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nie/Dropbox (CRPD)/CRPD Team Folder/Research 2020/Covid/"/>
    </mc:Choice>
  </mc:AlternateContent>
  <xr:revisionPtr revIDLastSave="0" documentId="13_ncr:1_{4460C8B7-0B8E-6E42-A4CB-3A83AE3AEA7D}" xr6:coauthVersionLast="45" xr6:coauthVersionMax="45" xr10:uidLastSave="{00000000-0000-0000-0000-000000000000}"/>
  <bookViews>
    <workbookView xWindow="0" yWindow="460" windowWidth="39500" windowHeight="26120" firstSheet="7" activeTab="18" xr2:uid="{38B38157-5DC5-2745-89B6-8FA34C5576DE}"/>
  </bookViews>
  <sheets>
    <sheet name="3 21 20" sheetId="15" r:id="rId1"/>
    <sheet name="3 19 20" sheetId="6" r:id="rId2"/>
    <sheet name="3 19 20 (3)" sheetId="10" r:id="rId3"/>
    <sheet name="3 17 20" sheetId="1" r:id="rId4"/>
    <sheet name="Sheet1 (2)" sheetId="2" r:id="rId5"/>
    <sheet name="Sheet3" sheetId="3" r:id="rId6"/>
    <sheet name="Sheet4" sheetId="4" r:id="rId7"/>
    <sheet name="Sheet5" sheetId="5" r:id="rId8"/>
    <sheet name="3 19 20 (2)" sheetId="9" r:id="rId9"/>
    <sheet name="3 19 20 Continents" sheetId="11" r:id="rId10"/>
    <sheet name="3 19 20 Charts" sheetId="12" r:id="rId11"/>
    <sheet name="3 19 20 US" sheetId="13" r:id="rId12"/>
    <sheet name="3 21 20 (2)" sheetId="16" r:id="rId13"/>
    <sheet name="3 21 20 Continents" sheetId="18" r:id="rId14"/>
    <sheet name="3 21 20 US" sheetId="19" r:id="rId15"/>
    <sheet name="Sheet1" sheetId="20" r:id="rId16"/>
    <sheet name="3 29 20" sheetId="21" r:id="rId17"/>
    <sheet name="CNN tracker" sheetId="22" r:id="rId18"/>
    <sheet name="MN Counties" sheetId="14" r:id="rId19"/>
    <sheet name="Hospitalizations" sheetId="23" r:id="rId20"/>
    <sheet name="Sheet2" sheetId="24" r:id="rId21"/>
  </sheets>
  <definedNames>
    <definedName name="_xlnm._FilterDatabase" localSheetId="8" hidden="1">'3 19 20 (2)'!$A$3:$BK$478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7" i="23" l="1"/>
  <c r="G57" i="23"/>
  <c r="H57" i="23"/>
  <c r="I57" i="23" s="1"/>
  <c r="F56" i="23" l="1"/>
  <c r="G56" i="23"/>
  <c r="H56" i="23"/>
  <c r="I56" i="23" s="1"/>
  <c r="F55" i="23" l="1"/>
  <c r="G55" i="23"/>
  <c r="H55" i="23"/>
  <c r="I55" i="23" s="1"/>
  <c r="F54" i="23" l="1"/>
  <c r="G54" i="23"/>
  <c r="H54" i="23"/>
  <c r="I54" i="23" s="1"/>
  <c r="F53" i="23" l="1"/>
  <c r="G53" i="23"/>
  <c r="H53" i="23"/>
  <c r="I53" i="23"/>
  <c r="F52" i="23" l="1"/>
  <c r="G52" i="23"/>
  <c r="H52" i="23"/>
  <c r="I52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9" i="23"/>
  <c r="I51" i="23"/>
  <c r="G51" i="23"/>
  <c r="F51" i="23"/>
  <c r="I50" i="23"/>
  <c r="G50" i="23"/>
  <c r="F50" i="23"/>
  <c r="I46" i="23"/>
  <c r="I47" i="23"/>
  <c r="I48" i="23"/>
  <c r="I49" i="23"/>
  <c r="G46" i="23"/>
  <c r="G47" i="23"/>
  <c r="G48" i="23"/>
  <c r="G49" i="23"/>
  <c r="F46" i="23"/>
  <c r="F47" i="23"/>
  <c r="F48" i="23"/>
  <c r="F49" i="23"/>
  <c r="AP4" i="14"/>
  <c r="AP5" i="14"/>
  <c r="AP6" i="14"/>
  <c r="AP7" i="14"/>
  <c r="AP8" i="14"/>
  <c r="AP9" i="14"/>
  <c r="Z5" i="14"/>
  <c r="AA5" i="14"/>
  <c r="AB5" i="14"/>
  <c r="AC5" i="14"/>
  <c r="X5" i="14"/>
  <c r="AD5" i="14" s="1"/>
  <c r="X6" i="14"/>
  <c r="X7" i="14"/>
  <c r="X8" i="14"/>
  <c r="X9" i="14"/>
  <c r="X10" i="14"/>
  <c r="AD10" i="14" s="1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AD30" i="14" s="1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AD57" i="14" s="1"/>
  <c r="X58" i="14"/>
  <c r="AD58" i="14" s="1"/>
  <c r="X59" i="14"/>
  <c r="AD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4" i="14"/>
  <c r="G45" i="23"/>
  <c r="I45" i="23"/>
  <c r="F45" i="23"/>
  <c r="AC57" i="14"/>
  <c r="AC58" i="14"/>
  <c r="AC59" i="14"/>
  <c r="AC30" i="14"/>
  <c r="AC10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95" i="14"/>
  <c r="G44" i="23"/>
  <c r="I44" i="23"/>
  <c r="F44" i="23"/>
  <c r="AB10" i="14"/>
  <c r="AA10" i="14"/>
  <c r="Z10" i="14"/>
  <c r="Y10" i="14"/>
  <c r="AB30" i="14"/>
  <c r="AA59" i="14"/>
  <c r="AB59" i="14"/>
  <c r="AA58" i="14"/>
  <c r="AB58" i="14"/>
  <c r="I41" i="23"/>
  <c r="I42" i="23"/>
  <c r="I43" i="23"/>
  <c r="G41" i="23"/>
  <c r="G42" i="23"/>
  <c r="G43" i="23"/>
  <c r="F41" i="23"/>
  <c r="F42" i="23"/>
  <c r="F43" i="23"/>
  <c r="AB57" i="14"/>
  <c r="Z58" i="14"/>
  <c r="Z59" i="14"/>
  <c r="Y58" i="14"/>
  <c r="Y59" i="14"/>
  <c r="Z57" i="14"/>
  <c r="AA57" i="14"/>
  <c r="Y57" i="14"/>
  <c r="Y5" i="14"/>
  <c r="AA30" i="14"/>
  <c r="Z30" i="14"/>
  <c r="Y30" i="14"/>
  <c r="F40" i="23"/>
  <c r="F39" i="23"/>
  <c r="G40" i="23"/>
  <c r="F38" i="23"/>
  <c r="G39" i="23"/>
  <c r="F37" i="23"/>
  <c r="G38" i="23"/>
  <c r="F36" i="23"/>
  <c r="G37" i="23"/>
  <c r="F35" i="23"/>
  <c r="G36" i="23"/>
  <c r="G33" i="23"/>
  <c r="F33" i="23"/>
  <c r="F34" i="23"/>
  <c r="G32" i="23"/>
  <c r="F32" i="23"/>
  <c r="F31" i="23"/>
  <c r="F30" i="23"/>
  <c r="G4" i="23"/>
  <c r="F29" i="23"/>
  <c r="F4" i="23"/>
  <c r="F5" i="23"/>
  <c r="F6" i="23"/>
  <c r="F7" i="23"/>
  <c r="F8" i="23"/>
  <c r="F9" i="23"/>
  <c r="F10" i="23"/>
  <c r="F11" i="23"/>
  <c r="G11" i="23"/>
  <c r="F12" i="23"/>
  <c r="F13" i="23"/>
  <c r="F14" i="23"/>
  <c r="F15" i="23"/>
  <c r="F16" i="23"/>
  <c r="F17" i="23"/>
  <c r="F18" i="23"/>
  <c r="F19" i="23"/>
  <c r="G19" i="23"/>
  <c r="F20" i="23"/>
  <c r="F21" i="23"/>
  <c r="F22" i="23"/>
  <c r="F23" i="23"/>
  <c r="F24" i="23"/>
  <c r="F25" i="23"/>
  <c r="F26" i="23"/>
  <c r="F27" i="23"/>
  <c r="F28" i="23"/>
  <c r="F3" i="23"/>
  <c r="H278" i="21"/>
  <c r="I278" i="21"/>
  <c r="J278" i="21"/>
  <c r="K278" i="21"/>
  <c r="L278" i="21"/>
  <c r="M278" i="21"/>
  <c r="N278" i="21"/>
  <c r="O278" i="21"/>
  <c r="P278" i="21"/>
  <c r="Q278" i="21"/>
  <c r="R278" i="21"/>
  <c r="S278" i="21"/>
  <c r="T278" i="21"/>
  <c r="U278" i="21"/>
  <c r="V278" i="21"/>
  <c r="W278" i="21"/>
  <c r="X278" i="21"/>
  <c r="Y278" i="21"/>
  <c r="Z278" i="21"/>
  <c r="AA278" i="21"/>
  <c r="AB278" i="21"/>
  <c r="AC278" i="21"/>
  <c r="AD278" i="21"/>
  <c r="AE278" i="21"/>
  <c r="AF278" i="21"/>
  <c r="AG278" i="21"/>
  <c r="AH278" i="21"/>
  <c r="AI278" i="21"/>
  <c r="AJ278" i="21"/>
  <c r="AK278" i="21"/>
  <c r="AL278" i="21"/>
  <c r="AM278" i="21"/>
  <c r="AN278" i="21"/>
  <c r="AO278" i="21"/>
  <c r="AP278" i="21"/>
  <c r="AQ278" i="21"/>
  <c r="AR278" i="21"/>
  <c r="AS278" i="21"/>
  <c r="AT278" i="21"/>
  <c r="AU278" i="21"/>
  <c r="AV278" i="21"/>
  <c r="AW278" i="21"/>
  <c r="AX278" i="21"/>
  <c r="AY278" i="21"/>
  <c r="AZ278" i="21"/>
  <c r="BA278" i="21"/>
  <c r="BB278" i="21"/>
  <c r="BC278" i="21"/>
  <c r="BD278" i="21"/>
  <c r="BE278" i="21"/>
  <c r="BF278" i="21"/>
  <c r="BG278" i="21"/>
  <c r="BH278" i="21"/>
  <c r="BI278" i="21"/>
  <c r="BJ278" i="21"/>
  <c r="BK278" i="21"/>
  <c r="BL278" i="21"/>
  <c r="BM278" i="21"/>
  <c r="BN278" i="21"/>
  <c r="BO278" i="21"/>
  <c r="BP278" i="21"/>
  <c r="BQ278" i="21"/>
  <c r="BR278" i="21"/>
  <c r="H279" i="21"/>
  <c r="I279" i="21"/>
  <c r="J279" i="21"/>
  <c r="K279" i="21"/>
  <c r="L279" i="21"/>
  <c r="M279" i="21"/>
  <c r="N279" i="21"/>
  <c r="O279" i="21"/>
  <c r="P279" i="21"/>
  <c r="Q279" i="21"/>
  <c r="R279" i="21"/>
  <c r="S279" i="21"/>
  <c r="T279" i="21"/>
  <c r="U279" i="21"/>
  <c r="V279" i="21"/>
  <c r="W279" i="21"/>
  <c r="X279" i="21"/>
  <c r="Y279" i="21"/>
  <c r="Z279" i="21"/>
  <c r="AA279" i="21"/>
  <c r="AB279" i="21"/>
  <c r="AC279" i="21"/>
  <c r="AD279" i="21"/>
  <c r="AE279" i="21"/>
  <c r="AF279" i="21"/>
  <c r="AG279" i="21"/>
  <c r="AH279" i="21"/>
  <c r="AI279" i="21"/>
  <c r="AJ279" i="21"/>
  <c r="AK279" i="21"/>
  <c r="AL279" i="21"/>
  <c r="AM279" i="21"/>
  <c r="AN279" i="21"/>
  <c r="AO279" i="21"/>
  <c r="AP279" i="21"/>
  <c r="AQ279" i="21"/>
  <c r="AR279" i="21"/>
  <c r="AS279" i="21"/>
  <c r="AT279" i="21"/>
  <c r="AU279" i="21"/>
  <c r="AV279" i="21"/>
  <c r="AW279" i="21"/>
  <c r="AX279" i="21"/>
  <c r="AY279" i="21"/>
  <c r="AZ279" i="21"/>
  <c r="BA279" i="21"/>
  <c r="BB279" i="21"/>
  <c r="BC279" i="21"/>
  <c r="BD279" i="21"/>
  <c r="BE279" i="21"/>
  <c r="BF279" i="21"/>
  <c r="BG279" i="21"/>
  <c r="BH279" i="21"/>
  <c r="BI279" i="21"/>
  <c r="BJ279" i="21"/>
  <c r="BK279" i="21"/>
  <c r="BL279" i="21"/>
  <c r="BM279" i="21"/>
  <c r="BN279" i="21"/>
  <c r="BO279" i="21"/>
  <c r="BP279" i="21"/>
  <c r="BQ279" i="21"/>
  <c r="BR279" i="21"/>
  <c r="H280" i="21"/>
  <c r="I280" i="21"/>
  <c r="J280" i="21"/>
  <c r="K280" i="21"/>
  <c r="L280" i="21"/>
  <c r="M280" i="21"/>
  <c r="N280" i="21"/>
  <c r="O280" i="21"/>
  <c r="P280" i="21"/>
  <c r="Q280" i="21"/>
  <c r="R280" i="21"/>
  <c r="S280" i="21"/>
  <c r="T280" i="21"/>
  <c r="U280" i="21"/>
  <c r="V280" i="21"/>
  <c r="W280" i="21"/>
  <c r="X280" i="21"/>
  <c r="Y280" i="21"/>
  <c r="Z280" i="21"/>
  <c r="AA280" i="21"/>
  <c r="AB280" i="21"/>
  <c r="AC280" i="21"/>
  <c r="AD280" i="21"/>
  <c r="AE280" i="21"/>
  <c r="AF280" i="21"/>
  <c r="AG280" i="21"/>
  <c r="AH280" i="21"/>
  <c r="AI280" i="21"/>
  <c r="AJ280" i="21"/>
  <c r="AK280" i="21"/>
  <c r="AL280" i="21"/>
  <c r="AM280" i="21"/>
  <c r="AN280" i="21"/>
  <c r="AO280" i="21"/>
  <c r="AP280" i="21"/>
  <c r="AQ280" i="21"/>
  <c r="AR280" i="21"/>
  <c r="AS280" i="21"/>
  <c r="AT280" i="21"/>
  <c r="AU280" i="21"/>
  <c r="AV280" i="21"/>
  <c r="AW280" i="21"/>
  <c r="AX280" i="21"/>
  <c r="AY280" i="21"/>
  <c r="AZ280" i="21"/>
  <c r="BA280" i="21"/>
  <c r="BB280" i="21"/>
  <c r="BC280" i="21"/>
  <c r="BD280" i="21"/>
  <c r="BE280" i="21"/>
  <c r="BF280" i="21"/>
  <c r="BG280" i="21"/>
  <c r="BH280" i="21"/>
  <c r="BI280" i="21"/>
  <c r="BJ280" i="21"/>
  <c r="BK280" i="21"/>
  <c r="BL280" i="21"/>
  <c r="BM280" i="21"/>
  <c r="BN280" i="21"/>
  <c r="BO280" i="21"/>
  <c r="BP280" i="21"/>
  <c r="BQ280" i="21"/>
  <c r="BR280" i="21"/>
  <c r="H281" i="21"/>
  <c r="I281" i="21"/>
  <c r="J281" i="21"/>
  <c r="K281" i="21"/>
  <c r="L281" i="21"/>
  <c r="M281" i="21"/>
  <c r="N281" i="21"/>
  <c r="O281" i="21"/>
  <c r="P281" i="21"/>
  <c r="Q281" i="21"/>
  <c r="R281" i="21"/>
  <c r="S281" i="21"/>
  <c r="T281" i="21"/>
  <c r="U281" i="21"/>
  <c r="V281" i="21"/>
  <c r="W281" i="21"/>
  <c r="X281" i="21"/>
  <c r="Y281" i="21"/>
  <c r="Z281" i="21"/>
  <c r="AA281" i="21"/>
  <c r="AB281" i="21"/>
  <c r="AC281" i="21"/>
  <c r="AD281" i="21"/>
  <c r="AE281" i="21"/>
  <c r="AF281" i="21"/>
  <c r="AG281" i="21"/>
  <c r="AH281" i="21"/>
  <c r="AI281" i="21"/>
  <c r="AJ281" i="21"/>
  <c r="AK281" i="21"/>
  <c r="AL281" i="21"/>
  <c r="AM281" i="21"/>
  <c r="AN281" i="21"/>
  <c r="AO281" i="21"/>
  <c r="AP281" i="21"/>
  <c r="AQ281" i="21"/>
  <c r="AR281" i="21"/>
  <c r="AS281" i="21"/>
  <c r="AT281" i="21"/>
  <c r="AU281" i="21"/>
  <c r="AV281" i="21"/>
  <c r="AW281" i="21"/>
  <c r="AX281" i="21"/>
  <c r="AY281" i="21"/>
  <c r="AZ281" i="21"/>
  <c r="BA281" i="21"/>
  <c r="BB281" i="21"/>
  <c r="BC281" i="21"/>
  <c r="BD281" i="21"/>
  <c r="BE281" i="21"/>
  <c r="BF281" i="21"/>
  <c r="BG281" i="21"/>
  <c r="BH281" i="21"/>
  <c r="BI281" i="21"/>
  <c r="BJ281" i="21"/>
  <c r="BK281" i="21"/>
  <c r="BL281" i="21"/>
  <c r="BM281" i="21"/>
  <c r="BN281" i="21"/>
  <c r="BO281" i="21"/>
  <c r="BP281" i="21"/>
  <c r="BQ281" i="21"/>
  <c r="BR281" i="21"/>
  <c r="E278" i="21"/>
  <c r="F278" i="21"/>
  <c r="G278" i="21"/>
  <c r="E279" i="21"/>
  <c r="F279" i="21"/>
  <c r="G279" i="21"/>
  <c r="E280" i="21"/>
  <c r="F280" i="21"/>
  <c r="G280" i="21"/>
  <c r="E281" i="21"/>
  <c r="F281" i="21"/>
  <c r="G281" i="21"/>
  <c r="D279" i="21"/>
  <c r="D280" i="21"/>
  <c r="D281" i="21"/>
  <c r="D278" i="21"/>
  <c r="F271" i="21"/>
  <c r="G271" i="21"/>
  <c r="H271" i="21"/>
  <c r="I271" i="21"/>
  <c r="J271" i="21"/>
  <c r="K271" i="21"/>
  <c r="L271" i="21"/>
  <c r="M271" i="21"/>
  <c r="N271" i="21"/>
  <c r="O271" i="21"/>
  <c r="P271" i="21"/>
  <c r="Q271" i="21"/>
  <c r="R271" i="21"/>
  <c r="S271" i="21"/>
  <c r="T271" i="21"/>
  <c r="U271" i="21"/>
  <c r="V271" i="21"/>
  <c r="W271" i="21"/>
  <c r="X271" i="21"/>
  <c r="Y271" i="21"/>
  <c r="Z271" i="21"/>
  <c r="AA271" i="21"/>
  <c r="AB271" i="21"/>
  <c r="AC271" i="21"/>
  <c r="AD271" i="21"/>
  <c r="AE271" i="21"/>
  <c r="AF271" i="21"/>
  <c r="AG271" i="21"/>
  <c r="AH271" i="21"/>
  <c r="AI271" i="21"/>
  <c r="AJ271" i="21"/>
  <c r="AK271" i="21"/>
  <c r="AL271" i="21"/>
  <c r="AM271" i="21"/>
  <c r="AN271" i="21"/>
  <c r="AO271" i="21"/>
  <c r="AP271" i="21"/>
  <c r="AQ271" i="21"/>
  <c r="AR271" i="21"/>
  <c r="AS271" i="21"/>
  <c r="AT271" i="21"/>
  <c r="AU271" i="21"/>
  <c r="AV271" i="21"/>
  <c r="AW271" i="21"/>
  <c r="AX271" i="21"/>
  <c r="AY271" i="21"/>
  <c r="AZ271" i="21"/>
  <c r="BA271" i="21"/>
  <c r="BB271" i="21"/>
  <c r="BC271" i="21"/>
  <c r="BD271" i="21"/>
  <c r="BE271" i="21"/>
  <c r="BF271" i="21"/>
  <c r="BG271" i="21"/>
  <c r="BH271" i="21"/>
  <c r="BI271" i="21"/>
  <c r="BJ271" i="21"/>
  <c r="BK271" i="21"/>
  <c r="BL271" i="21"/>
  <c r="BM271" i="21"/>
  <c r="BN271" i="21"/>
  <c r="BO271" i="21"/>
  <c r="BP271" i="21"/>
  <c r="BQ271" i="21"/>
  <c r="BR271" i="21"/>
  <c r="F272" i="21"/>
  <c r="G272" i="21"/>
  <c r="H272" i="21"/>
  <c r="I272" i="21"/>
  <c r="J272" i="21"/>
  <c r="K272" i="21"/>
  <c r="L272" i="21"/>
  <c r="M272" i="21"/>
  <c r="N272" i="21"/>
  <c r="O272" i="21"/>
  <c r="P272" i="21"/>
  <c r="Q272" i="21"/>
  <c r="R272" i="21"/>
  <c r="S272" i="21"/>
  <c r="T272" i="21"/>
  <c r="U272" i="21"/>
  <c r="V272" i="21"/>
  <c r="W272" i="21"/>
  <c r="X272" i="21"/>
  <c r="Y272" i="21"/>
  <c r="Z272" i="21"/>
  <c r="AA272" i="21"/>
  <c r="AB272" i="21"/>
  <c r="AC272" i="21"/>
  <c r="AD272" i="21"/>
  <c r="AE272" i="21"/>
  <c r="AF272" i="21"/>
  <c r="AG272" i="21"/>
  <c r="AH272" i="21"/>
  <c r="AI272" i="21"/>
  <c r="AJ272" i="21"/>
  <c r="AK272" i="21"/>
  <c r="AL272" i="21"/>
  <c r="AM272" i="21"/>
  <c r="AN272" i="21"/>
  <c r="AO272" i="21"/>
  <c r="AP272" i="21"/>
  <c r="AQ272" i="21"/>
  <c r="AR272" i="21"/>
  <c r="AS272" i="21"/>
  <c r="AT272" i="21"/>
  <c r="AU272" i="21"/>
  <c r="AV272" i="21"/>
  <c r="AW272" i="21"/>
  <c r="AX272" i="21"/>
  <c r="AY272" i="21"/>
  <c r="AZ272" i="21"/>
  <c r="BA272" i="21"/>
  <c r="BB272" i="21"/>
  <c r="BC272" i="21"/>
  <c r="BD272" i="21"/>
  <c r="BE272" i="21"/>
  <c r="BF272" i="21"/>
  <c r="BG272" i="21"/>
  <c r="BH272" i="21"/>
  <c r="BI272" i="21"/>
  <c r="BJ272" i="21"/>
  <c r="BK272" i="21"/>
  <c r="BL272" i="21"/>
  <c r="BM272" i="21"/>
  <c r="BN272" i="21"/>
  <c r="BO272" i="21"/>
  <c r="BP272" i="21"/>
  <c r="BQ272" i="21"/>
  <c r="BR272" i="21"/>
  <c r="F273" i="21"/>
  <c r="G273" i="21"/>
  <c r="H273" i="21"/>
  <c r="I273" i="21"/>
  <c r="J273" i="21"/>
  <c r="K273" i="21"/>
  <c r="L273" i="21"/>
  <c r="M273" i="21"/>
  <c r="N273" i="21"/>
  <c r="O273" i="21"/>
  <c r="P273" i="21"/>
  <c r="Q273" i="21"/>
  <c r="R273" i="21"/>
  <c r="S273" i="21"/>
  <c r="T273" i="21"/>
  <c r="U273" i="21"/>
  <c r="V273" i="21"/>
  <c r="W273" i="21"/>
  <c r="X273" i="21"/>
  <c r="Y273" i="21"/>
  <c r="Z273" i="21"/>
  <c r="AA273" i="21"/>
  <c r="AB273" i="21"/>
  <c r="AC273" i="21"/>
  <c r="AD273" i="21"/>
  <c r="AE273" i="21"/>
  <c r="AF273" i="21"/>
  <c r="AG273" i="21"/>
  <c r="AH273" i="21"/>
  <c r="AI273" i="21"/>
  <c r="AJ273" i="21"/>
  <c r="AK273" i="21"/>
  <c r="AL273" i="21"/>
  <c r="AM273" i="21"/>
  <c r="AN273" i="21"/>
  <c r="AO273" i="21"/>
  <c r="AP273" i="21"/>
  <c r="AQ273" i="21"/>
  <c r="AR273" i="21"/>
  <c r="AS273" i="21"/>
  <c r="AT273" i="21"/>
  <c r="AU273" i="21"/>
  <c r="AV273" i="21"/>
  <c r="AW273" i="21"/>
  <c r="AX273" i="21"/>
  <c r="AY273" i="21"/>
  <c r="AZ273" i="21"/>
  <c r="BA273" i="21"/>
  <c r="BB273" i="21"/>
  <c r="BC273" i="21"/>
  <c r="BD273" i="21"/>
  <c r="BE273" i="21"/>
  <c r="BF273" i="21"/>
  <c r="BG273" i="21"/>
  <c r="BH273" i="21"/>
  <c r="BI273" i="21"/>
  <c r="BJ273" i="21"/>
  <c r="BK273" i="21"/>
  <c r="BL273" i="21"/>
  <c r="BM273" i="21"/>
  <c r="BN273" i="21"/>
  <c r="BO273" i="21"/>
  <c r="BP273" i="21"/>
  <c r="BQ273" i="21"/>
  <c r="BR273" i="21"/>
  <c r="F274" i="21"/>
  <c r="G274" i="21"/>
  <c r="H274" i="21"/>
  <c r="I274" i="21"/>
  <c r="J274" i="21"/>
  <c r="K274" i="21"/>
  <c r="L274" i="21"/>
  <c r="M274" i="21"/>
  <c r="N274" i="21"/>
  <c r="O274" i="21"/>
  <c r="P274" i="21"/>
  <c r="Q274" i="21"/>
  <c r="R274" i="21"/>
  <c r="S274" i="21"/>
  <c r="T274" i="21"/>
  <c r="U274" i="21"/>
  <c r="V274" i="21"/>
  <c r="W274" i="21"/>
  <c r="X274" i="21"/>
  <c r="Y274" i="21"/>
  <c r="Z274" i="21"/>
  <c r="AA274" i="21"/>
  <c r="AB274" i="21"/>
  <c r="AC274" i="21"/>
  <c r="AD274" i="21"/>
  <c r="AE274" i="21"/>
  <c r="AF274" i="21"/>
  <c r="AG274" i="21"/>
  <c r="AH274" i="21"/>
  <c r="AI274" i="21"/>
  <c r="AJ274" i="21"/>
  <c r="AK274" i="21"/>
  <c r="AL274" i="21"/>
  <c r="AM274" i="21"/>
  <c r="AN274" i="21"/>
  <c r="AO274" i="21"/>
  <c r="AP274" i="21"/>
  <c r="AQ274" i="21"/>
  <c r="AR274" i="21"/>
  <c r="AS274" i="21"/>
  <c r="AT274" i="21"/>
  <c r="AU274" i="21"/>
  <c r="AV274" i="21"/>
  <c r="AW274" i="21"/>
  <c r="AX274" i="21"/>
  <c r="AY274" i="21"/>
  <c r="AZ274" i="21"/>
  <c r="BA274" i="21"/>
  <c r="BB274" i="21"/>
  <c r="BC274" i="21"/>
  <c r="BD274" i="21"/>
  <c r="BE274" i="21"/>
  <c r="BF274" i="21"/>
  <c r="BG274" i="21"/>
  <c r="BH274" i="21"/>
  <c r="BI274" i="21"/>
  <c r="BJ274" i="21"/>
  <c r="BK274" i="21"/>
  <c r="BL274" i="21"/>
  <c r="BM274" i="21"/>
  <c r="BN274" i="21"/>
  <c r="BO274" i="21"/>
  <c r="BP274" i="21"/>
  <c r="BQ274" i="21"/>
  <c r="BR274" i="21"/>
  <c r="E272" i="21"/>
  <c r="E273" i="21"/>
  <c r="E274" i="21"/>
  <c r="E271" i="21"/>
  <c r="G126" i="21"/>
  <c r="H126" i="21"/>
  <c r="I126" i="21"/>
  <c r="J126" i="21"/>
  <c r="K126" i="21"/>
  <c r="L126" i="21"/>
  <c r="M126" i="21"/>
  <c r="N126" i="21"/>
  <c r="O126" i="21"/>
  <c r="P126" i="21"/>
  <c r="Q126" i="21"/>
  <c r="R126" i="21"/>
  <c r="S126" i="21"/>
  <c r="T126" i="21"/>
  <c r="U126" i="21"/>
  <c r="V126" i="21"/>
  <c r="W126" i="21"/>
  <c r="X126" i="21"/>
  <c r="Y126" i="21"/>
  <c r="Z126" i="21"/>
  <c r="AA126" i="21"/>
  <c r="AB126" i="21"/>
  <c r="AC126" i="21"/>
  <c r="AD126" i="21"/>
  <c r="AE126" i="21"/>
  <c r="AF126" i="21"/>
  <c r="AG126" i="21"/>
  <c r="AH126" i="21"/>
  <c r="AI126" i="21"/>
  <c r="AJ126" i="21"/>
  <c r="AK126" i="21"/>
  <c r="AL126" i="21"/>
  <c r="AM126" i="21"/>
  <c r="AN126" i="21"/>
  <c r="AO126" i="21"/>
  <c r="AP126" i="21"/>
  <c r="AQ126" i="21"/>
  <c r="AR126" i="21"/>
  <c r="AS126" i="21"/>
  <c r="AT126" i="21"/>
  <c r="AU126" i="21"/>
  <c r="AV126" i="21"/>
  <c r="AW126" i="21"/>
  <c r="AX126" i="21"/>
  <c r="AY126" i="21"/>
  <c r="AZ126" i="21"/>
  <c r="BA126" i="21"/>
  <c r="BB126" i="21"/>
  <c r="BC126" i="21"/>
  <c r="BD126" i="21"/>
  <c r="BE126" i="21"/>
  <c r="BF126" i="21"/>
  <c r="BG126" i="21"/>
  <c r="BH126" i="21"/>
  <c r="BI126" i="21"/>
  <c r="BJ126" i="21"/>
  <c r="BK126" i="21"/>
  <c r="BL126" i="21"/>
  <c r="BM126" i="21"/>
  <c r="BN126" i="21"/>
  <c r="BO126" i="21"/>
  <c r="BP126" i="21"/>
  <c r="BQ126" i="21"/>
  <c r="BR126" i="21"/>
  <c r="BS126" i="21"/>
  <c r="BT126" i="21"/>
  <c r="F126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AP45" i="21"/>
  <c r="AQ45" i="21"/>
  <c r="AR45" i="21"/>
  <c r="AS45" i="21"/>
  <c r="AT45" i="21"/>
  <c r="AU45" i="21"/>
  <c r="AV45" i="21"/>
  <c r="AW45" i="21"/>
  <c r="AX45" i="21"/>
  <c r="AY45" i="21"/>
  <c r="AZ45" i="21"/>
  <c r="BA45" i="21"/>
  <c r="BB45" i="21"/>
  <c r="BC45" i="21"/>
  <c r="BD45" i="21"/>
  <c r="BE45" i="21"/>
  <c r="BF45" i="21"/>
  <c r="BG45" i="21"/>
  <c r="BH45" i="21"/>
  <c r="BI45" i="21"/>
  <c r="BJ45" i="21"/>
  <c r="BK45" i="21"/>
  <c r="BL45" i="21"/>
  <c r="BM45" i="21"/>
  <c r="BN45" i="21"/>
  <c r="BO45" i="21"/>
  <c r="BP45" i="21"/>
  <c r="BQ45" i="21"/>
  <c r="BR45" i="21"/>
  <c r="BS45" i="21"/>
  <c r="BT45" i="21"/>
  <c r="F45" i="21"/>
  <c r="D3" i="20"/>
  <c r="D4" i="20"/>
  <c r="D5" i="20"/>
  <c r="D2" i="20"/>
  <c r="BO40" i="19"/>
  <c r="BO48" i="19"/>
  <c r="BO23" i="19"/>
  <c r="BO26" i="19"/>
  <c r="BO9" i="19"/>
  <c r="BO13" i="19"/>
  <c r="BO19" i="19"/>
  <c r="BO6" i="19"/>
  <c r="BO29" i="19"/>
  <c r="BO17" i="19"/>
  <c r="BO33" i="19"/>
  <c r="BO38" i="19"/>
  <c r="BO11" i="19"/>
  <c r="BO46" i="19"/>
  <c r="BO36" i="19"/>
  <c r="BO44" i="19"/>
  <c r="BO45" i="19"/>
  <c r="BO5" i="19"/>
  <c r="BO15" i="19"/>
  <c r="BO28" i="19"/>
  <c r="BO8" i="19"/>
  <c r="BO7" i="19"/>
  <c r="BO34" i="19"/>
  <c r="BO18" i="19"/>
  <c r="BO51" i="19"/>
  <c r="BO42" i="19"/>
  <c r="BO43" i="19"/>
  <c r="BO14" i="19"/>
  <c r="BO22" i="19"/>
  <c r="BO4" i="19"/>
  <c r="BO39" i="19"/>
  <c r="BO2" i="19"/>
  <c r="BO35" i="19"/>
  <c r="BO25" i="19"/>
  <c r="BO37" i="19"/>
  <c r="BO50" i="19"/>
  <c r="BO31" i="19"/>
  <c r="BO30" i="19"/>
  <c r="BO10" i="19"/>
  <c r="BO27" i="19"/>
  <c r="BO49" i="19"/>
  <c r="BO12" i="19"/>
  <c r="BO41" i="19"/>
  <c r="BO21" i="19"/>
  <c r="BO20" i="19"/>
  <c r="BO47" i="19"/>
  <c r="BO3" i="19"/>
  <c r="BO52" i="19"/>
  <c r="BO16" i="19"/>
  <c r="BO24" i="19"/>
  <c r="BO32" i="19"/>
  <c r="G348" i="18"/>
  <c r="H348" i="18"/>
  <c r="I348" i="18"/>
  <c r="J348" i="18"/>
  <c r="K348" i="18"/>
  <c r="L348" i="18"/>
  <c r="M348" i="18"/>
  <c r="N348" i="18"/>
  <c r="O348" i="18"/>
  <c r="P348" i="18"/>
  <c r="Q348" i="18"/>
  <c r="R348" i="18"/>
  <c r="S348" i="18"/>
  <c r="T348" i="18"/>
  <c r="U348" i="18"/>
  <c r="V348" i="18"/>
  <c r="W348" i="18"/>
  <c r="X348" i="18"/>
  <c r="Y348" i="18"/>
  <c r="Z348" i="18"/>
  <c r="AA348" i="18"/>
  <c r="AB348" i="18"/>
  <c r="AC348" i="18"/>
  <c r="AD348" i="18"/>
  <c r="AE348" i="18"/>
  <c r="AF348" i="18"/>
  <c r="AG348" i="18"/>
  <c r="AH348" i="18"/>
  <c r="G349" i="18"/>
  <c r="H349" i="18"/>
  <c r="I349" i="18"/>
  <c r="J349" i="18"/>
  <c r="K349" i="18"/>
  <c r="L349" i="18"/>
  <c r="M349" i="18"/>
  <c r="N349" i="18"/>
  <c r="O349" i="18"/>
  <c r="P349" i="18"/>
  <c r="Q349" i="18"/>
  <c r="R349" i="18"/>
  <c r="S349" i="18"/>
  <c r="T349" i="18"/>
  <c r="U349" i="18"/>
  <c r="V349" i="18"/>
  <c r="W349" i="18"/>
  <c r="X349" i="18"/>
  <c r="Y349" i="18"/>
  <c r="Z349" i="18"/>
  <c r="AA349" i="18"/>
  <c r="AB349" i="18"/>
  <c r="AC349" i="18"/>
  <c r="AD349" i="18"/>
  <c r="AE349" i="18"/>
  <c r="AF349" i="18"/>
  <c r="AG349" i="18"/>
  <c r="AH349" i="18"/>
  <c r="G350" i="18"/>
  <c r="H350" i="18"/>
  <c r="I350" i="18"/>
  <c r="J350" i="18"/>
  <c r="K350" i="18"/>
  <c r="L350" i="18"/>
  <c r="M350" i="18"/>
  <c r="N350" i="18"/>
  <c r="O350" i="18"/>
  <c r="P350" i="18"/>
  <c r="Q350" i="18"/>
  <c r="R350" i="18"/>
  <c r="S350" i="18"/>
  <c r="T350" i="18"/>
  <c r="U350" i="18"/>
  <c r="V350" i="18"/>
  <c r="W350" i="18"/>
  <c r="X350" i="18"/>
  <c r="Y350" i="18"/>
  <c r="Z350" i="18"/>
  <c r="AA350" i="18"/>
  <c r="AB350" i="18"/>
  <c r="AC350" i="18"/>
  <c r="AD350" i="18"/>
  <c r="AE350" i="18"/>
  <c r="AF350" i="18"/>
  <c r="AG350" i="18"/>
  <c r="AH350" i="18"/>
  <c r="F349" i="18"/>
  <c r="F350" i="18"/>
  <c r="F348" i="18"/>
  <c r="G323" i="18"/>
  <c r="H323" i="18"/>
  <c r="I323" i="18"/>
  <c r="J323" i="18"/>
  <c r="K323" i="18"/>
  <c r="L323" i="18"/>
  <c r="M323" i="18"/>
  <c r="N323" i="18"/>
  <c r="O323" i="18"/>
  <c r="P323" i="18"/>
  <c r="Q323" i="18"/>
  <c r="R323" i="18"/>
  <c r="S323" i="18"/>
  <c r="T323" i="18"/>
  <c r="U323" i="18"/>
  <c r="V323" i="18"/>
  <c r="W323" i="18"/>
  <c r="X323" i="18"/>
  <c r="Y323" i="18"/>
  <c r="Z323" i="18"/>
  <c r="AA323" i="18"/>
  <c r="AB323" i="18"/>
  <c r="AC323" i="18"/>
  <c r="AD323" i="18"/>
  <c r="AE323" i="18"/>
  <c r="AF323" i="18"/>
  <c r="AG323" i="18"/>
  <c r="AH323" i="18"/>
  <c r="AI323" i="18"/>
  <c r="AJ323" i="18"/>
  <c r="AK323" i="18"/>
  <c r="AL323" i="18"/>
  <c r="AM323" i="18"/>
  <c r="AN323" i="18"/>
  <c r="AO323" i="18"/>
  <c r="AP323" i="18"/>
  <c r="AQ323" i="18"/>
  <c r="AR323" i="18"/>
  <c r="AS323" i="18"/>
  <c r="AT323" i="18"/>
  <c r="AU323" i="18"/>
  <c r="AV323" i="18"/>
  <c r="AW323" i="18"/>
  <c r="AX323" i="18"/>
  <c r="AY323" i="18"/>
  <c r="AZ323" i="18"/>
  <c r="BA323" i="18"/>
  <c r="BB323" i="18"/>
  <c r="BC323" i="18"/>
  <c r="BD323" i="18"/>
  <c r="BE323" i="18"/>
  <c r="BF323" i="18"/>
  <c r="BG323" i="18"/>
  <c r="BH323" i="18"/>
  <c r="BI323" i="18"/>
  <c r="BJ323" i="18"/>
  <c r="BK323" i="18"/>
  <c r="BL323" i="18"/>
  <c r="BM323" i="18"/>
  <c r="G324" i="18"/>
  <c r="H324" i="18"/>
  <c r="I324" i="18"/>
  <c r="J324" i="18"/>
  <c r="K324" i="18"/>
  <c r="L324" i="18"/>
  <c r="M324" i="18"/>
  <c r="N324" i="18"/>
  <c r="O324" i="18"/>
  <c r="P324" i="18"/>
  <c r="Q324" i="18"/>
  <c r="R324" i="18"/>
  <c r="S324" i="18"/>
  <c r="T324" i="18"/>
  <c r="U324" i="18"/>
  <c r="V324" i="18"/>
  <c r="W324" i="18"/>
  <c r="X324" i="18"/>
  <c r="Y324" i="18"/>
  <c r="Z324" i="18"/>
  <c r="AA324" i="18"/>
  <c r="AB324" i="18"/>
  <c r="AC324" i="18"/>
  <c r="AD324" i="18"/>
  <c r="AE324" i="18"/>
  <c r="AF324" i="18"/>
  <c r="AG324" i="18"/>
  <c r="AH324" i="18"/>
  <c r="AI324" i="18"/>
  <c r="AJ324" i="18"/>
  <c r="AK324" i="18"/>
  <c r="AL324" i="18"/>
  <c r="AM324" i="18"/>
  <c r="AN324" i="18"/>
  <c r="AO324" i="18"/>
  <c r="AP324" i="18"/>
  <c r="AQ324" i="18"/>
  <c r="AR324" i="18"/>
  <c r="AS324" i="18"/>
  <c r="AT324" i="18"/>
  <c r="AU324" i="18"/>
  <c r="AV324" i="18"/>
  <c r="AW324" i="18"/>
  <c r="AX324" i="18"/>
  <c r="AY324" i="18"/>
  <c r="AZ324" i="18"/>
  <c r="BA324" i="18"/>
  <c r="BB324" i="18"/>
  <c r="BC324" i="18"/>
  <c r="BD324" i="18"/>
  <c r="BE324" i="18"/>
  <c r="BF324" i="18"/>
  <c r="BG324" i="18"/>
  <c r="BH324" i="18"/>
  <c r="BI324" i="18"/>
  <c r="BJ324" i="18"/>
  <c r="BK324" i="18"/>
  <c r="BL324" i="18"/>
  <c r="BM324" i="18"/>
  <c r="G325" i="18"/>
  <c r="H325" i="18"/>
  <c r="I325" i="18"/>
  <c r="J325" i="18"/>
  <c r="K325" i="18"/>
  <c r="L325" i="18"/>
  <c r="M325" i="18"/>
  <c r="N325" i="18"/>
  <c r="O325" i="18"/>
  <c r="P325" i="18"/>
  <c r="Q325" i="18"/>
  <c r="R325" i="18"/>
  <c r="S325" i="18"/>
  <c r="T325" i="18"/>
  <c r="U325" i="18"/>
  <c r="V325" i="18"/>
  <c r="W325" i="18"/>
  <c r="X325" i="18"/>
  <c r="Y325" i="18"/>
  <c r="Z325" i="18"/>
  <c r="AA325" i="18"/>
  <c r="AB325" i="18"/>
  <c r="AC325" i="18"/>
  <c r="AD325" i="18"/>
  <c r="AE325" i="18"/>
  <c r="AF325" i="18"/>
  <c r="AG325" i="18"/>
  <c r="AH325" i="18"/>
  <c r="AI325" i="18"/>
  <c r="AJ325" i="18"/>
  <c r="AK325" i="18"/>
  <c r="AL325" i="18"/>
  <c r="AM325" i="18"/>
  <c r="AN325" i="18"/>
  <c r="AO325" i="18"/>
  <c r="AP325" i="18"/>
  <c r="AQ325" i="18"/>
  <c r="AR325" i="18"/>
  <c r="AS325" i="18"/>
  <c r="AT325" i="18"/>
  <c r="AU325" i="18"/>
  <c r="AV325" i="18"/>
  <c r="AW325" i="18"/>
  <c r="AX325" i="18"/>
  <c r="AY325" i="18"/>
  <c r="AZ325" i="18"/>
  <c r="BA325" i="18"/>
  <c r="BB325" i="18"/>
  <c r="BC325" i="18"/>
  <c r="BD325" i="18"/>
  <c r="BE325" i="18"/>
  <c r="BF325" i="18"/>
  <c r="BG325" i="18"/>
  <c r="BH325" i="18"/>
  <c r="BI325" i="18"/>
  <c r="BJ325" i="18"/>
  <c r="BK325" i="18"/>
  <c r="BL325" i="18"/>
  <c r="BM325" i="18"/>
  <c r="G326" i="18"/>
  <c r="H326" i="18"/>
  <c r="I326" i="18"/>
  <c r="J326" i="18"/>
  <c r="K326" i="18"/>
  <c r="L326" i="18"/>
  <c r="M326" i="18"/>
  <c r="N326" i="18"/>
  <c r="O326" i="18"/>
  <c r="P326" i="18"/>
  <c r="Q326" i="18"/>
  <c r="R326" i="18"/>
  <c r="S326" i="18"/>
  <c r="T326" i="18"/>
  <c r="U326" i="18"/>
  <c r="V326" i="18"/>
  <c r="W326" i="18"/>
  <c r="X326" i="18"/>
  <c r="Y326" i="18"/>
  <c r="Z326" i="18"/>
  <c r="AA326" i="18"/>
  <c r="AB326" i="18"/>
  <c r="AC326" i="18"/>
  <c r="AD326" i="18"/>
  <c r="AE326" i="18"/>
  <c r="AF326" i="18"/>
  <c r="AG326" i="18"/>
  <c r="AH326" i="18"/>
  <c r="AI326" i="18"/>
  <c r="AJ326" i="18"/>
  <c r="AK326" i="18"/>
  <c r="AL326" i="18"/>
  <c r="AM326" i="18"/>
  <c r="AN326" i="18"/>
  <c r="AO326" i="18"/>
  <c r="AP326" i="18"/>
  <c r="AQ326" i="18"/>
  <c r="AR326" i="18"/>
  <c r="AS326" i="18"/>
  <c r="AT326" i="18"/>
  <c r="AU326" i="18"/>
  <c r="AV326" i="18"/>
  <c r="AW326" i="18"/>
  <c r="AX326" i="18"/>
  <c r="AY326" i="18"/>
  <c r="AZ326" i="18"/>
  <c r="BA326" i="18"/>
  <c r="BB326" i="18"/>
  <c r="BC326" i="18"/>
  <c r="BD326" i="18"/>
  <c r="BE326" i="18"/>
  <c r="BF326" i="18"/>
  <c r="BG326" i="18"/>
  <c r="BH326" i="18"/>
  <c r="BI326" i="18"/>
  <c r="BJ326" i="18"/>
  <c r="BK326" i="18"/>
  <c r="BL326" i="18"/>
  <c r="BM326" i="18"/>
  <c r="G327" i="18"/>
  <c r="H327" i="18"/>
  <c r="I327" i="18"/>
  <c r="J327" i="18"/>
  <c r="K327" i="18"/>
  <c r="L327" i="18"/>
  <c r="M327" i="18"/>
  <c r="N327" i="18"/>
  <c r="O327" i="18"/>
  <c r="P327" i="18"/>
  <c r="Q327" i="18"/>
  <c r="R327" i="18"/>
  <c r="S327" i="18"/>
  <c r="T327" i="18"/>
  <c r="U327" i="18"/>
  <c r="V327" i="18"/>
  <c r="W327" i="18"/>
  <c r="X327" i="18"/>
  <c r="Y327" i="18"/>
  <c r="Z327" i="18"/>
  <c r="AA327" i="18"/>
  <c r="AB327" i="18"/>
  <c r="AC327" i="18"/>
  <c r="AD327" i="18"/>
  <c r="AE327" i="18"/>
  <c r="AF327" i="18"/>
  <c r="AG327" i="18"/>
  <c r="AH327" i="18"/>
  <c r="AI327" i="18"/>
  <c r="AJ327" i="18"/>
  <c r="AK327" i="18"/>
  <c r="AL327" i="18"/>
  <c r="AM327" i="18"/>
  <c r="AN327" i="18"/>
  <c r="AO327" i="18"/>
  <c r="AP327" i="18"/>
  <c r="AQ327" i="18"/>
  <c r="AR327" i="18"/>
  <c r="AS327" i="18"/>
  <c r="AT327" i="18"/>
  <c r="AU327" i="18"/>
  <c r="AV327" i="18"/>
  <c r="AW327" i="18"/>
  <c r="AX327" i="18"/>
  <c r="AY327" i="18"/>
  <c r="AZ327" i="18"/>
  <c r="BA327" i="18"/>
  <c r="BB327" i="18"/>
  <c r="BC327" i="18"/>
  <c r="BD327" i="18"/>
  <c r="BE327" i="18"/>
  <c r="BF327" i="18"/>
  <c r="BG327" i="18"/>
  <c r="BH327" i="18"/>
  <c r="BI327" i="18"/>
  <c r="BJ327" i="18"/>
  <c r="BK327" i="18"/>
  <c r="BL327" i="18"/>
  <c r="BM327" i="18"/>
  <c r="G328" i="18"/>
  <c r="H328" i="18"/>
  <c r="I328" i="18"/>
  <c r="J328" i="18"/>
  <c r="K328" i="18"/>
  <c r="L328" i="18"/>
  <c r="M328" i="18"/>
  <c r="N328" i="18"/>
  <c r="O328" i="18"/>
  <c r="P328" i="18"/>
  <c r="Q328" i="18"/>
  <c r="R328" i="18"/>
  <c r="S328" i="18"/>
  <c r="T328" i="18"/>
  <c r="U328" i="18"/>
  <c r="V328" i="18"/>
  <c r="W328" i="18"/>
  <c r="X328" i="18"/>
  <c r="Y328" i="18"/>
  <c r="Z328" i="18"/>
  <c r="AA328" i="18"/>
  <c r="AB328" i="18"/>
  <c r="AC328" i="18"/>
  <c r="AD328" i="18"/>
  <c r="AE328" i="18"/>
  <c r="AF328" i="18"/>
  <c r="AG328" i="18"/>
  <c r="AH328" i="18"/>
  <c r="AI328" i="18"/>
  <c r="AJ328" i="18"/>
  <c r="AK328" i="18"/>
  <c r="AL328" i="18"/>
  <c r="AM328" i="18"/>
  <c r="AN328" i="18"/>
  <c r="AO328" i="18"/>
  <c r="AP328" i="18"/>
  <c r="AQ328" i="18"/>
  <c r="AR328" i="18"/>
  <c r="AS328" i="18"/>
  <c r="AT328" i="18"/>
  <c r="AU328" i="18"/>
  <c r="AV328" i="18"/>
  <c r="AW328" i="18"/>
  <c r="AX328" i="18"/>
  <c r="AY328" i="18"/>
  <c r="AZ328" i="18"/>
  <c r="BA328" i="18"/>
  <c r="BB328" i="18"/>
  <c r="BC328" i="18"/>
  <c r="BD328" i="18"/>
  <c r="BE328" i="18"/>
  <c r="BF328" i="18"/>
  <c r="BG328" i="18"/>
  <c r="BH328" i="18"/>
  <c r="BI328" i="18"/>
  <c r="BJ328" i="18"/>
  <c r="BK328" i="18"/>
  <c r="BL328" i="18"/>
  <c r="BM328" i="18"/>
  <c r="F324" i="18"/>
  <c r="F325" i="18"/>
  <c r="F326" i="18"/>
  <c r="F327" i="18"/>
  <c r="F328" i="18"/>
  <c r="F323" i="18"/>
  <c r="BN315" i="18"/>
  <c r="BN316" i="18"/>
  <c r="BN317" i="18"/>
  <c r="BN318" i="18"/>
  <c r="BN319" i="18"/>
  <c r="BN314" i="18"/>
  <c r="H332" i="18"/>
  <c r="J332" i="18"/>
  <c r="L332" i="18"/>
  <c r="N332" i="18"/>
  <c r="P332" i="18"/>
  <c r="R332" i="18"/>
  <c r="T332" i="18"/>
  <c r="V332" i="18"/>
  <c r="X332" i="18"/>
  <c r="Z332" i="18"/>
  <c r="AB332" i="18"/>
  <c r="AD332" i="18"/>
  <c r="AF332" i="18"/>
  <c r="AH332" i="18"/>
  <c r="AJ332" i="18"/>
  <c r="AL332" i="18"/>
  <c r="AN332" i="18"/>
  <c r="AP332" i="18"/>
  <c r="AR332" i="18"/>
  <c r="AT332" i="18"/>
  <c r="AV332" i="18"/>
  <c r="AX332" i="18"/>
  <c r="AZ332" i="18"/>
  <c r="BB332" i="18"/>
  <c r="BD332" i="18"/>
  <c r="BF332" i="18"/>
  <c r="BH332" i="18"/>
  <c r="BJ332" i="18"/>
  <c r="BL332" i="18"/>
  <c r="G333" i="18"/>
  <c r="I333" i="18"/>
  <c r="K333" i="18"/>
  <c r="M333" i="18"/>
  <c r="O333" i="18"/>
  <c r="Q333" i="18"/>
  <c r="S333" i="18"/>
  <c r="U333" i="18"/>
  <c r="W333" i="18"/>
  <c r="Y333" i="18"/>
  <c r="AA333" i="18"/>
  <c r="AC333" i="18"/>
  <c r="AE333" i="18"/>
  <c r="AG333" i="18"/>
  <c r="AI333" i="18"/>
  <c r="AK333" i="18"/>
  <c r="AM333" i="18"/>
  <c r="AO333" i="18"/>
  <c r="AQ333" i="18"/>
  <c r="AS333" i="18"/>
  <c r="AU333" i="18"/>
  <c r="AW333" i="18"/>
  <c r="AY333" i="18"/>
  <c r="BA333" i="18"/>
  <c r="BC333" i="18"/>
  <c r="BE333" i="18"/>
  <c r="BG333" i="18"/>
  <c r="BI333" i="18"/>
  <c r="BK333" i="18"/>
  <c r="H334" i="18"/>
  <c r="J334" i="18"/>
  <c r="L334" i="18"/>
  <c r="N334" i="18"/>
  <c r="P334" i="18"/>
  <c r="R334" i="18"/>
  <c r="T334" i="18"/>
  <c r="V334" i="18"/>
  <c r="X334" i="18"/>
  <c r="Z334" i="18"/>
  <c r="AB334" i="18"/>
  <c r="AD334" i="18"/>
  <c r="AF334" i="18"/>
  <c r="AH334" i="18"/>
  <c r="AJ334" i="18"/>
  <c r="AL334" i="18"/>
  <c r="AN334" i="18"/>
  <c r="AP334" i="18"/>
  <c r="AR334" i="18"/>
  <c r="AT334" i="18"/>
  <c r="AV334" i="18"/>
  <c r="AX334" i="18"/>
  <c r="AZ334" i="18"/>
  <c r="BB334" i="18"/>
  <c r="BD334" i="18"/>
  <c r="BF334" i="18"/>
  <c r="BH334" i="18"/>
  <c r="BJ334" i="18"/>
  <c r="BL334" i="18"/>
  <c r="I335" i="18"/>
  <c r="K335" i="18"/>
  <c r="M335" i="18"/>
  <c r="O335" i="18"/>
  <c r="Q335" i="18"/>
  <c r="S335" i="18"/>
  <c r="U335" i="18"/>
  <c r="W335" i="18"/>
  <c r="Y335" i="18"/>
  <c r="AA335" i="18"/>
  <c r="AC335" i="18"/>
  <c r="AG335" i="18"/>
  <c r="AK335" i="18"/>
  <c r="AO335" i="18"/>
  <c r="AQ335" i="18"/>
  <c r="AS335" i="18"/>
  <c r="AU335" i="18"/>
  <c r="AW335" i="18"/>
  <c r="AY335" i="18"/>
  <c r="BA335" i="18"/>
  <c r="BC335" i="18"/>
  <c r="BE335" i="18"/>
  <c r="BG335" i="18"/>
  <c r="BI335" i="18"/>
  <c r="BK335" i="18"/>
  <c r="BM335" i="18"/>
  <c r="H336" i="18"/>
  <c r="J336" i="18"/>
  <c r="L336" i="18"/>
  <c r="N336" i="18"/>
  <c r="P336" i="18"/>
  <c r="R336" i="18"/>
  <c r="T336" i="18"/>
  <c r="V336" i="18"/>
  <c r="X336" i="18"/>
  <c r="Z336" i="18"/>
  <c r="AB336" i="18"/>
  <c r="AD336" i="18"/>
  <c r="AF336" i="18"/>
  <c r="AH336" i="18"/>
  <c r="AJ336" i="18"/>
  <c r="AL336" i="18"/>
  <c r="AN336" i="18"/>
  <c r="AP336" i="18"/>
  <c r="AR336" i="18"/>
  <c r="AT336" i="18"/>
  <c r="AV336" i="18"/>
  <c r="AX336" i="18"/>
  <c r="AZ336" i="18"/>
  <c r="BB336" i="18"/>
  <c r="BD336" i="18"/>
  <c r="BF336" i="18"/>
  <c r="BH336" i="18"/>
  <c r="BJ336" i="18"/>
  <c r="BL336" i="18"/>
  <c r="G337" i="18"/>
  <c r="I337" i="18"/>
  <c r="K337" i="18"/>
  <c r="M337" i="18"/>
  <c r="O337" i="18"/>
  <c r="Q337" i="18"/>
  <c r="S337" i="18"/>
  <c r="U337" i="18"/>
  <c r="W337" i="18"/>
  <c r="Y337" i="18"/>
  <c r="AA337" i="18"/>
  <c r="AC337" i="18"/>
  <c r="AE337" i="18"/>
  <c r="AG337" i="18"/>
  <c r="AI337" i="18"/>
  <c r="AK337" i="18"/>
  <c r="AM337" i="18"/>
  <c r="AO337" i="18"/>
  <c r="AQ337" i="18"/>
  <c r="AS337" i="18"/>
  <c r="AU337" i="18"/>
  <c r="AW337" i="18"/>
  <c r="AY337" i="18"/>
  <c r="BA337" i="18"/>
  <c r="BC337" i="18"/>
  <c r="BE337" i="18"/>
  <c r="BG337" i="18"/>
  <c r="BI337" i="18"/>
  <c r="BK337" i="18"/>
  <c r="BM337" i="18"/>
  <c r="G334" i="18"/>
  <c r="G307" i="18"/>
  <c r="H307" i="18"/>
  <c r="I307" i="18"/>
  <c r="J307" i="18"/>
  <c r="K307" i="18"/>
  <c r="L307" i="18"/>
  <c r="M307" i="18"/>
  <c r="N307" i="18"/>
  <c r="O307" i="18"/>
  <c r="P307" i="18"/>
  <c r="Q307" i="18"/>
  <c r="R307" i="18"/>
  <c r="S307" i="18"/>
  <c r="T307" i="18"/>
  <c r="U307" i="18"/>
  <c r="V307" i="18"/>
  <c r="W307" i="18"/>
  <c r="X307" i="18"/>
  <c r="Y307" i="18"/>
  <c r="Z307" i="18"/>
  <c r="AA307" i="18"/>
  <c r="AB307" i="18"/>
  <c r="AC307" i="18"/>
  <c r="AD307" i="18"/>
  <c r="AE307" i="18"/>
  <c r="AF307" i="18"/>
  <c r="AG307" i="18"/>
  <c r="AH307" i="18"/>
  <c r="AI307" i="18"/>
  <c r="AJ307" i="18"/>
  <c r="AK307" i="18"/>
  <c r="AL307" i="18"/>
  <c r="AM307" i="18"/>
  <c r="AN307" i="18"/>
  <c r="AO307" i="18"/>
  <c r="AP307" i="18"/>
  <c r="AQ307" i="18"/>
  <c r="AR307" i="18"/>
  <c r="AS307" i="18"/>
  <c r="AT307" i="18"/>
  <c r="AU307" i="18"/>
  <c r="AV307" i="18"/>
  <c r="AW307" i="18"/>
  <c r="AX307" i="18"/>
  <c r="AY307" i="18"/>
  <c r="AZ307" i="18"/>
  <c r="BA307" i="18"/>
  <c r="BB307" i="18"/>
  <c r="BC307" i="18"/>
  <c r="BD307" i="18"/>
  <c r="BE307" i="18"/>
  <c r="BF307" i="18"/>
  <c r="BG307" i="18"/>
  <c r="BH307" i="18"/>
  <c r="BI307" i="18"/>
  <c r="BJ307" i="18"/>
  <c r="BK307" i="18"/>
  <c r="BL307" i="18"/>
  <c r="BM307" i="18"/>
  <c r="F307" i="18"/>
  <c r="G291" i="18"/>
  <c r="H291" i="18"/>
  <c r="I291" i="18"/>
  <c r="J291" i="18"/>
  <c r="K291" i="18"/>
  <c r="L291" i="18"/>
  <c r="M291" i="18"/>
  <c r="N291" i="18"/>
  <c r="O291" i="18"/>
  <c r="P291" i="18"/>
  <c r="Q291" i="18"/>
  <c r="R291" i="18"/>
  <c r="S291" i="18"/>
  <c r="T291" i="18"/>
  <c r="U291" i="18"/>
  <c r="V291" i="18"/>
  <c r="W291" i="18"/>
  <c r="X291" i="18"/>
  <c r="Y291" i="18"/>
  <c r="Z291" i="18"/>
  <c r="AA291" i="18"/>
  <c r="AB291" i="18"/>
  <c r="AC291" i="18"/>
  <c r="AD291" i="18"/>
  <c r="AE291" i="18"/>
  <c r="AF291" i="18"/>
  <c r="AG291" i="18"/>
  <c r="AH291" i="18"/>
  <c r="AI291" i="18"/>
  <c r="AJ291" i="18"/>
  <c r="AK291" i="18"/>
  <c r="AL291" i="18"/>
  <c r="AM291" i="18"/>
  <c r="AN291" i="18"/>
  <c r="AO291" i="18"/>
  <c r="AP291" i="18"/>
  <c r="AQ291" i="18"/>
  <c r="AR291" i="18"/>
  <c r="AS291" i="18"/>
  <c r="AT291" i="18"/>
  <c r="AU291" i="18"/>
  <c r="AV291" i="18"/>
  <c r="AW291" i="18"/>
  <c r="AX291" i="18"/>
  <c r="AY291" i="18"/>
  <c r="AZ291" i="18"/>
  <c r="BA291" i="18"/>
  <c r="BB291" i="18"/>
  <c r="BC291" i="18"/>
  <c r="BD291" i="18"/>
  <c r="BE291" i="18"/>
  <c r="BF291" i="18"/>
  <c r="BG291" i="18"/>
  <c r="BH291" i="18"/>
  <c r="BI291" i="18"/>
  <c r="BJ291" i="18"/>
  <c r="BK291" i="18"/>
  <c r="BL291" i="18"/>
  <c r="BM291" i="18"/>
  <c r="F291" i="18"/>
  <c r="G272" i="18"/>
  <c r="H272" i="18"/>
  <c r="I272" i="18"/>
  <c r="J272" i="18"/>
  <c r="K272" i="18"/>
  <c r="L272" i="18"/>
  <c r="M272" i="18"/>
  <c r="N272" i="18"/>
  <c r="O272" i="18"/>
  <c r="P272" i="18"/>
  <c r="Q272" i="18"/>
  <c r="R272" i="18"/>
  <c r="S272" i="18"/>
  <c r="T272" i="18"/>
  <c r="U272" i="18"/>
  <c r="V272" i="18"/>
  <c r="W272" i="18"/>
  <c r="X272" i="18"/>
  <c r="Y272" i="18"/>
  <c r="Z272" i="18"/>
  <c r="AA272" i="18"/>
  <c r="AB272" i="18"/>
  <c r="AC272" i="18"/>
  <c r="AD272" i="18"/>
  <c r="AE272" i="18"/>
  <c r="AF272" i="18"/>
  <c r="AG272" i="18"/>
  <c r="AH272" i="18"/>
  <c r="AI272" i="18"/>
  <c r="AJ272" i="18"/>
  <c r="AK272" i="18"/>
  <c r="AL272" i="18"/>
  <c r="AM272" i="18"/>
  <c r="AN272" i="18"/>
  <c r="AO272" i="18"/>
  <c r="AP272" i="18"/>
  <c r="AQ272" i="18"/>
  <c r="AR272" i="18"/>
  <c r="AS272" i="18"/>
  <c r="AT272" i="18"/>
  <c r="AU272" i="18"/>
  <c r="AV272" i="18"/>
  <c r="AW272" i="18"/>
  <c r="AX272" i="18"/>
  <c r="AY272" i="18"/>
  <c r="AZ272" i="18"/>
  <c r="BA272" i="18"/>
  <c r="BB272" i="18"/>
  <c r="BC272" i="18"/>
  <c r="BD272" i="18"/>
  <c r="BE272" i="18"/>
  <c r="BF272" i="18"/>
  <c r="BG272" i="18"/>
  <c r="BH272" i="18"/>
  <c r="BI272" i="18"/>
  <c r="BJ272" i="18"/>
  <c r="BK272" i="18"/>
  <c r="BL272" i="18"/>
  <c r="BM272" i="18"/>
  <c r="F272" i="18"/>
  <c r="G173" i="18"/>
  <c r="H173" i="18"/>
  <c r="I173" i="18"/>
  <c r="J173" i="18"/>
  <c r="K173" i="18"/>
  <c r="L173" i="18"/>
  <c r="M173" i="18"/>
  <c r="N173" i="18"/>
  <c r="O173" i="18"/>
  <c r="P173" i="18"/>
  <c r="Q173" i="18"/>
  <c r="R173" i="18"/>
  <c r="S173" i="18"/>
  <c r="T173" i="18"/>
  <c r="U173" i="18"/>
  <c r="V173" i="18"/>
  <c r="W173" i="18"/>
  <c r="X173" i="18"/>
  <c r="Y173" i="18"/>
  <c r="Z173" i="18"/>
  <c r="AA173" i="18"/>
  <c r="AB173" i="18"/>
  <c r="AC173" i="18"/>
  <c r="AD173" i="18"/>
  <c r="AE173" i="18"/>
  <c r="AF173" i="18"/>
  <c r="AG173" i="18"/>
  <c r="AH173" i="18"/>
  <c r="AI173" i="18"/>
  <c r="AJ173" i="18"/>
  <c r="AK173" i="18"/>
  <c r="AL173" i="18"/>
  <c r="AM173" i="18"/>
  <c r="AN173" i="18"/>
  <c r="AO173" i="18"/>
  <c r="AP173" i="18"/>
  <c r="AQ173" i="18"/>
  <c r="AR173" i="18"/>
  <c r="AS173" i="18"/>
  <c r="AT173" i="18"/>
  <c r="AU173" i="18"/>
  <c r="AV173" i="18"/>
  <c r="AW173" i="18"/>
  <c r="AX173" i="18"/>
  <c r="AY173" i="18"/>
  <c r="AZ173" i="18"/>
  <c r="BA173" i="18"/>
  <c r="BB173" i="18"/>
  <c r="BC173" i="18"/>
  <c r="BD173" i="18"/>
  <c r="BE173" i="18"/>
  <c r="BF173" i="18"/>
  <c r="BG173" i="18"/>
  <c r="BH173" i="18"/>
  <c r="BI173" i="18"/>
  <c r="BJ173" i="18"/>
  <c r="BK173" i="18"/>
  <c r="BL173" i="18"/>
  <c r="BM173" i="18"/>
  <c r="F173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AH119" i="18"/>
  <c r="AI119" i="18"/>
  <c r="AJ119" i="18"/>
  <c r="AK119" i="18"/>
  <c r="AL119" i="18"/>
  <c r="AM119" i="18"/>
  <c r="AN119" i="18"/>
  <c r="AO119" i="18"/>
  <c r="AP119" i="18"/>
  <c r="AQ119" i="18"/>
  <c r="AR119" i="18"/>
  <c r="AS119" i="18"/>
  <c r="AT119" i="18"/>
  <c r="AU119" i="18"/>
  <c r="AV119" i="18"/>
  <c r="AW119" i="18"/>
  <c r="AX119" i="18"/>
  <c r="AY119" i="18"/>
  <c r="AZ119" i="18"/>
  <c r="BA119" i="18"/>
  <c r="BB119" i="18"/>
  <c r="BC119" i="18"/>
  <c r="BD119" i="18"/>
  <c r="BE119" i="18"/>
  <c r="BF119" i="18"/>
  <c r="BG119" i="18"/>
  <c r="BH119" i="18"/>
  <c r="BI119" i="18"/>
  <c r="BJ119" i="18"/>
  <c r="BK119" i="18"/>
  <c r="BL119" i="18"/>
  <c r="BM119" i="18"/>
  <c r="F119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AK48" i="18"/>
  <c r="AL48" i="18"/>
  <c r="AM48" i="18"/>
  <c r="AN48" i="18"/>
  <c r="AO48" i="18"/>
  <c r="AP48" i="18"/>
  <c r="AQ48" i="18"/>
  <c r="AR48" i="18"/>
  <c r="AS48" i="18"/>
  <c r="AT48" i="18"/>
  <c r="AU48" i="18"/>
  <c r="AV48" i="18"/>
  <c r="AW48" i="18"/>
  <c r="AX48" i="18"/>
  <c r="AY48" i="18"/>
  <c r="AZ48" i="18"/>
  <c r="BA48" i="18"/>
  <c r="BB48" i="18"/>
  <c r="BC48" i="18"/>
  <c r="BD48" i="18"/>
  <c r="BE48" i="18"/>
  <c r="BF48" i="18"/>
  <c r="BG48" i="18"/>
  <c r="BH48" i="18"/>
  <c r="BI48" i="18"/>
  <c r="BJ48" i="18"/>
  <c r="BK48" i="18"/>
  <c r="BL48" i="18"/>
  <c r="BM48" i="18"/>
  <c r="F48" i="18"/>
  <c r="E476" i="16"/>
  <c r="E477" i="16"/>
  <c r="E478" i="16"/>
  <c r="E479" i="16"/>
  <c r="E480" i="16"/>
  <c r="E481" i="16"/>
  <c r="E482" i="16"/>
  <c r="E483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19" i="16"/>
  <c r="E220" i="16"/>
  <c r="E221" i="16"/>
  <c r="E222" i="16"/>
  <c r="E223" i="16"/>
  <c r="E224" i="16"/>
  <c r="E225" i="16"/>
  <c r="E226" i="16"/>
  <c r="E227" i="16"/>
  <c r="E228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191" i="16"/>
  <c r="E185" i="16"/>
  <c r="E186" i="16"/>
  <c r="E187" i="16"/>
  <c r="E188" i="16"/>
  <c r="E189" i="16"/>
  <c r="E190" i="16"/>
  <c r="E183" i="16"/>
  <c r="E184" i="16"/>
  <c r="E179" i="16"/>
  <c r="E180" i="16"/>
  <c r="E181" i="16"/>
  <c r="E182" i="16"/>
  <c r="E178" i="16"/>
  <c r="E175" i="16"/>
  <c r="E176" i="16"/>
  <c r="E177" i="16"/>
  <c r="E170" i="16"/>
  <c r="E171" i="16"/>
  <c r="E172" i="16"/>
  <c r="E173" i="16"/>
  <c r="E174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27" i="16"/>
  <c r="E128" i="16"/>
  <c r="E129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01" i="16"/>
  <c r="E102" i="16"/>
  <c r="E103" i="16"/>
  <c r="E104" i="16"/>
  <c r="E105" i="16"/>
  <c r="E106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48" i="16"/>
  <c r="E45" i="16"/>
  <c r="E46" i="16"/>
  <c r="E47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22" i="16"/>
  <c r="E23" i="16"/>
  <c r="E24" i="16"/>
  <c r="E25" i="16"/>
  <c r="E26" i="16"/>
  <c r="E27" i="16"/>
  <c r="E28" i="16"/>
  <c r="E29" i="16"/>
  <c r="E30" i="16"/>
  <c r="E31" i="16"/>
  <c r="E32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6" i="16"/>
  <c r="E7" i="16"/>
  <c r="E8" i="16"/>
  <c r="E9" i="16"/>
  <c r="E3" i="16"/>
  <c r="E4" i="16"/>
  <c r="E5" i="16"/>
  <c r="E2" i="16"/>
  <c r="BL337" i="18"/>
  <c r="BH337" i="18"/>
  <c r="BD337" i="18"/>
  <c r="AZ337" i="18"/>
  <c r="BJ337" i="18"/>
  <c r="BF337" i="18"/>
  <c r="G335" i="18"/>
  <c r="AV337" i="18"/>
  <c r="AR337" i="18"/>
  <c r="AN337" i="18"/>
  <c r="AJ337" i="18"/>
  <c r="AF337" i="18"/>
  <c r="AB337" i="18"/>
  <c r="X337" i="18"/>
  <c r="T337" i="18"/>
  <c r="P337" i="18"/>
  <c r="L337" i="18"/>
  <c r="H337" i="18"/>
  <c r="BK336" i="18"/>
  <c r="BG336" i="18"/>
  <c r="BC336" i="18"/>
  <c r="AY336" i="18"/>
  <c r="AU336" i="18"/>
  <c r="AQ336" i="18"/>
  <c r="AM336" i="18"/>
  <c r="AI336" i="18"/>
  <c r="AE336" i="18"/>
  <c r="AA336" i="18"/>
  <c r="W336" i="18"/>
  <c r="S336" i="18"/>
  <c r="O336" i="18"/>
  <c r="K336" i="18"/>
  <c r="G336" i="18"/>
  <c r="BJ335" i="18"/>
  <c r="BF335" i="18"/>
  <c r="BB335" i="18"/>
  <c r="AX335" i="18"/>
  <c r="AT335" i="18"/>
  <c r="AP335" i="18"/>
  <c r="AL335" i="18"/>
  <c r="AH335" i="18"/>
  <c r="AD335" i="18"/>
  <c r="Z335" i="18"/>
  <c r="V335" i="18"/>
  <c r="R335" i="18"/>
  <c r="N335" i="18"/>
  <c r="J335" i="18"/>
  <c r="BM334" i="18"/>
  <c r="BI334" i="18"/>
  <c r="BE334" i="18"/>
  <c r="BA334" i="18"/>
  <c r="AW334" i="18"/>
  <c r="AS334" i="18"/>
  <c r="AO334" i="18"/>
  <c r="AK334" i="18"/>
  <c r="AG334" i="18"/>
  <c r="AC334" i="18"/>
  <c r="Y334" i="18"/>
  <c r="U334" i="18"/>
  <c r="Q334" i="18"/>
  <c r="M334" i="18"/>
  <c r="I334" i="18"/>
  <c r="BL333" i="18"/>
  <c r="BH333" i="18"/>
  <c r="BD333" i="18"/>
  <c r="AZ333" i="18"/>
  <c r="AV333" i="18"/>
  <c r="AR333" i="18"/>
  <c r="AN333" i="18"/>
  <c r="AJ333" i="18"/>
  <c r="AF333" i="18"/>
  <c r="AB333" i="18"/>
  <c r="X333" i="18"/>
  <c r="T333" i="18"/>
  <c r="P333" i="18"/>
  <c r="L333" i="18"/>
  <c r="H333" i="18"/>
  <c r="BK332" i="18"/>
  <c r="BG332" i="18"/>
  <c r="BC332" i="18"/>
  <c r="AY332" i="18"/>
  <c r="AU332" i="18"/>
  <c r="AQ332" i="18"/>
  <c r="AM332" i="18"/>
  <c r="AI332" i="18"/>
  <c r="AE332" i="18"/>
  <c r="AA332" i="18"/>
  <c r="W332" i="18"/>
  <c r="S332" i="18"/>
  <c r="O332" i="18"/>
  <c r="K332" i="18"/>
  <c r="G332" i="18"/>
  <c r="AM335" i="18"/>
  <c r="AI335" i="18"/>
  <c r="AE335" i="18"/>
  <c r="BM333" i="18"/>
  <c r="BB337" i="18"/>
  <c r="AX337" i="18"/>
  <c r="AT337" i="18"/>
  <c r="AP337" i="18"/>
  <c r="AL337" i="18"/>
  <c r="AH337" i="18"/>
  <c r="AD337" i="18"/>
  <c r="Z337" i="18"/>
  <c r="V337" i="18"/>
  <c r="R337" i="18"/>
  <c r="N337" i="18"/>
  <c r="J337" i="18"/>
  <c r="BM336" i="18"/>
  <c r="BI336" i="18"/>
  <c r="BE336" i="18"/>
  <c r="BA336" i="18"/>
  <c r="AW336" i="18"/>
  <c r="AS336" i="18"/>
  <c r="AO336" i="18"/>
  <c r="AK336" i="18"/>
  <c r="AG336" i="18"/>
  <c r="AC336" i="18"/>
  <c r="Y336" i="18"/>
  <c r="U336" i="18"/>
  <c r="Q336" i="18"/>
  <c r="M336" i="18"/>
  <c r="I336" i="18"/>
  <c r="BL335" i="18"/>
  <c r="BH335" i="18"/>
  <c r="BD335" i="18"/>
  <c r="AZ335" i="18"/>
  <c r="AV335" i="18"/>
  <c r="AR335" i="18"/>
  <c r="AN335" i="18"/>
  <c r="AJ335" i="18"/>
  <c r="AF335" i="18"/>
  <c r="AB335" i="18"/>
  <c r="X335" i="18"/>
  <c r="T335" i="18"/>
  <c r="P335" i="18"/>
  <c r="L335" i="18"/>
  <c r="H335" i="18"/>
  <c r="BK334" i="18"/>
  <c r="BG334" i="18"/>
  <c r="BC334" i="18"/>
  <c r="AY334" i="18"/>
  <c r="AU334" i="18"/>
  <c r="AQ334" i="18"/>
  <c r="AM334" i="18"/>
  <c r="AI334" i="18"/>
  <c r="AE334" i="18"/>
  <c r="AA334" i="18"/>
  <c r="W334" i="18"/>
  <c r="S334" i="18"/>
  <c r="O334" i="18"/>
  <c r="K334" i="18"/>
  <c r="BJ333" i="18"/>
  <c r="BF333" i="18"/>
  <c r="BB333" i="18"/>
  <c r="AX333" i="18"/>
  <c r="AT333" i="18"/>
  <c r="AP333" i="18"/>
  <c r="AL333" i="18"/>
  <c r="AH333" i="18"/>
  <c r="AD333" i="18"/>
  <c r="Z333" i="18"/>
  <c r="V333" i="18"/>
  <c r="R333" i="18"/>
  <c r="N333" i="18"/>
  <c r="J333" i="18"/>
  <c r="BM332" i="18"/>
  <c r="BI332" i="18"/>
  <c r="BE332" i="18"/>
  <c r="BA332" i="18"/>
  <c r="AW332" i="18"/>
  <c r="AS332" i="18"/>
  <c r="AO332" i="18"/>
  <c r="AK332" i="18"/>
  <c r="AG332" i="18"/>
  <c r="AC332" i="18"/>
  <c r="Y332" i="18"/>
  <c r="U332" i="18"/>
  <c r="Q332" i="18"/>
  <c r="M332" i="18"/>
  <c r="I332" i="18"/>
  <c r="F79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56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W111" i="13"/>
  <c r="AX111" i="13"/>
  <c r="AY111" i="13"/>
  <c r="AZ111" i="13"/>
  <c r="BA111" i="13"/>
  <c r="BB111" i="13"/>
  <c r="BC111" i="13"/>
  <c r="BD111" i="13"/>
  <c r="BE111" i="13"/>
  <c r="BF111" i="13"/>
  <c r="BG111" i="13"/>
  <c r="BH111" i="13"/>
  <c r="BI111" i="13"/>
  <c r="BJ111" i="13"/>
  <c r="BK111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AK112" i="13"/>
  <c r="AL112" i="13"/>
  <c r="AM112" i="13"/>
  <c r="AN112" i="13"/>
  <c r="AO112" i="13"/>
  <c r="AP112" i="13"/>
  <c r="AQ112" i="13"/>
  <c r="AR112" i="13"/>
  <c r="AS112" i="13"/>
  <c r="AT112" i="13"/>
  <c r="AU112" i="13"/>
  <c r="AV112" i="13"/>
  <c r="AW112" i="13"/>
  <c r="AX112" i="13"/>
  <c r="AY112" i="13"/>
  <c r="AZ112" i="13"/>
  <c r="BA112" i="13"/>
  <c r="BB112" i="13"/>
  <c r="BC112" i="13"/>
  <c r="BD112" i="13"/>
  <c r="BE112" i="13"/>
  <c r="BF112" i="13"/>
  <c r="BG112" i="13"/>
  <c r="BH112" i="13"/>
  <c r="BI112" i="13"/>
  <c r="BJ112" i="13"/>
  <c r="BK112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AK113" i="13"/>
  <c r="AL113" i="13"/>
  <c r="AM113" i="13"/>
  <c r="AN113" i="13"/>
  <c r="AO113" i="13"/>
  <c r="AP113" i="13"/>
  <c r="AQ113" i="13"/>
  <c r="AR113" i="13"/>
  <c r="AS113" i="13"/>
  <c r="AT113" i="13"/>
  <c r="AU113" i="13"/>
  <c r="AV113" i="13"/>
  <c r="AW113" i="13"/>
  <c r="AX113" i="13"/>
  <c r="AY113" i="13"/>
  <c r="AZ113" i="13"/>
  <c r="BA113" i="13"/>
  <c r="BB113" i="13"/>
  <c r="BC113" i="13"/>
  <c r="BD113" i="13"/>
  <c r="BE113" i="13"/>
  <c r="BF113" i="13"/>
  <c r="BG113" i="13"/>
  <c r="BH113" i="13"/>
  <c r="BI113" i="13"/>
  <c r="BJ113" i="13"/>
  <c r="BK113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AK114" i="13"/>
  <c r="AL114" i="13"/>
  <c r="AM114" i="13"/>
  <c r="AN114" i="13"/>
  <c r="AO114" i="13"/>
  <c r="AP114" i="13"/>
  <c r="AQ114" i="13"/>
  <c r="AR114" i="13"/>
  <c r="AS114" i="13"/>
  <c r="AT114" i="13"/>
  <c r="AU114" i="13"/>
  <c r="AV114" i="13"/>
  <c r="AW114" i="13"/>
  <c r="AX114" i="13"/>
  <c r="AY114" i="13"/>
  <c r="AZ114" i="13"/>
  <c r="BA114" i="13"/>
  <c r="BB114" i="13"/>
  <c r="BC114" i="13"/>
  <c r="BD114" i="13"/>
  <c r="BE114" i="13"/>
  <c r="BF114" i="13"/>
  <c r="BG114" i="13"/>
  <c r="BH114" i="13"/>
  <c r="BI114" i="13"/>
  <c r="BJ114" i="13"/>
  <c r="BK114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AY115" i="13"/>
  <c r="AZ115" i="13"/>
  <c r="BA115" i="13"/>
  <c r="BB115" i="13"/>
  <c r="BC115" i="13"/>
  <c r="BD115" i="13"/>
  <c r="BE115" i="13"/>
  <c r="BF115" i="13"/>
  <c r="BG115" i="13"/>
  <c r="BH115" i="13"/>
  <c r="BI115" i="13"/>
  <c r="BJ115" i="13"/>
  <c r="BK115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AM116" i="13"/>
  <c r="AN116" i="13"/>
  <c r="AO116" i="13"/>
  <c r="AP116" i="13"/>
  <c r="AQ116" i="13"/>
  <c r="AR116" i="13"/>
  <c r="AS116" i="13"/>
  <c r="AT116" i="13"/>
  <c r="AU116" i="13"/>
  <c r="AV116" i="13"/>
  <c r="AW116" i="13"/>
  <c r="AX116" i="13"/>
  <c r="AY116" i="13"/>
  <c r="AZ116" i="13"/>
  <c r="BA116" i="13"/>
  <c r="BB116" i="13"/>
  <c r="BC116" i="13"/>
  <c r="BD116" i="13"/>
  <c r="BE116" i="13"/>
  <c r="BF116" i="13"/>
  <c r="BG116" i="13"/>
  <c r="BH116" i="13"/>
  <c r="BI116" i="13"/>
  <c r="BJ116" i="13"/>
  <c r="BK116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AK117" i="13"/>
  <c r="AL117" i="13"/>
  <c r="AM117" i="13"/>
  <c r="AN117" i="13"/>
  <c r="AO117" i="13"/>
  <c r="AP117" i="13"/>
  <c r="AQ117" i="13"/>
  <c r="AR117" i="13"/>
  <c r="AS117" i="13"/>
  <c r="AT117" i="13"/>
  <c r="AU117" i="13"/>
  <c r="AV117" i="13"/>
  <c r="AW117" i="13"/>
  <c r="AX117" i="13"/>
  <c r="AY117" i="13"/>
  <c r="AZ117" i="13"/>
  <c r="BA117" i="13"/>
  <c r="BB117" i="13"/>
  <c r="BC117" i="13"/>
  <c r="BD117" i="13"/>
  <c r="BE117" i="13"/>
  <c r="BF117" i="13"/>
  <c r="BG117" i="13"/>
  <c r="BH117" i="13"/>
  <c r="BI117" i="13"/>
  <c r="BJ117" i="13"/>
  <c r="BK117" i="13"/>
  <c r="G118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AK118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W118" i="13"/>
  <c r="AX118" i="13"/>
  <c r="AY118" i="13"/>
  <c r="AZ118" i="13"/>
  <c r="BA118" i="13"/>
  <c r="BB118" i="13"/>
  <c r="BC118" i="13"/>
  <c r="BD118" i="13"/>
  <c r="BE118" i="13"/>
  <c r="BF118" i="13"/>
  <c r="BG118" i="13"/>
  <c r="BH118" i="13"/>
  <c r="BI118" i="13"/>
  <c r="BJ118" i="13"/>
  <c r="BK118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AF119" i="13"/>
  <c r="AG119" i="13"/>
  <c r="AH119" i="13"/>
  <c r="AI119" i="13"/>
  <c r="AJ119" i="13"/>
  <c r="AK119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W119" i="13"/>
  <c r="AX119" i="13"/>
  <c r="AY119" i="13"/>
  <c r="AZ119" i="13"/>
  <c r="BA119" i="13"/>
  <c r="BB119" i="13"/>
  <c r="BC119" i="13"/>
  <c r="BD119" i="13"/>
  <c r="BE119" i="13"/>
  <c r="BF119" i="13"/>
  <c r="BG119" i="13"/>
  <c r="BH119" i="13"/>
  <c r="BI119" i="13"/>
  <c r="BJ119" i="13"/>
  <c r="BK119" i="13"/>
  <c r="G120" i="13"/>
  <c r="H120" i="13"/>
  <c r="I120" i="13"/>
  <c r="J120" i="13"/>
  <c r="K120" i="13"/>
  <c r="L120" i="13"/>
  <c r="M120" i="13"/>
  <c r="N120" i="13"/>
  <c r="O120" i="13"/>
  <c r="P120" i="13"/>
  <c r="Q120" i="13"/>
  <c r="R120" i="13"/>
  <c r="S120" i="13"/>
  <c r="T120" i="13"/>
  <c r="U120" i="13"/>
  <c r="V120" i="13"/>
  <c r="W120" i="13"/>
  <c r="X120" i="13"/>
  <c r="Y120" i="13"/>
  <c r="Z120" i="13"/>
  <c r="AA120" i="13"/>
  <c r="AB120" i="13"/>
  <c r="AC120" i="13"/>
  <c r="AD120" i="13"/>
  <c r="AE120" i="13"/>
  <c r="AF120" i="13"/>
  <c r="AG120" i="13"/>
  <c r="AH120" i="13"/>
  <c r="AI120" i="13"/>
  <c r="AJ120" i="13"/>
  <c r="AK120" i="13"/>
  <c r="AL120" i="13"/>
  <c r="AM120" i="13"/>
  <c r="AN120" i="13"/>
  <c r="AO120" i="13"/>
  <c r="AP120" i="13"/>
  <c r="AQ120" i="13"/>
  <c r="AR120" i="13"/>
  <c r="AS120" i="13"/>
  <c r="AT120" i="13"/>
  <c r="AU120" i="13"/>
  <c r="AV120" i="13"/>
  <c r="AW120" i="13"/>
  <c r="AX120" i="13"/>
  <c r="AY120" i="13"/>
  <c r="AZ120" i="13"/>
  <c r="BA120" i="13"/>
  <c r="BB120" i="13"/>
  <c r="BC120" i="13"/>
  <c r="BD120" i="13"/>
  <c r="BE120" i="13"/>
  <c r="BF120" i="13"/>
  <c r="BG120" i="13"/>
  <c r="BH120" i="13"/>
  <c r="BI120" i="13"/>
  <c r="BJ120" i="13"/>
  <c r="BK120" i="13"/>
  <c r="G121" i="13"/>
  <c r="H121" i="13"/>
  <c r="I121" i="13"/>
  <c r="J121" i="13"/>
  <c r="K121" i="13"/>
  <c r="L121" i="13"/>
  <c r="M121" i="13"/>
  <c r="N121" i="13"/>
  <c r="O121" i="13"/>
  <c r="P121" i="13"/>
  <c r="Q121" i="13"/>
  <c r="R121" i="13"/>
  <c r="S121" i="13"/>
  <c r="T121" i="13"/>
  <c r="U121" i="13"/>
  <c r="V121" i="13"/>
  <c r="W121" i="13"/>
  <c r="X121" i="13"/>
  <c r="Y121" i="13"/>
  <c r="Z121" i="13"/>
  <c r="AA121" i="13"/>
  <c r="AB121" i="13"/>
  <c r="AC121" i="13"/>
  <c r="AD121" i="13"/>
  <c r="AE121" i="13"/>
  <c r="AF121" i="13"/>
  <c r="AG121" i="13"/>
  <c r="AH121" i="13"/>
  <c r="AI121" i="13"/>
  <c r="AJ121" i="13"/>
  <c r="AK121" i="13"/>
  <c r="AL121" i="13"/>
  <c r="AM121" i="13"/>
  <c r="AN121" i="13"/>
  <c r="AO121" i="13"/>
  <c r="AP121" i="13"/>
  <c r="AQ121" i="13"/>
  <c r="AR121" i="13"/>
  <c r="AS121" i="13"/>
  <c r="AT121" i="13"/>
  <c r="AU121" i="13"/>
  <c r="AV121" i="13"/>
  <c r="AW121" i="13"/>
  <c r="AX121" i="13"/>
  <c r="AY121" i="13"/>
  <c r="AZ121" i="13"/>
  <c r="BA121" i="13"/>
  <c r="BB121" i="13"/>
  <c r="BC121" i="13"/>
  <c r="BD121" i="13"/>
  <c r="BE121" i="13"/>
  <c r="BF121" i="13"/>
  <c r="BG121" i="13"/>
  <c r="BH121" i="13"/>
  <c r="BI121" i="13"/>
  <c r="BJ121" i="13"/>
  <c r="BK121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AK122" i="13"/>
  <c r="AL122" i="13"/>
  <c r="AM122" i="13"/>
  <c r="AN122" i="13"/>
  <c r="AO122" i="13"/>
  <c r="AP122" i="13"/>
  <c r="AQ122" i="13"/>
  <c r="AR122" i="13"/>
  <c r="AS122" i="13"/>
  <c r="AT122" i="13"/>
  <c r="AU122" i="13"/>
  <c r="AV122" i="13"/>
  <c r="AW122" i="13"/>
  <c r="AX122" i="13"/>
  <c r="AY122" i="13"/>
  <c r="AZ122" i="13"/>
  <c r="BA122" i="13"/>
  <c r="BB122" i="13"/>
  <c r="BC122" i="13"/>
  <c r="BD122" i="13"/>
  <c r="BE122" i="13"/>
  <c r="BF122" i="13"/>
  <c r="BG122" i="13"/>
  <c r="BH122" i="13"/>
  <c r="BI122" i="13"/>
  <c r="BJ122" i="13"/>
  <c r="BK122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AK123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W123" i="13"/>
  <c r="AX123" i="13"/>
  <c r="AY123" i="13"/>
  <c r="AZ123" i="13"/>
  <c r="BA123" i="13"/>
  <c r="BB123" i="13"/>
  <c r="BC123" i="13"/>
  <c r="BD123" i="13"/>
  <c r="BE123" i="13"/>
  <c r="BF123" i="13"/>
  <c r="BG123" i="13"/>
  <c r="BH123" i="13"/>
  <c r="BI123" i="13"/>
  <c r="BJ123" i="13"/>
  <c r="BK123" i="13"/>
  <c r="G124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AK124" i="13"/>
  <c r="AL124" i="13"/>
  <c r="AM124" i="13"/>
  <c r="AN124" i="13"/>
  <c r="AO124" i="13"/>
  <c r="AP124" i="13"/>
  <c r="AQ124" i="13"/>
  <c r="AR124" i="13"/>
  <c r="AS124" i="13"/>
  <c r="AT124" i="13"/>
  <c r="AU124" i="13"/>
  <c r="AV124" i="13"/>
  <c r="AW124" i="13"/>
  <c r="AX124" i="13"/>
  <c r="AY124" i="13"/>
  <c r="AZ124" i="13"/>
  <c r="BA124" i="13"/>
  <c r="BB124" i="13"/>
  <c r="BC124" i="13"/>
  <c r="BD124" i="13"/>
  <c r="BE124" i="13"/>
  <c r="BF124" i="13"/>
  <c r="BG124" i="13"/>
  <c r="BH124" i="13"/>
  <c r="BI124" i="13"/>
  <c r="BJ124" i="13"/>
  <c r="BK124" i="13"/>
  <c r="G125" i="13"/>
  <c r="H125" i="13"/>
  <c r="I125" i="13"/>
  <c r="J125" i="13"/>
  <c r="K125" i="13"/>
  <c r="L125" i="13"/>
  <c r="M125" i="13"/>
  <c r="N125" i="13"/>
  <c r="O125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AK125" i="13"/>
  <c r="AL125" i="13"/>
  <c r="AM125" i="13"/>
  <c r="AN125" i="13"/>
  <c r="AO125" i="13"/>
  <c r="AP125" i="13"/>
  <c r="AQ125" i="13"/>
  <c r="AR125" i="13"/>
  <c r="AS125" i="13"/>
  <c r="AT125" i="13"/>
  <c r="AU125" i="13"/>
  <c r="AV125" i="13"/>
  <c r="AW125" i="13"/>
  <c r="AX125" i="13"/>
  <c r="AY125" i="13"/>
  <c r="AZ125" i="13"/>
  <c r="BA125" i="13"/>
  <c r="BB125" i="13"/>
  <c r="BC125" i="13"/>
  <c r="BD125" i="13"/>
  <c r="BE125" i="13"/>
  <c r="BF125" i="13"/>
  <c r="BG125" i="13"/>
  <c r="BH125" i="13"/>
  <c r="BI125" i="13"/>
  <c r="BJ125" i="13"/>
  <c r="BK125" i="13"/>
  <c r="G126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AK126" i="13"/>
  <c r="AL126" i="13"/>
  <c r="AM126" i="13"/>
  <c r="AN126" i="13"/>
  <c r="AO126" i="13"/>
  <c r="AP126" i="13"/>
  <c r="AQ126" i="13"/>
  <c r="AR126" i="13"/>
  <c r="AS126" i="13"/>
  <c r="AT126" i="13"/>
  <c r="AU126" i="13"/>
  <c r="AV126" i="13"/>
  <c r="AW126" i="13"/>
  <c r="AX126" i="13"/>
  <c r="AY126" i="13"/>
  <c r="AZ126" i="13"/>
  <c r="BA126" i="13"/>
  <c r="BB126" i="13"/>
  <c r="BC126" i="13"/>
  <c r="BD126" i="13"/>
  <c r="BE126" i="13"/>
  <c r="BF126" i="13"/>
  <c r="BG126" i="13"/>
  <c r="BH126" i="13"/>
  <c r="BI126" i="13"/>
  <c r="BJ126" i="13"/>
  <c r="BK126" i="13"/>
  <c r="G127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AK127" i="13"/>
  <c r="AL127" i="13"/>
  <c r="AM127" i="13"/>
  <c r="AN127" i="13"/>
  <c r="AO127" i="13"/>
  <c r="AP127" i="13"/>
  <c r="AQ127" i="13"/>
  <c r="AR127" i="13"/>
  <c r="AS127" i="13"/>
  <c r="AT127" i="13"/>
  <c r="AU127" i="13"/>
  <c r="AV127" i="13"/>
  <c r="AW127" i="13"/>
  <c r="AX127" i="13"/>
  <c r="AY127" i="13"/>
  <c r="AZ127" i="13"/>
  <c r="BA127" i="13"/>
  <c r="BB127" i="13"/>
  <c r="BC127" i="13"/>
  <c r="BD127" i="13"/>
  <c r="BE127" i="13"/>
  <c r="BF127" i="13"/>
  <c r="BG127" i="13"/>
  <c r="BH127" i="13"/>
  <c r="BI127" i="13"/>
  <c r="BJ127" i="13"/>
  <c r="BK127" i="13"/>
  <c r="G128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AK128" i="13"/>
  <c r="AL128" i="13"/>
  <c r="AM128" i="13"/>
  <c r="AN128" i="13"/>
  <c r="AO128" i="13"/>
  <c r="AP128" i="13"/>
  <c r="AQ128" i="13"/>
  <c r="AR128" i="13"/>
  <c r="AS128" i="13"/>
  <c r="AT128" i="13"/>
  <c r="AU128" i="13"/>
  <c r="AV128" i="13"/>
  <c r="AW128" i="13"/>
  <c r="AX128" i="13"/>
  <c r="AY128" i="13"/>
  <c r="AZ128" i="13"/>
  <c r="BA128" i="13"/>
  <c r="BB128" i="13"/>
  <c r="BC128" i="13"/>
  <c r="BD128" i="13"/>
  <c r="BE128" i="13"/>
  <c r="BF128" i="13"/>
  <c r="BG128" i="13"/>
  <c r="BH128" i="13"/>
  <c r="BI128" i="13"/>
  <c r="BJ128" i="13"/>
  <c r="BK128" i="13"/>
  <c r="G129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AK129" i="13"/>
  <c r="AL129" i="13"/>
  <c r="AM129" i="13"/>
  <c r="AN129" i="13"/>
  <c r="AO129" i="13"/>
  <c r="AP129" i="13"/>
  <c r="AQ129" i="13"/>
  <c r="AR129" i="13"/>
  <c r="AS129" i="13"/>
  <c r="AT129" i="13"/>
  <c r="AU129" i="13"/>
  <c r="AV129" i="13"/>
  <c r="AW129" i="13"/>
  <c r="AX129" i="13"/>
  <c r="AY129" i="13"/>
  <c r="AZ129" i="13"/>
  <c r="BA129" i="13"/>
  <c r="BB129" i="13"/>
  <c r="BC129" i="13"/>
  <c r="BD129" i="13"/>
  <c r="BE129" i="13"/>
  <c r="BF129" i="13"/>
  <c r="BG129" i="13"/>
  <c r="BH129" i="13"/>
  <c r="BI129" i="13"/>
  <c r="BJ129" i="13"/>
  <c r="BK129" i="13"/>
  <c r="G130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AK130" i="13"/>
  <c r="AL130" i="13"/>
  <c r="AM130" i="13"/>
  <c r="AN130" i="13"/>
  <c r="AO130" i="13"/>
  <c r="AP130" i="13"/>
  <c r="AQ130" i="13"/>
  <c r="AR130" i="13"/>
  <c r="AS130" i="13"/>
  <c r="AT130" i="13"/>
  <c r="AU130" i="13"/>
  <c r="AV130" i="13"/>
  <c r="AW130" i="13"/>
  <c r="AX130" i="13"/>
  <c r="AY130" i="13"/>
  <c r="AZ130" i="13"/>
  <c r="BA130" i="13"/>
  <c r="BB130" i="13"/>
  <c r="BC130" i="13"/>
  <c r="BD130" i="13"/>
  <c r="BE130" i="13"/>
  <c r="BF130" i="13"/>
  <c r="BG130" i="13"/>
  <c r="BH130" i="13"/>
  <c r="BI130" i="13"/>
  <c r="BJ130" i="13"/>
  <c r="BK130" i="13"/>
  <c r="G131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AK131" i="13"/>
  <c r="AL131" i="13"/>
  <c r="AM131" i="13"/>
  <c r="AN131" i="13"/>
  <c r="AO131" i="13"/>
  <c r="AP131" i="13"/>
  <c r="AQ131" i="13"/>
  <c r="AR131" i="13"/>
  <c r="AS131" i="13"/>
  <c r="AT131" i="13"/>
  <c r="AU131" i="13"/>
  <c r="AV131" i="13"/>
  <c r="AW131" i="13"/>
  <c r="AX131" i="13"/>
  <c r="AY131" i="13"/>
  <c r="AZ131" i="13"/>
  <c r="BA131" i="13"/>
  <c r="BB131" i="13"/>
  <c r="BC131" i="13"/>
  <c r="BD131" i="13"/>
  <c r="BE131" i="13"/>
  <c r="BF131" i="13"/>
  <c r="BG131" i="13"/>
  <c r="BH131" i="13"/>
  <c r="BI131" i="13"/>
  <c r="BJ131" i="13"/>
  <c r="BK131" i="13"/>
  <c r="G132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AK132" i="13"/>
  <c r="AL132" i="13"/>
  <c r="AM132" i="13"/>
  <c r="AN132" i="13"/>
  <c r="AO132" i="13"/>
  <c r="AP132" i="13"/>
  <c r="AQ132" i="13"/>
  <c r="AR132" i="13"/>
  <c r="AS132" i="13"/>
  <c r="AT132" i="13"/>
  <c r="AU132" i="13"/>
  <c r="AV132" i="13"/>
  <c r="AW132" i="13"/>
  <c r="AX132" i="13"/>
  <c r="AY132" i="13"/>
  <c r="AZ132" i="13"/>
  <c r="BA132" i="13"/>
  <c r="BB132" i="13"/>
  <c r="BC132" i="13"/>
  <c r="BD132" i="13"/>
  <c r="BE132" i="13"/>
  <c r="BF132" i="13"/>
  <c r="BG132" i="13"/>
  <c r="BH132" i="13"/>
  <c r="BI132" i="13"/>
  <c r="BJ132" i="13"/>
  <c r="BK132" i="13"/>
  <c r="G133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AK133" i="13"/>
  <c r="AL133" i="13"/>
  <c r="AM133" i="13"/>
  <c r="AN133" i="13"/>
  <c r="AO133" i="13"/>
  <c r="AP133" i="13"/>
  <c r="AQ133" i="13"/>
  <c r="AR133" i="13"/>
  <c r="AS133" i="13"/>
  <c r="AT133" i="13"/>
  <c r="AU133" i="13"/>
  <c r="AV133" i="13"/>
  <c r="AW133" i="13"/>
  <c r="AX133" i="13"/>
  <c r="AY133" i="13"/>
  <c r="AZ133" i="13"/>
  <c r="BA133" i="13"/>
  <c r="BB133" i="13"/>
  <c r="BC133" i="13"/>
  <c r="BD133" i="13"/>
  <c r="BE133" i="13"/>
  <c r="BF133" i="13"/>
  <c r="BG133" i="13"/>
  <c r="BH133" i="13"/>
  <c r="BI133" i="13"/>
  <c r="BJ133" i="13"/>
  <c r="BK133" i="13"/>
  <c r="G134" i="13"/>
  <c r="H134" i="13"/>
  <c r="I134" i="13"/>
  <c r="J134" i="13"/>
  <c r="K134" i="13"/>
  <c r="L134" i="13"/>
  <c r="M134" i="13"/>
  <c r="N134" i="13"/>
  <c r="O134" i="13"/>
  <c r="P134" i="13"/>
  <c r="Q134" i="13"/>
  <c r="R134" i="13"/>
  <c r="S134" i="13"/>
  <c r="T134" i="13"/>
  <c r="U134" i="13"/>
  <c r="V134" i="13"/>
  <c r="W134" i="13"/>
  <c r="X134" i="13"/>
  <c r="Y134" i="13"/>
  <c r="Z134" i="13"/>
  <c r="AA134" i="13"/>
  <c r="AB134" i="13"/>
  <c r="AC134" i="13"/>
  <c r="AD134" i="13"/>
  <c r="AE134" i="13"/>
  <c r="AF134" i="13"/>
  <c r="AG134" i="13"/>
  <c r="AH134" i="13"/>
  <c r="AI134" i="13"/>
  <c r="AJ134" i="13"/>
  <c r="AK134" i="13"/>
  <c r="AL134" i="13"/>
  <c r="AM134" i="13"/>
  <c r="AN134" i="13"/>
  <c r="AO134" i="13"/>
  <c r="AP134" i="13"/>
  <c r="AQ134" i="13"/>
  <c r="AR134" i="13"/>
  <c r="AS134" i="13"/>
  <c r="AT134" i="13"/>
  <c r="AU134" i="13"/>
  <c r="AV134" i="13"/>
  <c r="AW134" i="13"/>
  <c r="AX134" i="13"/>
  <c r="AY134" i="13"/>
  <c r="AZ134" i="13"/>
  <c r="BA134" i="13"/>
  <c r="BB134" i="13"/>
  <c r="BC134" i="13"/>
  <c r="BD134" i="13"/>
  <c r="BE134" i="13"/>
  <c r="BF134" i="13"/>
  <c r="BG134" i="13"/>
  <c r="BH134" i="13"/>
  <c r="BI134" i="13"/>
  <c r="BJ134" i="13"/>
  <c r="BK134" i="13"/>
  <c r="G135" i="13"/>
  <c r="H135" i="13"/>
  <c r="I135" i="13"/>
  <c r="J135" i="13"/>
  <c r="K135" i="13"/>
  <c r="L135" i="13"/>
  <c r="M135" i="13"/>
  <c r="N135" i="13"/>
  <c r="O135" i="13"/>
  <c r="P135" i="13"/>
  <c r="Q135" i="13"/>
  <c r="R135" i="13"/>
  <c r="S135" i="13"/>
  <c r="T135" i="13"/>
  <c r="U135" i="13"/>
  <c r="V135" i="13"/>
  <c r="W135" i="13"/>
  <c r="X135" i="13"/>
  <c r="Y135" i="13"/>
  <c r="Z135" i="13"/>
  <c r="AA135" i="13"/>
  <c r="AB135" i="13"/>
  <c r="AC135" i="13"/>
  <c r="AD135" i="13"/>
  <c r="AE135" i="13"/>
  <c r="AF135" i="13"/>
  <c r="AG135" i="13"/>
  <c r="AH135" i="13"/>
  <c r="AI135" i="13"/>
  <c r="AJ135" i="13"/>
  <c r="AK135" i="13"/>
  <c r="AL135" i="13"/>
  <c r="AM135" i="13"/>
  <c r="AN135" i="13"/>
  <c r="AO135" i="13"/>
  <c r="AP135" i="13"/>
  <c r="AQ135" i="13"/>
  <c r="AR135" i="13"/>
  <c r="AS135" i="13"/>
  <c r="AT135" i="13"/>
  <c r="AU135" i="13"/>
  <c r="AV135" i="13"/>
  <c r="AW135" i="13"/>
  <c r="AX135" i="13"/>
  <c r="AY135" i="13"/>
  <c r="AZ135" i="13"/>
  <c r="BA135" i="13"/>
  <c r="BB135" i="13"/>
  <c r="BC135" i="13"/>
  <c r="BD135" i="13"/>
  <c r="BE135" i="13"/>
  <c r="BF135" i="13"/>
  <c r="BG135" i="13"/>
  <c r="BH135" i="13"/>
  <c r="BI135" i="13"/>
  <c r="BJ135" i="13"/>
  <c r="BK135" i="13"/>
  <c r="G136" i="13"/>
  <c r="H136" i="13"/>
  <c r="I136" i="13"/>
  <c r="J136" i="13"/>
  <c r="K136" i="13"/>
  <c r="L136" i="13"/>
  <c r="M136" i="13"/>
  <c r="N136" i="13"/>
  <c r="O136" i="13"/>
  <c r="P136" i="13"/>
  <c r="Q136" i="13"/>
  <c r="R136" i="13"/>
  <c r="S136" i="13"/>
  <c r="T136" i="13"/>
  <c r="U136" i="13"/>
  <c r="V136" i="13"/>
  <c r="W136" i="13"/>
  <c r="X136" i="13"/>
  <c r="Y136" i="13"/>
  <c r="Z136" i="13"/>
  <c r="AA136" i="13"/>
  <c r="AB136" i="13"/>
  <c r="AC136" i="13"/>
  <c r="AD136" i="13"/>
  <c r="AE136" i="13"/>
  <c r="AF136" i="13"/>
  <c r="AG136" i="13"/>
  <c r="AH136" i="13"/>
  <c r="AI136" i="13"/>
  <c r="AJ136" i="13"/>
  <c r="AK136" i="13"/>
  <c r="AL136" i="13"/>
  <c r="AM136" i="13"/>
  <c r="AN136" i="13"/>
  <c r="AO136" i="13"/>
  <c r="AP136" i="13"/>
  <c r="AQ136" i="13"/>
  <c r="AR136" i="13"/>
  <c r="AS136" i="13"/>
  <c r="AT136" i="13"/>
  <c r="AU136" i="13"/>
  <c r="AV136" i="13"/>
  <c r="AW136" i="13"/>
  <c r="AX136" i="13"/>
  <c r="AY136" i="13"/>
  <c r="AZ136" i="13"/>
  <c r="BA136" i="13"/>
  <c r="BB136" i="13"/>
  <c r="BC136" i="13"/>
  <c r="BD136" i="13"/>
  <c r="BE136" i="13"/>
  <c r="BF136" i="13"/>
  <c r="BG136" i="13"/>
  <c r="BH136" i="13"/>
  <c r="BI136" i="13"/>
  <c r="BJ136" i="13"/>
  <c r="BK136" i="13"/>
  <c r="G137" i="13"/>
  <c r="H137" i="13"/>
  <c r="I137" i="13"/>
  <c r="J137" i="13"/>
  <c r="K137" i="13"/>
  <c r="L137" i="13"/>
  <c r="M137" i="13"/>
  <c r="N137" i="13"/>
  <c r="O137" i="13"/>
  <c r="P137" i="13"/>
  <c r="Q137" i="13"/>
  <c r="R137" i="13"/>
  <c r="S137" i="13"/>
  <c r="T137" i="13"/>
  <c r="U137" i="13"/>
  <c r="V137" i="13"/>
  <c r="W137" i="13"/>
  <c r="X137" i="13"/>
  <c r="Y137" i="13"/>
  <c r="Z137" i="13"/>
  <c r="AA137" i="13"/>
  <c r="AB137" i="13"/>
  <c r="AC137" i="13"/>
  <c r="AD137" i="13"/>
  <c r="AE137" i="13"/>
  <c r="AF137" i="13"/>
  <c r="AG137" i="13"/>
  <c r="AH137" i="13"/>
  <c r="AI137" i="13"/>
  <c r="AJ137" i="13"/>
  <c r="AK137" i="13"/>
  <c r="AL137" i="13"/>
  <c r="AM137" i="13"/>
  <c r="AN137" i="13"/>
  <c r="AO137" i="13"/>
  <c r="AP137" i="13"/>
  <c r="AQ137" i="13"/>
  <c r="AR137" i="13"/>
  <c r="AS137" i="13"/>
  <c r="AT137" i="13"/>
  <c r="AU137" i="13"/>
  <c r="AV137" i="13"/>
  <c r="AW137" i="13"/>
  <c r="AX137" i="13"/>
  <c r="AY137" i="13"/>
  <c r="AZ137" i="13"/>
  <c r="BA137" i="13"/>
  <c r="BB137" i="13"/>
  <c r="BC137" i="13"/>
  <c r="BD137" i="13"/>
  <c r="BE137" i="13"/>
  <c r="BF137" i="13"/>
  <c r="BG137" i="13"/>
  <c r="BH137" i="13"/>
  <c r="BI137" i="13"/>
  <c r="BJ137" i="13"/>
  <c r="BK137" i="13"/>
  <c r="G138" i="13"/>
  <c r="H138" i="13"/>
  <c r="I138" i="13"/>
  <c r="J138" i="13"/>
  <c r="K138" i="13"/>
  <c r="L138" i="13"/>
  <c r="M138" i="13"/>
  <c r="N138" i="13"/>
  <c r="O138" i="13"/>
  <c r="P138" i="13"/>
  <c r="Q138" i="13"/>
  <c r="R138" i="13"/>
  <c r="S138" i="13"/>
  <c r="T138" i="13"/>
  <c r="U138" i="13"/>
  <c r="V138" i="13"/>
  <c r="W138" i="13"/>
  <c r="X138" i="13"/>
  <c r="Y138" i="13"/>
  <c r="Z138" i="13"/>
  <c r="AA138" i="13"/>
  <c r="AB138" i="13"/>
  <c r="AC138" i="13"/>
  <c r="AD138" i="13"/>
  <c r="AE138" i="13"/>
  <c r="AF138" i="13"/>
  <c r="AG138" i="13"/>
  <c r="AH138" i="13"/>
  <c r="AI138" i="13"/>
  <c r="AJ138" i="13"/>
  <c r="AK138" i="13"/>
  <c r="AL138" i="13"/>
  <c r="AM138" i="13"/>
  <c r="AN138" i="13"/>
  <c r="AO138" i="13"/>
  <c r="AP138" i="13"/>
  <c r="AQ138" i="13"/>
  <c r="AR138" i="13"/>
  <c r="AS138" i="13"/>
  <c r="AT138" i="13"/>
  <c r="AU138" i="13"/>
  <c r="AV138" i="13"/>
  <c r="AW138" i="13"/>
  <c r="AX138" i="13"/>
  <c r="AY138" i="13"/>
  <c r="AZ138" i="13"/>
  <c r="BA138" i="13"/>
  <c r="BB138" i="13"/>
  <c r="BC138" i="13"/>
  <c r="BD138" i="13"/>
  <c r="BE138" i="13"/>
  <c r="BF138" i="13"/>
  <c r="BG138" i="13"/>
  <c r="BH138" i="13"/>
  <c r="BI138" i="13"/>
  <c r="BJ138" i="13"/>
  <c r="BK138" i="13"/>
  <c r="G139" i="13"/>
  <c r="H139" i="13"/>
  <c r="I139" i="13"/>
  <c r="J139" i="13"/>
  <c r="K139" i="13"/>
  <c r="L139" i="13"/>
  <c r="M139" i="13"/>
  <c r="N139" i="13"/>
  <c r="O139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D139" i="13"/>
  <c r="AE139" i="13"/>
  <c r="AF139" i="13"/>
  <c r="AG139" i="13"/>
  <c r="AH139" i="13"/>
  <c r="AI139" i="13"/>
  <c r="AJ139" i="13"/>
  <c r="AK139" i="13"/>
  <c r="AL139" i="13"/>
  <c r="AM139" i="13"/>
  <c r="AN139" i="13"/>
  <c r="AO139" i="13"/>
  <c r="AP139" i="13"/>
  <c r="AQ139" i="13"/>
  <c r="AR139" i="13"/>
  <c r="AS139" i="13"/>
  <c r="AT139" i="13"/>
  <c r="AU139" i="13"/>
  <c r="AV139" i="13"/>
  <c r="AW139" i="13"/>
  <c r="AX139" i="13"/>
  <c r="AY139" i="13"/>
  <c r="AZ139" i="13"/>
  <c r="BA139" i="13"/>
  <c r="BB139" i="13"/>
  <c r="BC139" i="13"/>
  <c r="BD139" i="13"/>
  <c r="BE139" i="13"/>
  <c r="BF139" i="13"/>
  <c r="BG139" i="13"/>
  <c r="BH139" i="13"/>
  <c r="BI139" i="13"/>
  <c r="BJ139" i="13"/>
  <c r="BK139" i="13"/>
  <c r="G140" i="13"/>
  <c r="H140" i="13"/>
  <c r="I140" i="13"/>
  <c r="J140" i="13"/>
  <c r="K140" i="13"/>
  <c r="L140" i="13"/>
  <c r="M140" i="13"/>
  <c r="N140" i="13"/>
  <c r="O140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AD140" i="13"/>
  <c r="AE140" i="13"/>
  <c r="AF140" i="13"/>
  <c r="AG140" i="13"/>
  <c r="AH140" i="13"/>
  <c r="AI140" i="13"/>
  <c r="AJ140" i="13"/>
  <c r="AK140" i="13"/>
  <c r="AL140" i="13"/>
  <c r="AM140" i="13"/>
  <c r="AN140" i="13"/>
  <c r="AO140" i="13"/>
  <c r="AP140" i="13"/>
  <c r="AQ140" i="13"/>
  <c r="AR140" i="13"/>
  <c r="AS140" i="13"/>
  <c r="AT140" i="13"/>
  <c r="AU140" i="13"/>
  <c r="AV140" i="13"/>
  <c r="AW140" i="13"/>
  <c r="AX140" i="13"/>
  <c r="AY140" i="13"/>
  <c r="AZ140" i="13"/>
  <c r="BA140" i="13"/>
  <c r="BB140" i="13"/>
  <c r="BC140" i="13"/>
  <c r="BD140" i="13"/>
  <c r="BE140" i="13"/>
  <c r="BF140" i="13"/>
  <c r="BG140" i="13"/>
  <c r="BH140" i="13"/>
  <c r="BI140" i="13"/>
  <c r="BJ140" i="13"/>
  <c r="BK140" i="13"/>
  <c r="G141" i="13"/>
  <c r="H141" i="13"/>
  <c r="I141" i="13"/>
  <c r="J141" i="13"/>
  <c r="K141" i="13"/>
  <c r="L141" i="13"/>
  <c r="M141" i="13"/>
  <c r="N141" i="13"/>
  <c r="O141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D141" i="13"/>
  <c r="AE141" i="13"/>
  <c r="AF141" i="13"/>
  <c r="AG141" i="13"/>
  <c r="AH141" i="13"/>
  <c r="AI141" i="13"/>
  <c r="AJ141" i="13"/>
  <c r="AK141" i="13"/>
  <c r="AL141" i="13"/>
  <c r="AM141" i="13"/>
  <c r="AN141" i="13"/>
  <c r="AO141" i="13"/>
  <c r="AP141" i="13"/>
  <c r="AQ141" i="13"/>
  <c r="AR141" i="13"/>
  <c r="AS141" i="13"/>
  <c r="AT141" i="13"/>
  <c r="AU141" i="13"/>
  <c r="AV141" i="13"/>
  <c r="AW141" i="13"/>
  <c r="AX141" i="13"/>
  <c r="AY141" i="13"/>
  <c r="AZ141" i="13"/>
  <c r="BA141" i="13"/>
  <c r="BB141" i="13"/>
  <c r="BC141" i="13"/>
  <c r="BD141" i="13"/>
  <c r="BE141" i="13"/>
  <c r="BF141" i="13"/>
  <c r="BG141" i="13"/>
  <c r="BH141" i="13"/>
  <c r="BI141" i="13"/>
  <c r="BJ141" i="13"/>
  <c r="BK141" i="13"/>
  <c r="G142" i="13"/>
  <c r="H142" i="13"/>
  <c r="I142" i="13"/>
  <c r="J142" i="13"/>
  <c r="K142" i="13"/>
  <c r="L142" i="13"/>
  <c r="M142" i="13"/>
  <c r="N142" i="13"/>
  <c r="O142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D142" i="13"/>
  <c r="AE142" i="13"/>
  <c r="AF142" i="13"/>
  <c r="AG142" i="13"/>
  <c r="AH142" i="13"/>
  <c r="AI142" i="13"/>
  <c r="AJ142" i="13"/>
  <c r="AK142" i="13"/>
  <c r="AL142" i="13"/>
  <c r="AM142" i="13"/>
  <c r="AN142" i="13"/>
  <c r="AO142" i="13"/>
  <c r="AP142" i="13"/>
  <c r="AQ142" i="13"/>
  <c r="AR142" i="13"/>
  <c r="AS142" i="13"/>
  <c r="AT142" i="13"/>
  <c r="AU142" i="13"/>
  <c r="AV142" i="13"/>
  <c r="AW142" i="13"/>
  <c r="AX142" i="13"/>
  <c r="AY142" i="13"/>
  <c r="AZ142" i="13"/>
  <c r="BA142" i="13"/>
  <c r="BB142" i="13"/>
  <c r="BC142" i="13"/>
  <c r="BD142" i="13"/>
  <c r="BE142" i="13"/>
  <c r="BF142" i="13"/>
  <c r="BG142" i="13"/>
  <c r="BH142" i="13"/>
  <c r="BI142" i="13"/>
  <c r="BJ142" i="13"/>
  <c r="BK142" i="13"/>
  <c r="G143" i="13"/>
  <c r="H143" i="13"/>
  <c r="I143" i="13"/>
  <c r="J143" i="13"/>
  <c r="K143" i="13"/>
  <c r="L143" i="13"/>
  <c r="M143" i="13"/>
  <c r="N143" i="13"/>
  <c r="O143" i="13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D143" i="13"/>
  <c r="AE143" i="13"/>
  <c r="AF143" i="13"/>
  <c r="AG143" i="13"/>
  <c r="AH143" i="13"/>
  <c r="AI143" i="13"/>
  <c r="AJ143" i="13"/>
  <c r="AK143" i="13"/>
  <c r="AL143" i="13"/>
  <c r="AM143" i="13"/>
  <c r="AN143" i="13"/>
  <c r="AO143" i="13"/>
  <c r="AP143" i="13"/>
  <c r="AQ143" i="13"/>
  <c r="AR143" i="13"/>
  <c r="AS143" i="13"/>
  <c r="AT143" i="13"/>
  <c r="AU143" i="13"/>
  <c r="AV143" i="13"/>
  <c r="AW143" i="13"/>
  <c r="AX143" i="13"/>
  <c r="AY143" i="13"/>
  <c r="AZ143" i="13"/>
  <c r="BA143" i="13"/>
  <c r="BB143" i="13"/>
  <c r="BC143" i="13"/>
  <c r="BD143" i="13"/>
  <c r="BE143" i="13"/>
  <c r="BF143" i="13"/>
  <c r="BG143" i="13"/>
  <c r="BH143" i="13"/>
  <c r="BI143" i="13"/>
  <c r="BJ143" i="13"/>
  <c r="BK143" i="13"/>
  <c r="G144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AB144" i="13"/>
  <c r="AC144" i="13"/>
  <c r="AD144" i="13"/>
  <c r="AE144" i="13"/>
  <c r="AF144" i="13"/>
  <c r="AG144" i="13"/>
  <c r="AH144" i="13"/>
  <c r="AI144" i="13"/>
  <c r="AJ144" i="13"/>
  <c r="AK144" i="13"/>
  <c r="AL144" i="13"/>
  <c r="AM144" i="13"/>
  <c r="AN144" i="13"/>
  <c r="AO144" i="13"/>
  <c r="AP144" i="13"/>
  <c r="AQ144" i="13"/>
  <c r="AR144" i="13"/>
  <c r="AS144" i="13"/>
  <c r="AT144" i="13"/>
  <c r="AU144" i="13"/>
  <c r="AV144" i="13"/>
  <c r="AW144" i="13"/>
  <c r="AX144" i="13"/>
  <c r="AY144" i="13"/>
  <c r="AZ144" i="13"/>
  <c r="BA144" i="13"/>
  <c r="BB144" i="13"/>
  <c r="BC144" i="13"/>
  <c r="BD144" i="13"/>
  <c r="BE144" i="13"/>
  <c r="BF144" i="13"/>
  <c r="BG144" i="13"/>
  <c r="BH144" i="13"/>
  <c r="BI144" i="13"/>
  <c r="BJ144" i="13"/>
  <c r="BK144" i="13"/>
  <c r="G145" i="13"/>
  <c r="H145" i="13"/>
  <c r="I145" i="13"/>
  <c r="J145" i="13"/>
  <c r="K145" i="13"/>
  <c r="L145" i="13"/>
  <c r="M145" i="13"/>
  <c r="N145" i="13"/>
  <c r="O145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D145" i="13"/>
  <c r="AE145" i="13"/>
  <c r="AF145" i="13"/>
  <c r="AG145" i="13"/>
  <c r="AH145" i="13"/>
  <c r="AI145" i="13"/>
  <c r="AJ145" i="13"/>
  <c r="AK145" i="13"/>
  <c r="AL145" i="13"/>
  <c r="AM145" i="13"/>
  <c r="AN145" i="13"/>
  <c r="AO145" i="13"/>
  <c r="AP145" i="13"/>
  <c r="AQ145" i="13"/>
  <c r="AR145" i="13"/>
  <c r="AS145" i="13"/>
  <c r="AT145" i="13"/>
  <c r="AU145" i="13"/>
  <c r="AV145" i="13"/>
  <c r="AW145" i="13"/>
  <c r="AX145" i="13"/>
  <c r="AY145" i="13"/>
  <c r="AZ145" i="13"/>
  <c r="BA145" i="13"/>
  <c r="BB145" i="13"/>
  <c r="BC145" i="13"/>
  <c r="BD145" i="13"/>
  <c r="BE145" i="13"/>
  <c r="BF145" i="13"/>
  <c r="BG145" i="13"/>
  <c r="BH145" i="13"/>
  <c r="BI145" i="13"/>
  <c r="BJ145" i="13"/>
  <c r="BK145" i="13"/>
  <c r="G146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D146" i="13"/>
  <c r="AE146" i="13"/>
  <c r="AF146" i="13"/>
  <c r="AG146" i="13"/>
  <c r="AH146" i="13"/>
  <c r="AI146" i="13"/>
  <c r="AJ146" i="13"/>
  <c r="AK146" i="13"/>
  <c r="AL146" i="13"/>
  <c r="AM146" i="13"/>
  <c r="AN146" i="13"/>
  <c r="AO146" i="13"/>
  <c r="AP146" i="13"/>
  <c r="AQ146" i="13"/>
  <c r="AR146" i="13"/>
  <c r="AS146" i="13"/>
  <c r="AT146" i="13"/>
  <c r="AU146" i="13"/>
  <c r="AV146" i="13"/>
  <c r="AW146" i="13"/>
  <c r="AX146" i="13"/>
  <c r="AY146" i="13"/>
  <c r="AZ146" i="13"/>
  <c r="BA146" i="13"/>
  <c r="BB146" i="13"/>
  <c r="BC146" i="13"/>
  <c r="BD146" i="13"/>
  <c r="BE146" i="13"/>
  <c r="BF146" i="13"/>
  <c r="BG146" i="13"/>
  <c r="BH146" i="13"/>
  <c r="BI146" i="13"/>
  <c r="BJ146" i="13"/>
  <c r="BK146" i="13"/>
  <c r="G147" i="13"/>
  <c r="H147" i="13"/>
  <c r="I147" i="13"/>
  <c r="J147" i="13"/>
  <c r="K147" i="13"/>
  <c r="L147" i="13"/>
  <c r="M147" i="13"/>
  <c r="N147" i="13"/>
  <c r="O147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D147" i="13"/>
  <c r="AE147" i="13"/>
  <c r="AF147" i="13"/>
  <c r="AG147" i="13"/>
  <c r="AH147" i="13"/>
  <c r="AI147" i="13"/>
  <c r="AJ147" i="13"/>
  <c r="AK147" i="13"/>
  <c r="AL147" i="13"/>
  <c r="AM147" i="13"/>
  <c r="AN147" i="13"/>
  <c r="AO147" i="13"/>
  <c r="AP147" i="13"/>
  <c r="AQ147" i="13"/>
  <c r="AR147" i="13"/>
  <c r="AS147" i="13"/>
  <c r="AT147" i="13"/>
  <c r="AU147" i="13"/>
  <c r="AV147" i="13"/>
  <c r="AW147" i="13"/>
  <c r="AX147" i="13"/>
  <c r="AY147" i="13"/>
  <c r="AZ147" i="13"/>
  <c r="BA147" i="13"/>
  <c r="BB147" i="13"/>
  <c r="BC147" i="13"/>
  <c r="BD147" i="13"/>
  <c r="BE147" i="13"/>
  <c r="BF147" i="13"/>
  <c r="BG147" i="13"/>
  <c r="BH147" i="13"/>
  <c r="BI147" i="13"/>
  <c r="BJ147" i="13"/>
  <c r="BK147" i="13"/>
  <c r="G148" i="13"/>
  <c r="H148" i="13"/>
  <c r="I148" i="13"/>
  <c r="J148" i="13"/>
  <c r="K148" i="13"/>
  <c r="L148" i="13"/>
  <c r="M148" i="13"/>
  <c r="N148" i="13"/>
  <c r="O148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D148" i="13"/>
  <c r="AE148" i="13"/>
  <c r="AF148" i="13"/>
  <c r="AG148" i="13"/>
  <c r="AH148" i="13"/>
  <c r="AI148" i="13"/>
  <c r="AJ148" i="13"/>
  <c r="AK148" i="13"/>
  <c r="AL148" i="13"/>
  <c r="AM148" i="13"/>
  <c r="AN148" i="13"/>
  <c r="AO148" i="13"/>
  <c r="AP148" i="13"/>
  <c r="AQ148" i="13"/>
  <c r="AR148" i="13"/>
  <c r="AS148" i="13"/>
  <c r="AT148" i="13"/>
  <c r="AU148" i="13"/>
  <c r="AV148" i="13"/>
  <c r="AW148" i="13"/>
  <c r="AX148" i="13"/>
  <c r="AY148" i="13"/>
  <c r="AZ148" i="13"/>
  <c r="BA148" i="13"/>
  <c r="BB148" i="13"/>
  <c r="BC148" i="13"/>
  <c r="BD148" i="13"/>
  <c r="BE148" i="13"/>
  <c r="BF148" i="13"/>
  <c r="BG148" i="13"/>
  <c r="BH148" i="13"/>
  <c r="BI148" i="13"/>
  <c r="BJ148" i="13"/>
  <c r="BK148" i="13"/>
  <c r="G149" i="13"/>
  <c r="H149" i="13"/>
  <c r="I149" i="13"/>
  <c r="J149" i="13"/>
  <c r="K149" i="13"/>
  <c r="L149" i="13"/>
  <c r="M149" i="13"/>
  <c r="N149" i="13"/>
  <c r="O149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D149" i="13"/>
  <c r="AE149" i="13"/>
  <c r="AF149" i="13"/>
  <c r="AG149" i="13"/>
  <c r="AH149" i="13"/>
  <c r="AI149" i="13"/>
  <c r="AJ149" i="13"/>
  <c r="AK149" i="13"/>
  <c r="AL149" i="13"/>
  <c r="AM149" i="13"/>
  <c r="AN149" i="13"/>
  <c r="AO149" i="13"/>
  <c r="AP149" i="13"/>
  <c r="AQ149" i="13"/>
  <c r="AR149" i="13"/>
  <c r="AS149" i="13"/>
  <c r="AT149" i="13"/>
  <c r="AU149" i="13"/>
  <c r="AV149" i="13"/>
  <c r="AW149" i="13"/>
  <c r="AX149" i="13"/>
  <c r="AY149" i="13"/>
  <c r="AZ149" i="13"/>
  <c r="BA149" i="13"/>
  <c r="BB149" i="13"/>
  <c r="BC149" i="13"/>
  <c r="BD149" i="13"/>
  <c r="BE149" i="13"/>
  <c r="BF149" i="13"/>
  <c r="BG149" i="13"/>
  <c r="BH149" i="13"/>
  <c r="BI149" i="13"/>
  <c r="BJ149" i="13"/>
  <c r="BK149" i="13"/>
  <c r="G150" i="13"/>
  <c r="H150" i="13"/>
  <c r="I150" i="13"/>
  <c r="J150" i="13"/>
  <c r="K150" i="13"/>
  <c r="L150" i="13"/>
  <c r="M150" i="13"/>
  <c r="N150" i="13"/>
  <c r="O150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D150" i="13"/>
  <c r="AE150" i="13"/>
  <c r="AF150" i="13"/>
  <c r="AG150" i="13"/>
  <c r="AH150" i="13"/>
  <c r="AI150" i="13"/>
  <c r="AJ150" i="13"/>
  <c r="AK150" i="13"/>
  <c r="AL150" i="13"/>
  <c r="AM150" i="13"/>
  <c r="AN150" i="13"/>
  <c r="AO150" i="13"/>
  <c r="AP150" i="13"/>
  <c r="AQ150" i="13"/>
  <c r="AR150" i="13"/>
  <c r="AS150" i="13"/>
  <c r="AT150" i="13"/>
  <c r="AU150" i="13"/>
  <c r="AV150" i="13"/>
  <c r="AW150" i="13"/>
  <c r="AX150" i="13"/>
  <c r="AY150" i="13"/>
  <c r="AZ150" i="13"/>
  <c r="BA150" i="13"/>
  <c r="BB150" i="13"/>
  <c r="BC150" i="13"/>
  <c r="BD150" i="13"/>
  <c r="BE150" i="13"/>
  <c r="BF150" i="13"/>
  <c r="BG150" i="13"/>
  <c r="BH150" i="13"/>
  <c r="BI150" i="13"/>
  <c r="BJ150" i="13"/>
  <c r="BJ204" i="13"/>
  <c r="BK150" i="13"/>
  <c r="G151" i="13"/>
  <c r="H151" i="13"/>
  <c r="I151" i="13"/>
  <c r="J151" i="13"/>
  <c r="K151" i="13"/>
  <c r="L151" i="13"/>
  <c r="M151" i="13"/>
  <c r="N151" i="13"/>
  <c r="O151" i="13"/>
  <c r="P151" i="13"/>
  <c r="Q151" i="13"/>
  <c r="R151" i="13"/>
  <c r="S151" i="13"/>
  <c r="T151" i="13"/>
  <c r="U151" i="13"/>
  <c r="V151" i="13"/>
  <c r="W151" i="13"/>
  <c r="X151" i="13"/>
  <c r="Y151" i="13"/>
  <c r="Z151" i="13"/>
  <c r="AA151" i="13"/>
  <c r="AB151" i="13"/>
  <c r="AC151" i="13"/>
  <c r="AD151" i="13"/>
  <c r="AE151" i="13"/>
  <c r="AF151" i="13"/>
  <c r="AG151" i="13"/>
  <c r="AH151" i="13"/>
  <c r="AI151" i="13"/>
  <c r="AJ151" i="13"/>
  <c r="AK151" i="13"/>
  <c r="AL151" i="13"/>
  <c r="AM151" i="13"/>
  <c r="AN151" i="13"/>
  <c r="AO151" i="13"/>
  <c r="AP151" i="13"/>
  <c r="AQ151" i="13"/>
  <c r="AR151" i="13"/>
  <c r="AS151" i="13"/>
  <c r="AT151" i="13"/>
  <c r="AU151" i="13"/>
  <c r="AV151" i="13"/>
  <c r="AW151" i="13"/>
  <c r="AX151" i="13"/>
  <c r="AY151" i="13"/>
  <c r="AZ151" i="13"/>
  <c r="BA151" i="13"/>
  <c r="BB151" i="13"/>
  <c r="BC151" i="13"/>
  <c r="BD151" i="13"/>
  <c r="BE151" i="13"/>
  <c r="BF151" i="13"/>
  <c r="BG151" i="13"/>
  <c r="BH151" i="13"/>
  <c r="BI151" i="13"/>
  <c r="BI205" i="13"/>
  <c r="BJ151" i="13"/>
  <c r="BK151" i="13"/>
  <c r="G152" i="13"/>
  <c r="H152" i="13"/>
  <c r="I152" i="13"/>
  <c r="J152" i="13"/>
  <c r="K152" i="13"/>
  <c r="L152" i="13"/>
  <c r="M152" i="13"/>
  <c r="N152" i="13"/>
  <c r="O152" i="13"/>
  <c r="P152" i="13"/>
  <c r="Q152" i="13"/>
  <c r="R152" i="13"/>
  <c r="S152" i="13"/>
  <c r="T152" i="13"/>
  <c r="U152" i="13"/>
  <c r="V152" i="13"/>
  <c r="W152" i="13"/>
  <c r="X152" i="13"/>
  <c r="Y152" i="13"/>
  <c r="Z152" i="13"/>
  <c r="AA152" i="13"/>
  <c r="AB152" i="13"/>
  <c r="AC152" i="13"/>
  <c r="AD152" i="13"/>
  <c r="AE152" i="13"/>
  <c r="AF152" i="13"/>
  <c r="AG152" i="13"/>
  <c r="AH152" i="13"/>
  <c r="AI152" i="13"/>
  <c r="AJ152" i="13"/>
  <c r="AK152" i="13"/>
  <c r="AL152" i="13"/>
  <c r="AM152" i="13"/>
  <c r="AN152" i="13"/>
  <c r="AO152" i="13"/>
  <c r="AP152" i="13"/>
  <c r="AQ152" i="13"/>
  <c r="AR152" i="13"/>
  <c r="AS152" i="13"/>
  <c r="AT152" i="13"/>
  <c r="AU152" i="13"/>
  <c r="AV152" i="13"/>
  <c r="AW152" i="13"/>
  <c r="AX152" i="13"/>
  <c r="AY152" i="13"/>
  <c r="AZ152" i="13"/>
  <c r="BA152" i="13"/>
  <c r="BB152" i="13"/>
  <c r="BC152" i="13"/>
  <c r="BD152" i="13"/>
  <c r="BE152" i="13"/>
  <c r="BF152" i="13"/>
  <c r="BG152" i="13"/>
  <c r="BH152" i="13"/>
  <c r="BH206" i="13"/>
  <c r="BI152" i="13"/>
  <c r="BJ152" i="13"/>
  <c r="BK152" i="13"/>
  <c r="G153" i="13"/>
  <c r="H153" i="13"/>
  <c r="I153" i="13"/>
  <c r="J153" i="13"/>
  <c r="K153" i="13"/>
  <c r="L153" i="13"/>
  <c r="M153" i="13"/>
  <c r="N153" i="13"/>
  <c r="O153" i="13"/>
  <c r="P153" i="13"/>
  <c r="Q153" i="13"/>
  <c r="R153" i="13"/>
  <c r="S153" i="13"/>
  <c r="T153" i="13"/>
  <c r="U153" i="13"/>
  <c r="V153" i="13"/>
  <c r="W153" i="13"/>
  <c r="X153" i="13"/>
  <c r="Y153" i="13"/>
  <c r="Z153" i="13"/>
  <c r="AA153" i="13"/>
  <c r="AB153" i="13"/>
  <c r="AC153" i="13"/>
  <c r="AD153" i="13"/>
  <c r="AE153" i="13"/>
  <c r="AF153" i="13"/>
  <c r="AG153" i="13"/>
  <c r="AH153" i="13"/>
  <c r="AI153" i="13"/>
  <c r="AJ153" i="13"/>
  <c r="AK153" i="13"/>
  <c r="AL153" i="13"/>
  <c r="AM153" i="13"/>
  <c r="AN153" i="13"/>
  <c r="AO153" i="13"/>
  <c r="AP153" i="13"/>
  <c r="AQ153" i="13"/>
  <c r="AR153" i="13"/>
  <c r="AS153" i="13"/>
  <c r="AT153" i="13"/>
  <c r="AU153" i="13"/>
  <c r="AV153" i="13"/>
  <c r="AW153" i="13"/>
  <c r="AX153" i="13"/>
  <c r="AY153" i="13"/>
  <c r="AZ153" i="13"/>
  <c r="BA153" i="13"/>
  <c r="BB153" i="13"/>
  <c r="BC153" i="13"/>
  <c r="BD153" i="13"/>
  <c r="BE153" i="13"/>
  <c r="BF153" i="13"/>
  <c r="BG153" i="13"/>
  <c r="BG207" i="13"/>
  <c r="BH153" i="13"/>
  <c r="BI153" i="13"/>
  <c r="BJ153" i="13"/>
  <c r="BK153" i="13"/>
  <c r="BK207" i="13"/>
  <c r="G154" i="13"/>
  <c r="H154" i="13"/>
  <c r="I154" i="13"/>
  <c r="J154" i="13"/>
  <c r="K154" i="13"/>
  <c r="L154" i="13"/>
  <c r="M154" i="13"/>
  <c r="N154" i="13"/>
  <c r="O154" i="13"/>
  <c r="P154" i="13"/>
  <c r="Q154" i="13"/>
  <c r="R154" i="13"/>
  <c r="S154" i="13"/>
  <c r="T154" i="13"/>
  <c r="U154" i="13"/>
  <c r="V154" i="13"/>
  <c r="W154" i="13"/>
  <c r="X154" i="13"/>
  <c r="Y154" i="13"/>
  <c r="Z154" i="13"/>
  <c r="AA154" i="13"/>
  <c r="AB154" i="13"/>
  <c r="AC154" i="13"/>
  <c r="AD154" i="13"/>
  <c r="AE154" i="13"/>
  <c r="AF154" i="13"/>
  <c r="AG154" i="13"/>
  <c r="AH154" i="13"/>
  <c r="AI154" i="13"/>
  <c r="AJ154" i="13"/>
  <c r="AK154" i="13"/>
  <c r="AL154" i="13"/>
  <c r="AM154" i="13"/>
  <c r="AN154" i="13"/>
  <c r="AO154" i="13"/>
  <c r="AP154" i="13"/>
  <c r="AQ154" i="13"/>
  <c r="AR154" i="13"/>
  <c r="AS154" i="13"/>
  <c r="AT154" i="13"/>
  <c r="AU154" i="13"/>
  <c r="AV154" i="13"/>
  <c r="AW154" i="13"/>
  <c r="AX154" i="13"/>
  <c r="AY154" i="13"/>
  <c r="AZ154" i="13"/>
  <c r="BA154" i="13"/>
  <c r="BB154" i="13"/>
  <c r="BC154" i="13"/>
  <c r="BD154" i="13"/>
  <c r="BE154" i="13"/>
  <c r="BF154" i="13"/>
  <c r="BG154" i="13"/>
  <c r="BH154" i="13"/>
  <c r="BI154" i="13"/>
  <c r="BJ154" i="13"/>
  <c r="BJ208" i="13"/>
  <c r="BK154" i="13"/>
  <c r="G155" i="13"/>
  <c r="H155" i="13"/>
  <c r="I155" i="13"/>
  <c r="J155" i="13"/>
  <c r="K155" i="13"/>
  <c r="L155" i="13"/>
  <c r="M155" i="13"/>
  <c r="N155" i="13"/>
  <c r="O155" i="13"/>
  <c r="P155" i="13"/>
  <c r="Q155" i="13"/>
  <c r="R155" i="13"/>
  <c r="S155" i="13"/>
  <c r="T155" i="13"/>
  <c r="U155" i="13"/>
  <c r="V155" i="13"/>
  <c r="W155" i="13"/>
  <c r="X155" i="13"/>
  <c r="Y155" i="13"/>
  <c r="Z155" i="13"/>
  <c r="AA155" i="13"/>
  <c r="AB155" i="13"/>
  <c r="AC155" i="13"/>
  <c r="AD155" i="13"/>
  <c r="AE155" i="13"/>
  <c r="AF155" i="13"/>
  <c r="AG155" i="13"/>
  <c r="AH155" i="13"/>
  <c r="AI155" i="13"/>
  <c r="AJ155" i="13"/>
  <c r="AK155" i="13"/>
  <c r="AL155" i="13"/>
  <c r="AM155" i="13"/>
  <c r="AN155" i="13"/>
  <c r="AO155" i="13"/>
  <c r="AP155" i="13"/>
  <c r="AQ155" i="13"/>
  <c r="AR155" i="13"/>
  <c r="AS155" i="13"/>
  <c r="AT155" i="13"/>
  <c r="AU155" i="13"/>
  <c r="AV155" i="13"/>
  <c r="AW155" i="13"/>
  <c r="AX155" i="13"/>
  <c r="AY155" i="13"/>
  <c r="AZ155" i="13"/>
  <c r="BA155" i="13"/>
  <c r="BB155" i="13"/>
  <c r="BC155" i="13"/>
  <c r="BD155" i="13"/>
  <c r="BE155" i="13"/>
  <c r="BF155" i="13"/>
  <c r="BG155" i="13"/>
  <c r="BH155" i="13"/>
  <c r="BI155" i="13"/>
  <c r="BI209" i="13"/>
  <c r="BJ155" i="13"/>
  <c r="BJ209" i="13"/>
  <c r="BK155" i="13"/>
  <c r="G156" i="13"/>
  <c r="H156" i="13"/>
  <c r="I156" i="13"/>
  <c r="J156" i="13"/>
  <c r="K156" i="13"/>
  <c r="L156" i="13"/>
  <c r="M156" i="13"/>
  <c r="N156" i="13"/>
  <c r="O156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AD156" i="13"/>
  <c r="AE156" i="13"/>
  <c r="AF156" i="13"/>
  <c r="AG156" i="13"/>
  <c r="AH156" i="13"/>
  <c r="AI156" i="13"/>
  <c r="AJ156" i="13"/>
  <c r="AK156" i="13"/>
  <c r="AL156" i="13"/>
  <c r="AM156" i="13"/>
  <c r="AN156" i="13"/>
  <c r="AO156" i="13"/>
  <c r="AP156" i="13"/>
  <c r="AQ156" i="13"/>
  <c r="AR156" i="13"/>
  <c r="AS156" i="13"/>
  <c r="AT156" i="13"/>
  <c r="AU156" i="13"/>
  <c r="AV156" i="13"/>
  <c r="AW156" i="13"/>
  <c r="AX156" i="13"/>
  <c r="AY156" i="13"/>
  <c r="AZ156" i="13"/>
  <c r="BA156" i="13"/>
  <c r="BB156" i="13"/>
  <c r="BC156" i="13"/>
  <c r="BD156" i="13"/>
  <c r="BE156" i="13"/>
  <c r="BF156" i="13"/>
  <c r="BG156" i="13"/>
  <c r="BH156" i="13"/>
  <c r="BH210" i="13"/>
  <c r="BI156" i="13"/>
  <c r="BJ210" i="13"/>
  <c r="BJ156" i="13"/>
  <c r="BK156" i="13"/>
  <c r="G157" i="13"/>
  <c r="H157" i="13"/>
  <c r="I157" i="13"/>
  <c r="J157" i="13"/>
  <c r="K157" i="13"/>
  <c r="L157" i="13"/>
  <c r="M157" i="13"/>
  <c r="N157" i="13"/>
  <c r="O157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AD157" i="13"/>
  <c r="AE157" i="13"/>
  <c r="AF157" i="13"/>
  <c r="AG157" i="13"/>
  <c r="AH157" i="13"/>
  <c r="AI157" i="13"/>
  <c r="AJ157" i="13"/>
  <c r="AK157" i="13"/>
  <c r="AL157" i="13"/>
  <c r="AM157" i="13"/>
  <c r="AN157" i="13"/>
  <c r="AO157" i="13"/>
  <c r="AP157" i="13"/>
  <c r="AQ157" i="13"/>
  <c r="AR157" i="13"/>
  <c r="AS157" i="13"/>
  <c r="AT157" i="13"/>
  <c r="AU157" i="13"/>
  <c r="AV157" i="13"/>
  <c r="AW157" i="13"/>
  <c r="AX157" i="13"/>
  <c r="AY157" i="13"/>
  <c r="AZ157" i="13"/>
  <c r="BA157" i="13"/>
  <c r="BB157" i="13"/>
  <c r="BC157" i="13"/>
  <c r="BD157" i="13"/>
  <c r="BE157" i="13"/>
  <c r="BF157" i="13"/>
  <c r="BG157" i="13"/>
  <c r="BG211" i="13"/>
  <c r="BH157" i="13"/>
  <c r="BH211" i="13"/>
  <c r="BI157" i="13"/>
  <c r="BJ157" i="13"/>
  <c r="BK157" i="13"/>
  <c r="G158" i="13"/>
  <c r="H158" i="13"/>
  <c r="I158" i="13"/>
  <c r="J158" i="13"/>
  <c r="K158" i="13"/>
  <c r="L158" i="13"/>
  <c r="M158" i="13"/>
  <c r="N158" i="13"/>
  <c r="O158" i="13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AD158" i="13"/>
  <c r="AE158" i="13"/>
  <c r="AF158" i="13"/>
  <c r="AG158" i="13"/>
  <c r="AH158" i="13"/>
  <c r="AI158" i="13"/>
  <c r="AJ158" i="13"/>
  <c r="AK158" i="13"/>
  <c r="AL158" i="13"/>
  <c r="AM158" i="13"/>
  <c r="AN158" i="13"/>
  <c r="AO158" i="13"/>
  <c r="AP158" i="13"/>
  <c r="AQ158" i="13"/>
  <c r="AR158" i="13"/>
  <c r="AS158" i="13"/>
  <c r="AT158" i="13"/>
  <c r="AU158" i="13"/>
  <c r="AV158" i="13"/>
  <c r="AW158" i="13"/>
  <c r="AX158" i="13"/>
  <c r="AY158" i="13"/>
  <c r="AZ158" i="13"/>
  <c r="BA158" i="13"/>
  <c r="BB158" i="13"/>
  <c r="BC158" i="13"/>
  <c r="BD158" i="13"/>
  <c r="BE158" i="13"/>
  <c r="BF158" i="13"/>
  <c r="BG158" i="13"/>
  <c r="BH212" i="13"/>
  <c r="BH158" i="13"/>
  <c r="BI158" i="13"/>
  <c r="BI212" i="13"/>
  <c r="BJ158" i="13"/>
  <c r="BJ212" i="13"/>
  <c r="BK158" i="13"/>
  <c r="BK212" i="13"/>
  <c r="G159" i="13"/>
  <c r="H159" i="13"/>
  <c r="I159" i="13"/>
  <c r="J159" i="13"/>
  <c r="K159" i="13"/>
  <c r="L159" i="13"/>
  <c r="M159" i="13"/>
  <c r="N159" i="13"/>
  <c r="O159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AD159" i="13"/>
  <c r="AE159" i="13"/>
  <c r="AF159" i="13"/>
  <c r="AG159" i="13"/>
  <c r="AH159" i="13"/>
  <c r="AI159" i="13"/>
  <c r="AJ159" i="13"/>
  <c r="AK159" i="13"/>
  <c r="AL159" i="13"/>
  <c r="AM159" i="13"/>
  <c r="AN159" i="13"/>
  <c r="AO159" i="13"/>
  <c r="AP159" i="13"/>
  <c r="AQ159" i="13"/>
  <c r="AR159" i="13"/>
  <c r="AS159" i="13"/>
  <c r="AT159" i="13"/>
  <c r="AU159" i="13"/>
  <c r="AV159" i="13"/>
  <c r="AW159" i="13"/>
  <c r="AX159" i="13"/>
  <c r="AY159" i="13"/>
  <c r="AZ159" i="13"/>
  <c r="BA159" i="13"/>
  <c r="BB159" i="13"/>
  <c r="BC159" i="13"/>
  <c r="BD159" i="13"/>
  <c r="BE159" i="13"/>
  <c r="BF159" i="13"/>
  <c r="BG213" i="13"/>
  <c r="BG159" i="13"/>
  <c r="BH159" i="13"/>
  <c r="BI159" i="13"/>
  <c r="BI213" i="13"/>
  <c r="BJ159" i="13"/>
  <c r="BJ213" i="13"/>
  <c r="BK159" i="13"/>
  <c r="G160" i="13"/>
  <c r="H160" i="13"/>
  <c r="I160" i="13"/>
  <c r="J160" i="13"/>
  <c r="K160" i="13"/>
  <c r="L160" i="13"/>
  <c r="M160" i="13"/>
  <c r="N160" i="13"/>
  <c r="O160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AD160" i="13"/>
  <c r="AE160" i="13"/>
  <c r="AF160" i="13"/>
  <c r="AG160" i="13"/>
  <c r="AH160" i="13"/>
  <c r="AI160" i="13"/>
  <c r="AJ160" i="13"/>
  <c r="AK160" i="13"/>
  <c r="AL160" i="13"/>
  <c r="AM160" i="13"/>
  <c r="AN160" i="13"/>
  <c r="AO160" i="13"/>
  <c r="AP160" i="13"/>
  <c r="AQ160" i="13"/>
  <c r="AR160" i="13"/>
  <c r="AS160" i="13"/>
  <c r="AT160" i="13"/>
  <c r="AU160" i="13"/>
  <c r="AV160" i="13"/>
  <c r="AW160" i="13"/>
  <c r="AX160" i="13"/>
  <c r="AY160" i="13"/>
  <c r="AZ160" i="13"/>
  <c r="BA160" i="13"/>
  <c r="BB160" i="13"/>
  <c r="BC160" i="13"/>
  <c r="BD160" i="13"/>
  <c r="BE160" i="13"/>
  <c r="BF160" i="13"/>
  <c r="BG160" i="13"/>
  <c r="BG214" i="13"/>
  <c r="BH160" i="13"/>
  <c r="BH214" i="13"/>
  <c r="BI160" i="13"/>
  <c r="BJ214" i="13"/>
  <c r="BJ160" i="13"/>
  <c r="BK160" i="13"/>
  <c r="G161" i="13"/>
  <c r="H161" i="13"/>
  <c r="I161" i="13"/>
  <c r="J161" i="13"/>
  <c r="K161" i="13"/>
  <c r="L161" i="13"/>
  <c r="M161" i="13"/>
  <c r="N161" i="13"/>
  <c r="O161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AD161" i="13"/>
  <c r="AE161" i="13"/>
  <c r="AF161" i="13"/>
  <c r="AG161" i="13"/>
  <c r="AH161" i="13"/>
  <c r="AI161" i="13"/>
  <c r="AJ161" i="13"/>
  <c r="AK161" i="13"/>
  <c r="AL161" i="13"/>
  <c r="AM161" i="13"/>
  <c r="AN161" i="13"/>
  <c r="AO161" i="13"/>
  <c r="AP161" i="13"/>
  <c r="AQ161" i="13"/>
  <c r="AR161" i="13"/>
  <c r="AS161" i="13"/>
  <c r="AT161" i="13"/>
  <c r="AU161" i="13"/>
  <c r="AV161" i="13"/>
  <c r="AW161" i="13"/>
  <c r="AX161" i="13"/>
  <c r="AY161" i="13"/>
  <c r="AZ161" i="13"/>
  <c r="BA161" i="13"/>
  <c r="BB161" i="13"/>
  <c r="BC161" i="13"/>
  <c r="BD161" i="13"/>
  <c r="BE161" i="13"/>
  <c r="BF161" i="13"/>
  <c r="BG161" i="13"/>
  <c r="BG215" i="13"/>
  <c r="BH161" i="13"/>
  <c r="BI161" i="13"/>
  <c r="BJ161" i="13"/>
  <c r="BJ215" i="13"/>
  <c r="BK161" i="13"/>
  <c r="BK215" i="13"/>
  <c r="F112" i="13"/>
  <c r="F113" i="13"/>
  <c r="G167" i="13"/>
  <c r="F114" i="13"/>
  <c r="G168" i="13"/>
  <c r="F115" i="13"/>
  <c r="G169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11" i="13"/>
  <c r="BG165" i="13"/>
  <c r="BH165" i="13"/>
  <c r="BI165" i="13"/>
  <c r="BJ165" i="13"/>
  <c r="BK165" i="13"/>
  <c r="BG166" i="13"/>
  <c r="BH166" i="13"/>
  <c r="BI166" i="13"/>
  <c r="BJ166" i="13"/>
  <c r="BK166" i="13"/>
  <c r="BG167" i="13"/>
  <c r="BH167" i="13"/>
  <c r="BI167" i="13"/>
  <c r="BJ167" i="13"/>
  <c r="BK167" i="13"/>
  <c r="BG168" i="13"/>
  <c r="BH168" i="13"/>
  <c r="BI168" i="13"/>
  <c r="BJ168" i="13"/>
  <c r="BK168" i="13"/>
  <c r="BG169" i="13"/>
  <c r="BH169" i="13"/>
  <c r="BI169" i="13"/>
  <c r="BJ169" i="13"/>
  <c r="BK169" i="13"/>
  <c r="BG170" i="13"/>
  <c r="BH170" i="13"/>
  <c r="BI170" i="13"/>
  <c r="BJ170" i="13"/>
  <c r="BK170" i="13"/>
  <c r="BG171" i="13"/>
  <c r="BH171" i="13"/>
  <c r="BI171" i="13"/>
  <c r="BJ171" i="13"/>
  <c r="BK171" i="13"/>
  <c r="BG172" i="13"/>
  <c r="BH172" i="13"/>
  <c r="BI172" i="13"/>
  <c r="BJ172" i="13"/>
  <c r="BK172" i="13"/>
  <c r="BG173" i="13"/>
  <c r="BH173" i="13"/>
  <c r="BI173" i="13"/>
  <c r="BJ173" i="13"/>
  <c r="BK173" i="13"/>
  <c r="BG174" i="13"/>
  <c r="BH174" i="13"/>
  <c r="BI174" i="13"/>
  <c r="BJ174" i="13"/>
  <c r="BK174" i="13"/>
  <c r="BG175" i="13"/>
  <c r="BH175" i="13"/>
  <c r="BI175" i="13"/>
  <c r="BJ175" i="13"/>
  <c r="BK175" i="13"/>
  <c r="BG176" i="13"/>
  <c r="BH176" i="13"/>
  <c r="BI176" i="13"/>
  <c r="BJ176" i="13"/>
  <c r="BK176" i="13"/>
  <c r="BG177" i="13"/>
  <c r="BH177" i="13"/>
  <c r="BI177" i="13"/>
  <c r="BJ177" i="13"/>
  <c r="BK177" i="13"/>
  <c r="BG178" i="13"/>
  <c r="BH178" i="13"/>
  <c r="BI178" i="13"/>
  <c r="BJ178" i="13"/>
  <c r="BK178" i="13"/>
  <c r="BG179" i="13"/>
  <c r="BH179" i="13"/>
  <c r="BI179" i="13"/>
  <c r="BJ179" i="13"/>
  <c r="BK179" i="13"/>
  <c r="BG180" i="13"/>
  <c r="BH180" i="13"/>
  <c r="BI180" i="13"/>
  <c r="BJ180" i="13"/>
  <c r="BK180" i="13"/>
  <c r="BG181" i="13"/>
  <c r="BH181" i="13"/>
  <c r="BI181" i="13"/>
  <c r="BJ181" i="13"/>
  <c r="BK181" i="13"/>
  <c r="BG182" i="13"/>
  <c r="BH182" i="13"/>
  <c r="BI182" i="13"/>
  <c r="BJ182" i="13"/>
  <c r="BK182" i="13"/>
  <c r="BG183" i="13"/>
  <c r="BH183" i="13"/>
  <c r="BI183" i="13"/>
  <c r="BJ183" i="13"/>
  <c r="BK183" i="13"/>
  <c r="BG184" i="13"/>
  <c r="BH184" i="13"/>
  <c r="BI184" i="13"/>
  <c r="BJ184" i="13"/>
  <c r="BK184" i="13"/>
  <c r="BG185" i="13"/>
  <c r="BH185" i="13"/>
  <c r="BI185" i="13"/>
  <c r="BJ185" i="13"/>
  <c r="BK185" i="13"/>
  <c r="BG186" i="13"/>
  <c r="BH186" i="13"/>
  <c r="BI186" i="13"/>
  <c r="BJ186" i="13"/>
  <c r="BK186" i="13"/>
  <c r="BG187" i="13"/>
  <c r="BH187" i="13"/>
  <c r="BI187" i="13"/>
  <c r="BJ187" i="13"/>
  <c r="BK187" i="13"/>
  <c r="BG188" i="13"/>
  <c r="BH188" i="13"/>
  <c r="BI188" i="13"/>
  <c r="BJ188" i="13"/>
  <c r="BK188" i="13"/>
  <c r="BG189" i="13"/>
  <c r="BH189" i="13"/>
  <c r="BI189" i="13"/>
  <c r="BJ189" i="13"/>
  <c r="BK189" i="13"/>
  <c r="BG190" i="13"/>
  <c r="BH190" i="13"/>
  <c r="BI190" i="13"/>
  <c r="BJ190" i="13"/>
  <c r="BK190" i="13"/>
  <c r="BG191" i="13"/>
  <c r="BH191" i="13"/>
  <c r="BI191" i="13"/>
  <c r="BJ191" i="13"/>
  <c r="BK191" i="13"/>
  <c r="BG192" i="13"/>
  <c r="BH192" i="13"/>
  <c r="BI192" i="13"/>
  <c r="BJ192" i="13"/>
  <c r="BK192" i="13"/>
  <c r="BG193" i="13"/>
  <c r="BH193" i="13"/>
  <c r="BI193" i="13"/>
  <c r="BJ193" i="13"/>
  <c r="BK193" i="13"/>
  <c r="BG194" i="13"/>
  <c r="BH194" i="13"/>
  <c r="BI194" i="13"/>
  <c r="BJ194" i="13"/>
  <c r="BK194" i="13"/>
  <c r="BG195" i="13"/>
  <c r="BH195" i="13"/>
  <c r="BI195" i="13"/>
  <c r="BJ195" i="13"/>
  <c r="BK195" i="13"/>
  <c r="BG196" i="13"/>
  <c r="BH196" i="13"/>
  <c r="BI196" i="13"/>
  <c r="BJ196" i="13"/>
  <c r="BK196" i="13"/>
  <c r="BG197" i="13"/>
  <c r="BH197" i="13"/>
  <c r="BI197" i="13"/>
  <c r="BJ197" i="13"/>
  <c r="BK197" i="13"/>
  <c r="BG198" i="13"/>
  <c r="BH198" i="13"/>
  <c r="BI198" i="13"/>
  <c r="BJ198" i="13"/>
  <c r="BK198" i="13"/>
  <c r="BG199" i="13"/>
  <c r="BH199" i="13"/>
  <c r="BI199" i="13"/>
  <c r="BJ199" i="13"/>
  <c r="BK199" i="13"/>
  <c r="BG200" i="13"/>
  <c r="BH200" i="13"/>
  <c r="BI200" i="13"/>
  <c r="BJ200" i="13"/>
  <c r="BK200" i="13"/>
  <c r="BG201" i="13"/>
  <c r="BH201" i="13"/>
  <c r="BI201" i="13"/>
  <c r="BJ201" i="13"/>
  <c r="BK201" i="13"/>
  <c r="BG202" i="13"/>
  <c r="BH202" i="13"/>
  <c r="BI202" i="13"/>
  <c r="BJ202" i="13"/>
  <c r="BK202" i="13"/>
  <c r="BG203" i="13"/>
  <c r="BH203" i="13"/>
  <c r="BI203" i="13"/>
  <c r="BJ203" i="13"/>
  <c r="BK203" i="13"/>
  <c r="BG204" i="13"/>
  <c r="BH204" i="13"/>
  <c r="BI204" i="13"/>
  <c r="BK204" i="13"/>
  <c r="BG205" i="13"/>
  <c r="BH205" i="13"/>
  <c r="BJ205" i="13"/>
  <c r="BK205" i="13"/>
  <c r="BG206" i="13"/>
  <c r="BI206" i="13"/>
  <c r="BJ206" i="13"/>
  <c r="BK206" i="13"/>
  <c r="BH207" i="13"/>
  <c r="BI207" i="13"/>
  <c r="BJ207" i="13"/>
  <c r="BG208" i="13"/>
  <c r="BH208" i="13"/>
  <c r="BI208" i="13"/>
  <c r="BK208" i="13"/>
  <c r="BG209" i="13"/>
  <c r="BH209" i="13"/>
  <c r="BK209" i="13"/>
  <c r="BG210" i="13"/>
  <c r="BI210" i="13"/>
  <c r="BK210" i="13"/>
  <c r="BJ211" i="13"/>
  <c r="BK211" i="13"/>
  <c r="BH213" i="13"/>
  <c r="BK213" i="13"/>
  <c r="BK214" i="13"/>
  <c r="H165" i="13"/>
  <c r="I165" i="13"/>
  <c r="J165" i="13"/>
  <c r="K165" i="13"/>
  <c r="L165" i="13"/>
  <c r="M165" i="13"/>
  <c r="N165" i="13"/>
  <c r="O165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AD165" i="13"/>
  <c r="AE165" i="13"/>
  <c r="AF165" i="13"/>
  <c r="AG165" i="13"/>
  <c r="AH165" i="13"/>
  <c r="AI165" i="13"/>
  <c r="AJ165" i="13"/>
  <c r="AK165" i="13"/>
  <c r="AL165" i="13"/>
  <c r="AM165" i="13"/>
  <c r="AN165" i="13"/>
  <c r="AO165" i="13"/>
  <c r="AP165" i="13"/>
  <c r="AQ165" i="13"/>
  <c r="AR165" i="13"/>
  <c r="AS165" i="13"/>
  <c r="AT165" i="13"/>
  <c r="AU165" i="13"/>
  <c r="AV165" i="13"/>
  <c r="AW165" i="13"/>
  <c r="AX165" i="13"/>
  <c r="AY165" i="13"/>
  <c r="AZ165" i="13"/>
  <c r="BA165" i="13"/>
  <c r="BB165" i="13"/>
  <c r="BC165" i="13"/>
  <c r="BD165" i="13"/>
  <c r="BE165" i="13"/>
  <c r="BF165" i="13"/>
  <c r="H166" i="13"/>
  <c r="I166" i="13"/>
  <c r="J166" i="13"/>
  <c r="K166" i="13"/>
  <c r="L166" i="13"/>
  <c r="M166" i="13"/>
  <c r="N166" i="13"/>
  <c r="O166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AD166" i="13"/>
  <c r="AE166" i="13"/>
  <c r="AF166" i="13"/>
  <c r="AG166" i="13"/>
  <c r="AH166" i="13"/>
  <c r="AI166" i="13"/>
  <c r="AJ166" i="13"/>
  <c r="AK166" i="13"/>
  <c r="AL166" i="13"/>
  <c r="AM166" i="13"/>
  <c r="AN166" i="13"/>
  <c r="AO166" i="13"/>
  <c r="AP166" i="13"/>
  <c r="AQ166" i="13"/>
  <c r="AR166" i="13"/>
  <c r="AS166" i="13"/>
  <c r="AT166" i="13"/>
  <c r="AU166" i="13"/>
  <c r="AV166" i="13"/>
  <c r="AW166" i="13"/>
  <c r="AX166" i="13"/>
  <c r="AY166" i="13"/>
  <c r="AZ166" i="13"/>
  <c r="BA166" i="13"/>
  <c r="BB166" i="13"/>
  <c r="BC166" i="13"/>
  <c r="BD166" i="13"/>
  <c r="BE166" i="13"/>
  <c r="BF166" i="13"/>
  <c r="H167" i="13"/>
  <c r="I167" i="13"/>
  <c r="J167" i="13"/>
  <c r="K167" i="13"/>
  <c r="L167" i="13"/>
  <c r="M167" i="13"/>
  <c r="N167" i="13"/>
  <c r="O167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AD167" i="13"/>
  <c r="AE167" i="13"/>
  <c r="AF167" i="13"/>
  <c r="AG167" i="13"/>
  <c r="AH167" i="13"/>
  <c r="AI167" i="13"/>
  <c r="AJ167" i="13"/>
  <c r="AK167" i="13"/>
  <c r="AL167" i="13"/>
  <c r="AM167" i="13"/>
  <c r="AN167" i="13"/>
  <c r="AO167" i="13"/>
  <c r="AP167" i="13"/>
  <c r="AQ167" i="13"/>
  <c r="AR167" i="13"/>
  <c r="AS167" i="13"/>
  <c r="AT167" i="13"/>
  <c r="AU167" i="13"/>
  <c r="AV167" i="13"/>
  <c r="AW167" i="13"/>
  <c r="AX167" i="13"/>
  <c r="AY167" i="13"/>
  <c r="AZ167" i="13"/>
  <c r="BA167" i="13"/>
  <c r="BB167" i="13"/>
  <c r="BC167" i="13"/>
  <c r="BD167" i="13"/>
  <c r="BE167" i="13"/>
  <c r="BF167" i="13"/>
  <c r="H168" i="13"/>
  <c r="I168" i="13"/>
  <c r="J168" i="13"/>
  <c r="K168" i="13"/>
  <c r="L168" i="13"/>
  <c r="M168" i="13"/>
  <c r="N168" i="13"/>
  <c r="O168" i="13"/>
  <c r="P168" i="13"/>
  <c r="Q168" i="13"/>
  <c r="R168" i="13"/>
  <c r="S168" i="13"/>
  <c r="T168" i="13"/>
  <c r="U168" i="13"/>
  <c r="V168" i="13"/>
  <c r="W168" i="13"/>
  <c r="X168" i="13"/>
  <c r="Y168" i="13"/>
  <c r="Z168" i="13"/>
  <c r="AA168" i="13"/>
  <c r="AB168" i="13"/>
  <c r="AC168" i="13"/>
  <c r="AD168" i="13"/>
  <c r="AE168" i="13"/>
  <c r="AF168" i="13"/>
  <c r="AG168" i="13"/>
  <c r="AH168" i="13"/>
  <c r="AI168" i="13"/>
  <c r="AJ168" i="13"/>
  <c r="AK168" i="13"/>
  <c r="AL168" i="13"/>
  <c r="AM168" i="13"/>
  <c r="AN168" i="13"/>
  <c r="AO168" i="13"/>
  <c r="AP168" i="13"/>
  <c r="AQ168" i="13"/>
  <c r="AR168" i="13"/>
  <c r="AS168" i="13"/>
  <c r="AT168" i="13"/>
  <c r="AU168" i="13"/>
  <c r="AV168" i="13"/>
  <c r="AW168" i="13"/>
  <c r="AX168" i="13"/>
  <c r="AY168" i="13"/>
  <c r="AZ168" i="13"/>
  <c r="BA168" i="13"/>
  <c r="BB168" i="13"/>
  <c r="BC168" i="13"/>
  <c r="BD168" i="13"/>
  <c r="BE168" i="13"/>
  <c r="BF168" i="13"/>
  <c r="H169" i="13"/>
  <c r="I169" i="13"/>
  <c r="J169" i="13"/>
  <c r="K169" i="13"/>
  <c r="L169" i="13"/>
  <c r="M169" i="13"/>
  <c r="N169" i="13"/>
  <c r="O169" i="13"/>
  <c r="P169" i="13"/>
  <c r="Q169" i="13"/>
  <c r="R169" i="13"/>
  <c r="S169" i="13"/>
  <c r="T169" i="13"/>
  <c r="U169" i="13"/>
  <c r="V169" i="13"/>
  <c r="W169" i="13"/>
  <c r="X169" i="13"/>
  <c r="Y169" i="13"/>
  <c r="Z169" i="13"/>
  <c r="AA169" i="13"/>
  <c r="AB169" i="13"/>
  <c r="AC169" i="13"/>
  <c r="AD169" i="13"/>
  <c r="AE169" i="13"/>
  <c r="AF169" i="13"/>
  <c r="AG169" i="13"/>
  <c r="AH169" i="13"/>
  <c r="AI169" i="13"/>
  <c r="AJ169" i="13"/>
  <c r="AK169" i="13"/>
  <c r="AL169" i="13"/>
  <c r="AM169" i="13"/>
  <c r="AN169" i="13"/>
  <c r="AO169" i="13"/>
  <c r="AP169" i="13"/>
  <c r="AQ169" i="13"/>
  <c r="AR169" i="13"/>
  <c r="AS169" i="13"/>
  <c r="AT169" i="13"/>
  <c r="AU169" i="13"/>
  <c r="AV169" i="13"/>
  <c r="AW169" i="13"/>
  <c r="AX169" i="13"/>
  <c r="AY169" i="13"/>
  <c r="AZ169" i="13"/>
  <c r="BA169" i="13"/>
  <c r="BB169" i="13"/>
  <c r="BC169" i="13"/>
  <c r="BD169" i="13"/>
  <c r="BE169" i="13"/>
  <c r="BF169" i="13"/>
  <c r="H170" i="13"/>
  <c r="I170" i="13"/>
  <c r="J170" i="13"/>
  <c r="K170" i="13"/>
  <c r="L170" i="13"/>
  <c r="M170" i="13"/>
  <c r="N170" i="13"/>
  <c r="O170" i="13"/>
  <c r="P170" i="13"/>
  <c r="Q170" i="13"/>
  <c r="R170" i="13"/>
  <c r="S170" i="13"/>
  <c r="T170" i="13"/>
  <c r="U170" i="13"/>
  <c r="V170" i="13"/>
  <c r="W170" i="13"/>
  <c r="X170" i="13"/>
  <c r="Y170" i="13"/>
  <c r="Z170" i="13"/>
  <c r="AA170" i="13"/>
  <c r="AB170" i="13"/>
  <c r="AC170" i="13"/>
  <c r="AD170" i="13"/>
  <c r="AE170" i="13"/>
  <c r="AF170" i="13"/>
  <c r="AG170" i="13"/>
  <c r="AH170" i="13"/>
  <c r="AI170" i="13"/>
  <c r="AJ170" i="13"/>
  <c r="AK170" i="13"/>
  <c r="AL170" i="13"/>
  <c r="AM170" i="13"/>
  <c r="AN170" i="13"/>
  <c r="AO170" i="13"/>
  <c r="AP170" i="13"/>
  <c r="AQ170" i="13"/>
  <c r="AR170" i="13"/>
  <c r="AS170" i="13"/>
  <c r="AT170" i="13"/>
  <c r="AU170" i="13"/>
  <c r="AV170" i="13"/>
  <c r="AW170" i="13"/>
  <c r="AX170" i="13"/>
  <c r="AY170" i="13"/>
  <c r="AZ170" i="13"/>
  <c r="BA170" i="13"/>
  <c r="BB170" i="13"/>
  <c r="BC170" i="13"/>
  <c r="BD170" i="13"/>
  <c r="BE170" i="13"/>
  <c r="BF170" i="13"/>
  <c r="H171" i="13"/>
  <c r="I171" i="13"/>
  <c r="J171" i="13"/>
  <c r="K171" i="13"/>
  <c r="L171" i="13"/>
  <c r="M171" i="13"/>
  <c r="N171" i="13"/>
  <c r="O171" i="13"/>
  <c r="P171" i="13"/>
  <c r="Q171" i="13"/>
  <c r="R171" i="13"/>
  <c r="S171" i="13"/>
  <c r="T171" i="13"/>
  <c r="U171" i="13"/>
  <c r="V171" i="13"/>
  <c r="W171" i="13"/>
  <c r="X171" i="13"/>
  <c r="Y171" i="13"/>
  <c r="Z171" i="13"/>
  <c r="AA171" i="13"/>
  <c r="AB171" i="13"/>
  <c r="AC171" i="13"/>
  <c r="AD171" i="13"/>
  <c r="AE171" i="13"/>
  <c r="AF171" i="13"/>
  <c r="AG171" i="13"/>
  <c r="AH171" i="13"/>
  <c r="AI171" i="13"/>
  <c r="AJ171" i="13"/>
  <c r="AK171" i="13"/>
  <c r="AL171" i="13"/>
  <c r="AM171" i="13"/>
  <c r="AN171" i="13"/>
  <c r="AO171" i="13"/>
  <c r="AP171" i="13"/>
  <c r="AQ171" i="13"/>
  <c r="AR171" i="13"/>
  <c r="AS171" i="13"/>
  <c r="AT171" i="13"/>
  <c r="AU171" i="13"/>
  <c r="AV171" i="13"/>
  <c r="AW171" i="13"/>
  <c r="AX171" i="13"/>
  <c r="AY171" i="13"/>
  <c r="AZ171" i="13"/>
  <c r="BA171" i="13"/>
  <c r="BB171" i="13"/>
  <c r="BC171" i="13"/>
  <c r="BD171" i="13"/>
  <c r="BE171" i="13"/>
  <c r="BF171" i="13"/>
  <c r="H172" i="13"/>
  <c r="I172" i="13"/>
  <c r="J172" i="13"/>
  <c r="K172" i="13"/>
  <c r="L172" i="13"/>
  <c r="M172" i="13"/>
  <c r="N172" i="13"/>
  <c r="O172" i="13"/>
  <c r="P172" i="13"/>
  <c r="Q172" i="13"/>
  <c r="R172" i="13"/>
  <c r="S172" i="13"/>
  <c r="T172" i="13"/>
  <c r="U172" i="13"/>
  <c r="V172" i="13"/>
  <c r="W172" i="13"/>
  <c r="X172" i="13"/>
  <c r="Y172" i="13"/>
  <c r="Z172" i="13"/>
  <c r="AA172" i="13"/>
  <c r="AB172" i="13"/>
  <c r="AC172" i="13"/>
  <c r="AD172" i="13"/>
  <c r="AE172" i="13"/>
  <c r="AF172" i="13"/>
  <c r="AG172" i="13"/>
  <c r="AH172" i="13"/>
  <c r="AI172" i="13"/>
  <c r="AJ172" i="13"/>
  <c r="AK172" i="13"/>
  <c r="AL172" i="13"/>
  <c r="AM172" i="13"/>
  <c r="AN172" i="13"/>
  <c r="AO172" i="13"/>
  <c r="AP172" i="13"/>
  <c r="AQ172" i="13"/>
  <c r="AR172" i="13"/>
  <c r="AS172" i="13"/>
  <c r="AT172" i="13"/>
  <c r="AU172" i="13"/>
  <c r="AV172" i="13"/>
  <c r="AW172" i="13"/>
  <c r="AX172" i="13"/>
  <c r="AY172" i="13"/>
  <c r="AZ172" i="13"/>
  <c r="BA172" i="13"/>
  <c r="BB172" i="13"/>
  <c r="BC172" i="13"/>
  <c r="BD172" i="13"/>
  <c r="BE172" i="13"/>
  <c r="BF172" i="13"/>
  <c r="H173" i="13"/>
  <c r="I173" i="13"/>
  <c r="J173" i="13"/>
  <c r="K173" i="13"/>
  <c r="L173" i="13"/>
  <c r="M173" i="13"/>
  <c r="N173" i="13"/>
  <c r="O173" i="13"/>
  <c r="P173" i="13"/>
  <c r="Q173" i="13"/>
  <c r="R173" i="13"/>
  <c r="S173" i="13"/>
  <c r="T173" i="13"/>
  <c r="U173" i="13"/>
  <c r="V173" i="13"/>
  <c r="W173" i="13"/>
  <c r="X173" i="13"/>
  <c r="Y173" i="13"/>
  <c r="Z173" i="13"/>
  <c r="AA173" i="13"/>
  <c r="AB173" i="13"/>
  <c r="AC173" i="13"/>
  <c r="AD173" i="13"/>
  <c r="AE173" i="13"/>
  <c r="AF173" i="13"/>
  <c r="AG173" i="13"/>
  <c r="AH173" i="13"/>
  <c r="AI173" i="13"/>
  <c r="AJ173" i="13"/>
  <c r="AK173" i="13"/>
  <c r="AL173" i="13"/>
  <c r="AM173" i="13"/>
  <c r="AN173" i="13"/>
  <c r="AO173" i="13"/>
  <c r="AP173" i="13"/>
  <c r="AQ173" i="13"/>
  <c r="AR173" i="13"/>
  <c r="AS173" i="13"/>
  <c r="AT173" i="13"/>
  <c r="AU173" i="13"/>
  <c r="AV173" i="13"/>
  <c r="AW173" i="13"/>
  <c r="AX173" i="13"/>
  <c r="AY173" i="13"/>
  <c r="AZ173" i="13"/>
  <c r="BA173" i="13"/>
  <c r="BB173" i="13"/>
  <c r="BC173" i="13"/>
  <c r="BD173" i="13"/>
  <c r="BE173" i="13"/>
  <c r="BF173" i="13"/>
  <c r="H174" i="13"/>
  <c r="I174" i="13"/>
  <c r="J174" i="13"/>
  <c r="K174" i="13"/>
  <c r="L174" i="13"/>
  <c r="M174" i="13"/>
  <c r="N174" i="13"/>
  <c r="O174" i="13"/>
  <c r="P174" i="13"/>
  <c r="Q174" i="13"/>
  <c r="R174" i="13"/>
  <c r="S174" i="13"/>
  <c r="T174" i="13"/>
  <c r="U174" i="13"/>
  <c r="V174" i="13"/>
  <c r="W174" i="13"/>
  <c r="X174" i="13"/>
  <c r="Y174" i="13"/>
  <c r="Z174" i="13"/>
  <c r="AA174" i="13"/>
  <c r="AB174" i="13"/>
  <c r="AC174" i="13"/>
  <c r="AD174" i="13"/>
  <c r="AE174" i="13"/>
  <c r="AF174" i="13"/>
  <c r="AG174" i="13"/>
  <c r="AH174" i="13"/>
  <c r="AI174" i="13"/>
  <c r="AJ174" i="13"/>
  <c r="AK174" i="13"/>
  <c r="AL174" i="13"/>
  <c r="AM174" i="13"/>
  <c r="AN174" i="13"/>
  <c r="AO174" i="13"/>
  <c r="AP174" i="13"/>
  <c r="AQ174" i="13"/>
  <c r="AR174" i="13"/>
  <c r="AS174" i="13"/>
  <c r="AT174" i="13"/>
  <c r="AU174" i="13"/>
  <c r="AV174" i="13"/>
  <c r="AW174" i="13"/>
  <c r="AX174" i="13"/>
  <c r="AY174" i="13"/>
  <c r="AZ174" i="13"/>
  <c r="BA174" i="13"/>
  <c r="BB174" i="13"/>
  <c r="BC174" i="13"/>
  <c r="BD174" i="13"/>
  <c r="BE174" i="13"/>
  <c r="BF174" i="13"/>
  <c r="H175" i="13"/>
  <c r="I175" i="13"/>
  <c r="J175" i="13"/>
  <c r="K175" i="13"/>
  <c r="L175" i="13"/>
  <c r="M175" i="13"/>
  <c r="N175" i="13"/>
  <c r="O175" i="13"/>
  <c r="P175" i="13"/>
  <c r="Q175" i="13"/>
  <c r="R175" i="13"/>
  <c r="S175" i="13"/>
  <c r="T175" i="13"/>
  <c r="U175" i="13"/>
  <c r="V175" i="13"/>
  <c r="W175" i="13"/>
  <c r="X175" i="13"/>
  <c r="Y175" i="13"/>
  <c r="Z175" i="13"/>
  <c r="AA175" i="13"/>
  <c r="AB175" i="13"/>
  <c r="AC175" i="13"/>
  <c r="AD175" i="13"/>
  <c r="AE175" i="13"/>
  <c r="AF175" i="13"/>
  <c r="AG175" i="13"/>
  <c r="AH175" i="13"/>
  <c r="AI175" i="13"/>
  <c r="AJ175" i="13"/>
  <c r="AK175" i="13"/>
  <c r="AL175" i="13"/>
  <c r="AM175" i="13"/>
  <c r="AN175" i="13"/>
  <c r="AO175" i="13"/>
  <c r="AP175" i="13"/>
  <c r="AQ175" i="13"/>
  <c r="AR175" i="13"/>
  <c r="AS175" i="13"/>
  <c r="AT175" i="13"/>
  <c r="AU175" i="13"/>
  <c r="AV175" i="13"/>
  <c r="AW175" i="13"/>
  <c r="AX175" i="13"/>
  <c r="AY175" i="13"/>
  <c r="AZ175" i="13"/>
  <c r="BA175" i="13"/>
  <c r="BB175" i="13"/>
  <c r="BC175" i="13"/>
  <c r="BD175" i="13"/>
  <c r="BE175" i="13"/>
  <c r="BF175" i="13"/>
  <c r="H176" i="13"/>
  <c r="I176" i="13"/>
  <c r="J176" i="13"/>
  <c r="K176" i="13"/>
  <c r="L176" i="13"/>
  <c r="M176" i="13"/>
  <c r="N176" i="13"/>
  <c r="O176" i="13"/>
  <c r="P176" i="13"/>
  <c r="Q176" i="13"/>
  <c r="R176" i="13"/>
  <c r="S176" i="13"/>
  <c r="T176" i="13"/>
  <c r="U176" i="13"/>
  <c r="V176" i="13"/>
  <c r="W176" i="13"/>
  <c r="X176" i="13"/>
  <c r="Y176" i="13"/>
  <c r="Z176" i="13"/>
  <c r="AA176" i="13"/>
  <c r="AB176" i="13"/>
  <c r="AC176" i="13"/>
  <c r="AD176" i="13"/>
  <c r="AE176" i="13"/>
  <c r="AF176" i="13"/>
  <c r="AG176" i="13"/>
  <c r="AH176" i="13"/>
  <c r="AI176" i="13"/>
  <c r="AJ176" i="13"/>
  <c r="AK176" i="13"/>
  <c r="AL176" i="13"/>
  <c r="AM176" i="13"/>
  <c r="AN176" i="13"/>
  <c r="AO176" i="13"/>
  <c r="AP176" i="13"/>
  <c r="AQ176" i="13"/>
  <c r="AR176" i="13"/>
  <c r="AS176" i="13"/>
  <c r="AT176" i="13"/>
  <c r="AU176" i="13"/>
  <c r="AV176" i="13"/>
  <c r="AW176" i="13"/>
  <c r="AX176" i="13"/>
  <c r="AY176" i="13"/>
  <c r="AZ176" i="13"/>
  <c r="BA176" i="13"/>
  <c r="BB176" i="13"/>
  <c r="BC176" i="13"/>
  <c r="BD176" i="13"/>
  <c r="BE176" i="13"/>
  <c r="BF176" i="13"/>
  <c r="H177" i="13"/>
  <c r="I177" i="13"/>
  <c r="J177" i="13"/>
  <c r="K177" i="13"/>
  <c r="L177" i="13"/>
  <c r="M177" i="13"/>
  <c r="N177" i="13"/>
  <c r="O177" i="13"/>
  <c r="P177" i="13"/>
  <c r="Q177" i="13"/>
  <c r="R177" i="13"/>
  <c r="S177" i="13"/>
  <c r="T177" i="13"/>
  <c r="U177" i="13"/>
  <c r="V177" i="13"/>
  <c r="W177" i="13"/>
  <c r="X177" i="13"/>
  <c r="Y177" i="13"/>
  <c r="Z177" i="13"/>
  <c r="AA177" i="13"/>
  <c r="AB177" i="13"/>
  <c r="AC177" i="13"/>
  <c r="AD177" i="13"/>
  <c r="AE177" i="13"/>
  <c r="AF177" i="13"/>
  <c r="AG177" i="13"/>
  <c r="AH177" i="13"/>
  <c r="AI177" i="13"/>
  <c r="AJ177" i="13"/>
  <c r="AK177" i="13"/>
  <c r="AL177" i="13"/>
  <c r="AM177" i="13"/>
  <c r="AN177" i="13"/>
  <c r="AO177" i="13"/>
  <c r="AP177" i="13"/>
  <c r="AQ177" i="13"/>
  <c r="AR177" i="13"/>
  <c r="AS177" i="13"/>
  <c r="AT177" i="13"/>
  <c r="AU177" i="13"/>
  <c r="AV177" i="13"/>
  <c r="AW177" i="13"/>
  <c r="AX177" i="13"/>
  <c r="AY177" i="13"/>
  <c r="AZ177" i="13"/>
  <c r="BA177" i="13"/>
  <c r="BB177" i="13"/>
  <c r="BC177" i="13"/>
  <c r="BD177" i="13"/>
  <c r="BE177" i="13"/>
  <c r="BF177" i="13"/>
  <c r="H178" i="13"/>
  <c r="I178" i="13"/>
  <c r="J178" i="13"/>
  <c r="K178" i="13"/>
  <c r="L178" i="13"/>
  <c r="M178" i="13"/>
  <c r="N178" i="13"/>
  <c r="O178" i="13"/>
  <c r="P178" i="13"/>
  <c r="Q178" i="13"/>
  <c r="R178" i="13"/>
  <c r="S178" i="13"/>
  <c r="T178" i="13"/>
  <c r="U178" i="13"/>
  <c r="V178" i="13"/>
  <c r="W178" i="13"/>
  <c r="X178" i="13"/>
  <c r="Y178" i="13"/>
  <c r="Z178" i="13"/>
  <c r="AA178" i="13"/>
  <c r="AB178" i="13"/>
  <c r="AC178" i="13"/>
  <c r="AD178" i="13"/>
  <c r="AE178" i="13"/>
  <c r="AF178" i="13"/>
  <c r="AG178" i="13"/>
  <c r="AH178" i="13"/>
  <c r="AI178" i="13"/>
  <c r="AJ178" i="13"/>
  <c r="AK178" i="13"/>
  <c r="AL178" i="13"/>
  <c r="AM178" i="13"/>
  <c r="AN178" i="13"/>
  <c r="AO178" i="13"/>
  <c r="AP178" i="13"/>
  <c r="AQ178" i="13"/>
  <c r="AR178" i="13"/>
  <c r="AS178" i="13"/>
  <c r="AT178" i="13"/>
  <c r="AU178" i="13"/>
  <c r="AV178" i="13"/>
  <c r="AW178" i="13"/>
  <c r="AX178" i="13"/>
  <c r="AY178" i="13"/>
  <c r="AZ178" i="13"/>
  <c r="BA178" i="13"/>
  <c r="BB178" i="13"/>
  <c r="BC178" i="13"/>
  <c r="BD178" i="13"/>
  <c r="BE178" i="13"/>
  <c r="BF178" i="13"/>
  <c r="H179" i="13"/>
  <c r="I179" i="13"/>
  <c r="J179" i="13"/>
  <c r="K179" i="13"/>
  <c r="L179" i="13"/>
  <c r="M179" i="13"/>
  <c r="N179" i="13"/>
  <c r="O179" i="13"/>
  <c r="P179" i="13"/>
  <c r="Q179" i="13"/>
  <c r="R179" i="13"/>
  <c r="S179" i="13"/>
  <c r="T179" i="13"/>
  <c r="U179" i="13"/>
  <c r="V179" i="13"/>
  <c r="W179" i="13"/>
  <c r="X179" i="13"/>
  <c r="Y179" i="13"/>
  <c r="Z179" i="13"/>
  <c r="AA179" i="13"/>
  <c r="AB179" i="13"/>
  <c r="AC179" i="13"/>
  <c r="AD179" i="13"/>
  <c r="AE179" i="13"/>
  <c r="AF179" i="13"/>
  <c r="AG179" i="13"/>
  <c r="AH179" i="13"/>
  <c r="AI179" i="13"/>
  <c r="AJ179" i="13"/>
  <c r="AK179" i="13"/>
  <c r="AL179" i="13"/>
  <c r="AM179" i="13"/>
  <c r="AN179" i="13"/>
  <c r="AO179" i="13"/>
  <c r="AP179" i="13"/>
  <c r="AQ179" i="13"/>
  <c r="AR179" i="13"/>
  <c r="AS179" i="13"/>
  <c r="AT179" i="13"/>
  <c r="AU179" i="13"/>
  <c r="AV179" i="13"/>
  <c r="AW179" i="13"/>
  <c r="AX179" i="13"/>
  <c r="AY179" i="13"/>
  <c r="AZ179" i="13"/>
  <c r="BA179" i="13"/>
  <c r="BB179" i="13"/>
  <c r="BC179" i="13"/>
  <c r="BD179" i="13"/>
  <c r="BE179" i="13"/>
  <c r="BF179" i="13"/>
  <c r="H180" i="13"/>
  <c r="I180" i="13"/>
  <c r="J180" i="13"/>
  <c r="K180" i="13"/>
  <c r="L180" i="13"/>
  <c r="M180" i="13"/>
  <c r="N180" i="13"/>
  <c r="O180" i="13"/>
  <c r="P180" i="13"/>
  <c r="Q180" i="13"/>
  <c r="R180" i="13"/>
  <c r="S180" i="13"/>
  <c r="T180" i="13"/>
  <c r="U180" i="13"/>
  <c r="V180" i="13"/>
  <c r="W180" i="13"/>
  <c r="X180" i="13"/>
  <c r="Y180" i="13"/>
  <c r="Z180" i="13"/>
  <c r="AA180" i="13"/>
  <c r="AB180" i="13"/>
  <c r="AC180" i="13"/>
  <c r="AD180" i="13"/>
  <c r="AE180" i="13"/>
  <c r="AF180" i="13"/>
  <c r="AG180" i="13"/>
  <c r="AH180" i="13"/>
  <c r="AI180" i="13"/>
  <c r="AJ180" i="13"/>
  <c r="AK180" i="13"/>
  <c r="AL180" i="13"/>
  <c r="AM180" i="13"/>
  <c r="AN180" i="13"/>
  <c r="AO180" i="13"/>
  <c r="AP180" i="13"/>
  <c r="AQ180" i="13"/>
  <c r="AR180" i="13"/>
  <c r="AS180" i="13"/>
  <c r="AT180" i="13"/>
  <c r="AU180" i="13"/>
  <c r="AV180" i="13"/>
  <c r="AW180" i="13"/>
  <c r="AX180" i="13"/>
  <c r="AY180" i="13"/>
  <c r="AZ180" i="13"/>
  <c r="BA180" i="13"/>
  <c r="BB180" i="13"/>
  <c r="BC180" i="13"/>
  <c r="BD180" i="13"/>
  <c r="BE180" i="13"/>
  <c r="BF180" i="13"/>
  <c r="H181" i="13"/>
  <c r="I181" i="13"/>
  <c r="J181" i="13"/>
  <c r="K181" i="13"/>
  <c r="L181" i="13"/>
  <c r="M181" i="13"/>
  <c r="N181" i="13"/>
  <c r="O181" i="13"/>
  <c r="P181" i="13"/>
  <c r="Q181" i="13"/>
  <c r="R181" i="13"/>
  <c r="S181" i="13"/>
  <c r="T181" i="13"/>
  <c r="U181" i="13"/>
  <c r="V181" i="13"/>
  <c r="W181" i="13"/>
  <c r="X181" i="13"/>
  <c r="Y181" i="13"/>
  <c r="Z181" i="13"/>
  <c r="AA181" i="13"/>
  <c r="AB181" i="13"/>
  <c r="AC181" i="13"/>
  <c r="AD181" i="13"/>
  <c r="AE181" i="13"/>
  <c r="AF181" i="13"/>
  <c r="AG181" i="13"/>
  <c r="AH181" i="13"/>
  <c r="AI181" i="13"/>
  <c r="AJ181" i="13"/>
  <c r="AK181" i="13"/>
  <c r="AL181" i="13"/>
  <c r="AM181" i="13"/>
  <c r="AN181" i="13"/>
  <c r="AO181" i="13"/>
  <c r="AP181" i="13"/>
  <c r="AQ181" i="13"/>
  <c r="AR181" i="13"/>
  <c r="AS181" i="13"/>
  <c r="AT181" i="13"/>
  <c r="AU181" i="13"/>
  <c r="AV181" i="13"/>
  <c r="AW181" i="13"/>
  <c r="AX181" i="13"/>
  <c r="AY181" i="13"/>
  <c r="AZ181" i="13"/>
  <c r="BA181" i="13"/>
  <c r="BB181" i="13"/>
  <c r="BC181" i="13"/>
  <c r="BD181" i="13"/>
  <c r="BE181" i="13"/>
  <c r="BF181" i="13"/>
  <c r="H182" i="13"/>
  <c r="I182" i="13"/>
  <c r="J182" i="13"/>
  <c r="K182" i="13"/>
  <c r="L182" i="13"/>
  <c r="M182" i="13"/>
  <c r="N182" i="13"/>
  <c r="O182" i="13"/>
  <c r="P182" i="13"/>
  <c r="Q182" i="13"/>
  <c r="R182" i="13"/>
  <c r="S182" i="13"/>
  <c r="T182" i="13"/>
  <c r="U182" i="13"/>
  <c r="V182" i="13"/>
  <c r="W182" i="13"/>
  <c r="X182" i="13"/>
  <c r="Y182" i="13"/>
  <c r="Z182" i="13"/>
  <c r="AA182" i="13"/>
  <c r="AB182" i="13"/>
  <c r="AC182" i="13"/>
  <c r="AD182" i="13"/>
  <c r="AE182" i="13"/>
  <c r="AF182" i="13"/>
  <c r="AG182" i="13"/>
  <c r="AH182" i="13"/>
  <c r="AI182" i="13"/>
  <c r="AJ182" i="13"/>
  <c r="AK182" i="13"/>
  <c r="AL182" i="13"/>
  <c r="AM182" i="13"/>
  <c r="AN182" i="13"/>
  <c r="AO182" i="13"/>
  <c r="AP182" i="13"/>
  <c r="AQ182" i="13"/>
  <c r="AR182" i="13"/>
  <c r="AS182" i="13"/>
  <c r="AT182" i="13"/>
  <c r="AU182" i="13"/>
  <c r="AV182" i="13"/>
  <c r="AW182" i="13"/>
  <c r="AX182" i="13"/>
  <c r="AY182" i="13"/>
  <c r="AZ182" i="13"/>
  <c r="BA182" i="13"/>
  <c r="BB182" i="13"/>
  <c r="BC182" i="13"/>
  <c r="BD182" i="13"/>
  <c r="BE182" i="13"/>
  <c r="BF182" i="13"/>
  <c r="H183" i="13"/>
  <c r="I183" i="13"/>
  <c r="J183" i="13"/>
  <c r="K183" i="13"/>
  <c r="L183" i="13"/>
  <c r="M183" i="13"/>
  <c r="N183" i="13"/>
  <c r="O183" i="13"/>
  <c r="P183" i="13"/>
  <c r="Q183" i="13"/>
  <c r="R183" i="13"/>
  <c r="S183" i="13"/>
  <c r="T183" i="13"/>
  <c r="U183" i="13"/>
  <c r="V183" i="13"/>
  <c r="W183" i="13"/>
  <c r="X183" i="13"/>
  <c r="Y183" i="13"/>
  <c r="Z183" i="13"/>
  <c r="AA183" i="13"/>
  <c r="AB183" i="13"/>
  <c r="AC183" i="13"/>
  <c r="AD183" i="13"/>
  <c r="AE183" i="13"/>
  <c r="AF183" i="13"/>
  <c r="AG183" i="13"/>
  <c r="AH183" i="13"/>
  <c r="AI183" i="13"/>
  <c r="AJ183" i="13"/>
  <c r="AK183" i="13"/>
  <c r="AL183" i="13"/>
  <c r="AM183" i="13"/>
  <c r="AN183" i="13"/>
  <c r="AO183" i="13"/>
  <c r="AP183" i="13"/>
  <c r="AQ183" i="13"/>
  <c r="AR183" i="13"/>
  <c r="AS183" i="13"/>
  <c r="AT183" i="13"/>
  <c r="AU183" i="13"/>
  <c r="AV183" i="13"/>
  <c r="AW183" i="13"/>
  <c r="AX183" i="13"/>
  <c r="AY183" i="13"/>
  <c r="AZ183" i="13"/>
  <c r="BA183" i="13"/>
  <c r="BB183" i="13"/>
  <c r="BC183" i="13"/>
  <c r="BD183" i="13"/>
  <c r="BE183" i="13"/>
  <c r="BF183" i="13"/>
  <c r="H184" i="13"/>
  <c r="I184" i="13"/>
  <c r="J184" i="13"/>
  <c r="K184" i="13"/>
  <c r="L184" i="13"/>
  <c r="M184" i="13"/>
  <c r="N184" i="13"/>
  <c r="O184" i="13"/>
  <c r="P184" i="13"/>
  <c r="Q184" i="13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AD184" i="13"/>
  <c r="AE184" i="13"/>
  <c r="AF184" i="13"/>
  <c r="AG184" i="13"/>
  <c r="AH184" i="13"/>
  <c r="AI184" i="13"/>
  <c r="AJ184" i="13"/>
  <c r="AK184" i="13"/>
  <c r="AL184" i="13"/>
  <c r="AM184" i="13"/>
  <c r="AN184" i="13"/>
  <c r="AO184" i="13"/>
  <c r="AP184" i="13"/>
  <c r="AQ184" i="13"/>
  <c r="AR184" i="13"/>
  <c r="AS184" i="13"/>
  <c r="AT184" i="13"/>
  <c r="AU184" i="13"/>
  <c r="AV184" i="13"/>
  <c r="AW184" i="13"/>
  <c r="AX184" i="13"/>
  <c r="AY184" i="13"/>
  <c r="AZ184" i="13"/>
  <c r="BA184" i="13"/>
  <c r="BB184" i="13"/>
  <c r="BC184" i="13"/>
  <c r="BD184" i="13"/>
  <c r="BE184" i="13"/>
  <c r="BF184" i="13"/>
  <c r="H185" i="13"/>
  <c r="I185" i="13"/>
  <c r="J185" i="13"/>
  <c r="K185" i="13"/>
  <c r="L185" i="13"/>
  <c r="M185" i="13"/>
  <c r="N185" i="13"/>
  <c r="O185" i="13"/>
  <c r="P185" i="13"/>
  <c r="Q185" i="13"/>
  <c r="R185" i="13"/>
  <c r="S185" i="13"/>
  <c r="T185" i="13"/>
  <c r="U185" i="13"/>
  <c r="V185" i="13"/>
  <c r="W185" i="13"/>
  <c r="X185" i="13"/>
  <c r="Y185" i="13"/>
  <c r="Z185" i="13"/>
  <c r="AA185" i="13"/>
  <c r="AB185" i="13"/>
  <c r="AC185" i="13"/>
  <c r="AD185" i="13"/>
  <c r="AE185" i="13"/>
  <c r="AF185" i="13"/>
  <c r="AG185" i="13"/>
  <c r="AH185" i="13"/>
  <c r="AI185" i="13"/>
  <c r="AJ185" i="13"/>
  <c r="AK185" i="13"/>
  <c r="AL185" i="13"/>
  <c r="AM185" i="13"/>
  <c r="AN185" i="13"/>
  <c r="AO185" i="13"/>
  <c r="AP185" i="13"/>
  <c r="AQ185" i="13"/>
  <c r="AR185" i="13"/>
  <c r="AS185" i="13"/>
  <c r="AT185" i="13"/>
  <c r="AU185" i="13"/>
  <c r="AV185" i="13"/>
  <c r="AW185" i="13"/>
  <c r="AX185" i="13"/>
  <c r="AY185" i="13"/>
  <c r="AZ185" i="13"/>
  <c r="BA185" i="13"/>
  <c r="BB185" i="13"/>
  <c r="BC185" i="13"/>
  <c r="BD185" i="13"/>
  <c r="BE185" i="13"/>
  <c r="BF185" i="13"/>
  <c r="H186" i="13"/>
  <c r="I186" i="13"/>
  <c r="J186" i="13"/>
  <c r="K186" i="13"/>
  <c r="L186" i="13"/>
  <c r="M186" i="13"/>
  <c r="N186" i="13"/>
  <c r="O186" i="13"/>
  <c r="P186" i="13"/>
  <c r="Q186" i="13"/>
  <c r="R186" i="13"/>
  <c r="S186" i="13"/>
  <c r="T186" i="13"/>
  <c r="U186" i="13"/>
  <c r="V186" i="13"/>
  <c r="W186" i="13"/>
  <c r="X186" i="13"/>
  <c r="Y186" i="13"/>
  <c r="Z186" i="13"/>
  <c r="AA186" i="13"/>
  <c r="AB186" i="13"/>
  <c r="AC186" i="13"/>
  <c r="AD186" i="13"/>
  <c r="AE186" i="13"/>
  <c r="AF186" i="13"/>
  <c r="AG186" i="13"/>
  <c r="AH186" i="13"/>
  <c r="AI186" i="13"/>
  <c r="AJ186" i="13"/>
  <c r="AK186" i="13"/>
  <c r="AL186" i="13"/>
  <c r="AM186" i="13"/>
  <c r="AN186" i="13"/>
  <c r="AO186" i="13"/>
  <c r="AP186" i="13"/>
  <c r="AQ186" i="13"/>
  <c r="AR186" i="13"/>
  <c r="AS186" i="13"/>
  <c r="AT186" i="13"/>
  <c r="AU186" i="13"/>
  <c r="AV186" i="13"/>
  <c r="AW186" i="13"/>
  <c r="AX186" i="13"/>
  <c r="AY186" i="13"/>
  <c r="AZ186" i="13"/>
  <c r="BA186" i="13"/>
  <c r="BB186" i="13"/>
  <c r="BC186" i="13"/>
  <c r="BD186" i="13"/>
  <c r="BE186" i="13"/>
  <c r="BF186" i="13"/>
  <c r="H187" i="13"/>
  <c r="I187" i="13"/>
  <c r="J187" i="13"/>
  <c r="K187" i="13"/>
  <c r="L187" i="13"/>
  <c r="M187" i="13"/>
  <c r="N187" i="13"/>
  <c r="O187" i="13"/>
  <c r="P187" i="13"/>
  <c r="Q187" i="13"/>
  <c r="R187" i="13"/>
  <c r="S187" i="13"/>
  <c r="T187" i="13"/>
  <c r="U187" i="13"/>
  <c r="V187" i="13"/>
  <c r="W187" i="13"/>
  <c r="X187" i="13"/>
  <c r="Y187" i="13"/>
  <c r="Z187" i="13"/>
  <c r="AA187" i="13"/>
  <c r="AB187" i="13"/>
  <c r="AC187" i="13"/>
  <c r="AD187" i="13"/>
  <c r="AE187" i="13"/>
  <c r="AF187" i="13"/>
  <c r="AG187" i="13"/>
  <c r="AH187" i="13"/>
  <c r="AI187" i="13"/>
  <c r="AJ187" i="13"/>
  <c r="AK187" i="13"/>
  <c r="AL187" i="13"/>
  <c r="AM187" i="13"/>
  <c r="AN187" i="13"/>
  <c r="AO187" i="13"/>
  <c r="AP187" i="13"/>
  <c r="AQ187" i="13"/>
  <c r="AR187" i="13"/>
  <c r="AS187" i="13"/>
  <c r="AT187" i="13"/>
  <c r="AU187" i="13"/>
  <c r="AV187" i="13"/>
  <c r="AW187" i="13"/>
  <c r="AX187" i="13"/>
  <c r="AY187" i="13"/>
  <c r="AZ187" i="13"/>
  <c r="BA187" i="13"/>
  <c r="BB187" i="13"/>
  <c r="BC187" i="13"/>
  <c r="BD187" i="13"/>
  <c r="BE187" i="13"/>
  <c r="BF187" i="13"/>
  <c r="H188" i="13"/>
  <c r="I188" i="13"/>
  <c r="J188" i="13"/>
  <c r="K188" i="13"/>
  <c r="L188" i="13"/>
  <c r="M188" i="13"/>
  <c r="N188" i="13"/>
  <c r="O188" i="13"/>
  <c r="P188" i="13"/>
  <c r="Q188" i="13"/>
  <c r="R188" i="13"/>
  <c r="S188" i="13"/>
  <c r="T188" i="13"/>
  <c r="U188" i="13"/>
  <c r="V188" i="13"/>
  <c r="W188" i="13"/>
  <c r="X188" i="13"/>
  <c r="Y188" i="13"/>
  <c r="Z188" i="13"/>
  <c r="AA188" i="13"/>
  <c r="AB188" i="13"/>
  <c r="AC188" i="13"/>
  <c r="AD188" i="13"/>
  <c r="AE188" i="13"/>
  <c r="AF188" i="13"/>
  <c r="AG188" i="13"/>
  <c r="AH188" i="13"/>
  <c r="AI188" i="13"/>
  <c r="AJ188" i="13"/>
  <c r="AK188" i="13"/>
  <c r="AL188" i="13"/>
  <c r="AM188" i="13"/>
  <c r="AN188" i="13"/>
  <c r="AO188" i="13"/>
  <c r="AP188" i="13"/>
  <c r="AQ188" i="13"/>
  <c r="AR188" i="13"/>
  <c r="AS188" i="13"/>
  <c r="AT188" i="13"/>
  <c r="AU188" i="13"/>
  <c r="AV188" i="13"/>
  <c r="AW188" i="13"/>
  <c r="AX188" i="13"/>
  <c r="AY188" i="13"/>
  <c r="AZ188" i="13"/>
  <c r="BA188" i="13"/>
  <c r="BB188" i="13"/>
  <c r="BC188" i="13"/>
  <c r="BD188" i="13"/>
  <c r="BE188" i="13"/>
  <c r="BF188" i="13"/>
  <c r="H189" i="13"/>
  <c r="I189" i="13"/>
  <c r="J189" i="13"/>
  <c r="K189" i="13"/>
  <c r="L189" i="13"/>
  <c r="M189" i="13"/>
  <c r="N189" i="13"/>
  <c r="O189" i="13"/>
  <c r="P189" i="13"/>
  <c r="Q189" i="13"/>
  <c r="R189" i="13"/>
  <c r="S189" i="13"/>
  <c r="T189" i="13"/>
  <c r="U189" i="13"/>
  <c r="V189" i="13"/>
  <c r="W189" i="13"/>
  <c r="X189" i="13"/>
  <c r="Y189" i="13"/>
  <c r="Z189" i="13"/>
  <c r="AA189" i="13"/>
  <c r="AB189" i="13"/>
  <c r="AC189" i="13"/>
  <c r="AD189" i="13"/>
  <c r="AE189" i="13"/>
  <c r="AF189" i="13"/>
  <c r="AG189" i="13"/>
  <c r="AH189" i="13"/>
  <c r="AI189" i="13"/>
  <c r="AJ189" i="13"/>
  <c r="AK189" i="13"/>
  <c r="AL189" i="13"/>
  <c r="AM189" i="13"/>
  <c r="AN189" i="13"/>
  <c r="AO189" i="13"/>
  <c r="AP189" i="13"/>
  <c r="AQ189" i="13"/>
  <c r="AR189" i="13"/>
  <c r="AS189" i="13"/>
  <c r="AT189" i="13"/>
  <c r="AU189" i="13"/>
  <c r="AV189" i="13"/>
  <c r="AW189" i="13"/>
  <c r="AX189" i="13"/>
  <c r="AY189" i="13"/>
  <c r="AZ189" i="13"/>
  <c r="BA189" i="13"/>
  <c r="BB189" i="13"/>
  <c r="BC189" i="13"/>
  <c r="BD189" i="13"/>
  <c r="BE189" i="13"/>
  <c r="BF189" i="13"/>
  <c r="H190" i="13"/>
  <c r="I190" i="13"/>
  <c r="J190" i="13"/>
  <c r="K190" i="13"/>
  <c r="L190" i="13"/>
  <c r="M190" i="13"/>
  <c r="N190" i="13"/>
  <c r="O190" i="13"/>
  <c r="P190" i="13"/>
  <c r="Q190" i="13"/>
  <c r="R190" i="13"/>
  <c r="S190" i="13"/>
  <c r="T190" i="13"/>
  <c r="U190" i="13"/>
  <c r="V190" i="13"/>
  <c r="W190" i="13"/>
  <c r="X190" i="13"/>
  <c r="Y190" i="13"/>
  <c r="Z190" i="13"/>
  <c r="AA190" i="13"/>
  <c r="AB190" i="13"/>
  <c r="AC190" i="13"/>
  <c r="AD190" i="13"/>
  <c r="AE190" i="13"/>
  <c r="AF190" i="13"/>
  <c r="AG190" i="13"/>
  <c r="AH190" i="13"/>
  <c r="AI190" i="13"/>
  <c r="AJ190" i="13"/>
  <c r="AK190" i="13"/>
  <c r="AL190" i="13"/>
  <c r="AM190" i="13"/>
  <c r="AN190" i="13"/>
  <c r="AO190" i="13"/>
  <c r="AP190" i="13"/>
  <c r="AQ190" i="13"/>
  <c r="AR190" i="13"/>
  <c r="AS190" i="13"/>
  <c r="AT190" i="13"/>
  <c r="AU190" i="13"/>
  <c r="AV190" i="13"/>
  <c r="AW190" i="13"/>
  <c r="AX190" i="13"/>
  <c r="AY190" i="13"/>
  <c r="AZ190" i="13"/>
  <c r="BA190" i="13"/>
  <c r="BB190" i="13"/>
  <c r="BC190" i="13"/>
  <c r="BD190" i="13"/>
  <c r="BE190" i="13"/>
  <c r="BF190" i="13"/>
  <c r="H191" i="13"/>
  <c r="I191" i="13"/>
  <c r="J191" i="13"/>
  <c r="K191" i="13"/>
  <c r="L191" i="13"/>
  <c r="M191" i="13"/>
  <c r="N191" i="13"/>
  <c r="O191" i="13"/>
  <c r="P191" i="13"/>
  <c r="Q191" i="13"/>
  <c r="R191" i="13"/>
  <c r="S191" i="13"/>
  <c r="T191" i="13"/>
  <c r="U191" i="13"/>
  <c r="V191" i="13"/>
  <c r="W191" i="13"/>
  <c r="X191" i="13"/>
  <c r="Y191" i="13"/>
  <c r="Z191" i="13"/>
  <c r="AA191" i="13"/>
  <c r="AB191" i="13"/>
  <c r="AC191" i="13"/>
  <c r="AD191" i="13"/>
  <c r="AE191" i="13"/>
  <c r="AF191" i="13"/>
  <c r="AG191" i="13"/>
  <c r="AH191" i="13"/>
  <c r="AI191" i="13"/>
  <c r="AJ191" i="13"/>
  <c r="AK191" i="13"/>
  <c r="AL191" i="13"/>
  <c r="AM191" i="13"/>
  <c r="AN191" i="13"/>
  <c r="AO191" i="13"/>
  <c r="AP191" i="13"/>
  <c r="AQ191" i="13"/>
  <c r="AR191" i="13"/>
  <c r="AS191" i="13"/>
  <c r="AT191" i="13"/>
  <c r="AU191" i="13"/>
  <c r="AV191" i="13"/>
  <c r="AW191" i="13"/>
  <c r="AX191" i="13"/>
  <c r="AY191" i="13"/>
  <c r="AZ191" i="13"/>
  <c r="BA191" i="13"/>
  <c r="BB191" i="13"/>
  <c r="BC191" i="13"/>
  <c r="BD191" i="13"/>
  <c r="BE191" i="13"/>
  <c r="BF191" i="13"/>
  <c r="H192" i="13"/>
  <c r="I192" i="13"/>
  <c r="J192" i="13"/>
  <c r="K192" i="13"/>
  <c r="L192" i="13"/>
  <c r="M192" i="13"/>
  <c r="N192" i="13"/>
  <c r="O192" i="13"/>
  <c r="P192" i="13"/>
  <c r="Q192" i="13"/>
  <c r="R192" i="13"/>
  <c r="S192" i="13"/>
  <c r="T192" i="13"/>
  <c r="U192" i="13"/>
  <c r="V192" i="13"/>
  <c r="W192" i="13"/>
  <c r="X192" i="13"/>
  <c r="Y192" i="13"/>
  <c r="Z192" i="13"/>
  <c r="AA192" i="13"/>
  <c r="AB192" i="13"/>
  <c r="AC192" i="13"/>
  <c r="AD192" i="13"/>
  <c r="AE192" i="13"/>
  <c r="AF192" i="13"/>
  <c r="AG192" i="13"/>
  <c r="AH192" i="13"/>
  <c r="AI192" i="13"/>
  <c r="AJ192" i="13"/>
  <c r="AK192" i="13"/>
  <c r="AL192" i="13"/>
  <c r="AM192" i="13"/>
  <c r="AN192" i="13"/>
  <c r="AO192" i="13"/>
  <c r="AP192" i="13"/>
  <c r="AQ192" i="13"/>
  <c r="AR192" i="13"/>
  <c r="AS192" i="13"/>
  <c r="AT192" i="13"/>
  <c r="AU192" i="13"/>
  <c r="AV192" i="13"/>
  <c r="AW192" i="13"/>
  <c r="AX192" i="13"/>
  <c r="AY192" i="13"/>
  <c r="AZ192" i="13"/>
  <c r="BA192" i="13"/>
  <c r="BB192" i="13"/>
  <c r="BC192" i="13"/>
  <c r="BD192" i="13"/>
  <c r="BE192" i="13"/>
  <c r="BF192" i="13"/>
  <c r="H193" i="13"/>
  <c r="I193" i="13"/>
  <c r="J193" i="13"/>
  <c r="K193" i="13"/>
  <c r="L193" i="13"/>
  <c r="M193" i="13"/>
  <c r="N193" i="13"/>
  <c r="O193" i="13"/>
  <c r="P193" i="13"/>
  <c r="Q193" i="13"/>
  <c r="R193" i="13"/>
  <c r="S193" i="13"/>
  <c r="T193" i="13"/>
  <c r="U193" i="13"/>
  <c r="V193" i="13"/>
  <c r="W193" i="13"/>
  <c r="X193" i="13"/>
  <c r="Y193" i="13"/>
  <c r="Z193" i="13"/>
  <c r="AA193" i="13"/>
  <c r="AB193" i="13"/>
  <c r="AC193" i="13"/>
  <c r="AD193" i="13"/>
  <c r="AE193" i="13"/>
  <c r="AF193" i="13"/>
  <c r="AG193" i="13"/>
  <c r="AH193" i="13"/>
  <c r="AI193" i="13"/>
  <c r="AJ193" i="13"/>
  <c r="AK193" i="13"/>
  <c r="AL193" i="13"/>
  <c r="AM193" i="13"/>
  <c r="AN193" i="13"/>
  <c r="AO193" i="13"/>
  <c r="AP193" i="13"/>
  <c r="AQ193" i="13"/>
  <c r="AR193" i="13"/>
  <c r="AS193" i="13"/>
  <c r="AT193" i="13"/>
  <c r="AU193" i="13"/>
  <c r="AV193" i="13"/>
  <c r="AW193" i="13"/>
  <c r="AX193" i="13"/>
  <c r="AY193" i="13"/>
  <c r="AZ193" i="13"/>
  <c r="BA193" i="13"/>
  <c r="BB193" i="13"/>
  <c r="BC193" i="13"/>
  <c r="BD193" i="13"/>
  <c r="BE193" i="13"/>
  <c r="BF193" i="13"/>
  <c r="H194" i="13"/>
  <c r="I194" i="13"/>
  <c r="J194" i="13"/>
  <c r="K194" i="13"/>
  <c r="L194" i="13"/>
  <c r="M194" i="13"/>
  <c r="N194" i="13"/>
  <c r="O194" i="13"/>
  <c r="P194" i="13"/>
  <c r="Q194" i="13"/>
  <c r="R194" i="13"/>
  <c r="S194" i="13"/>
  <c r="T194" i="13"/>
  <c r="U194" i="13"/>
  <c r="V194" i="13"/>
  <c r="W194" i="13"/>
  <c r="X194" i="13"/>
  <c r="Y194" i="13"/>
  <c r="Z194" i="13"/>
  <c r="AA194" i="13"/>
  <c r="AB194" i="13"/>
  <c r="AC194" i="13"/>
  <c r="AD194" i="13"/>
  <c r="AE194" i="13"/>
  <c r="AF194" i="13"/>
  <c r="AG194" i="13"/>
  <c r="AH194" i="13"/>
  <c r="AI194" i="13"/>
  <c r="AJ194" i="13"/>
  <c r="AK194" i="13"/>
  <c r="AL194" i="13"/>
  <c r="AM194" i="13"/>
  <c r="AN194" i="13"/>
  <c r="AO194" i="13"/>
  <c r="AP194" i="13"/>
  <c r="AQ194" i="13"/>
  <c r="AR194" i="13"/>
  <c r="AS194" i="13"/>
  <c r="AT194" i="13"/>
  <c r="AU194" i="13"/>
  <c r="AV194" i="13"/>
  <c r="AW194" i="13"/>
  <c r="AX194" i="13"/>
  <c r="AY194" i="13"/>
  <c r="AZ194" i="13"/>
  <c r="BA194" i="13"/>
  <c r="BB194" i="13"/>
  <c r="BC194" i="13"/>
  <c r="BD194" i="13"/>
  <c r="BE194" i="13"/>
  <c r="BF194" i="13"/>
  <c r="H195" i="13"/>
  <c r="I195" i="13"/>
  <c r="J195" i="13"/>
  <c r="K195" i="13"/>
  <c r="L195" i="13"/>
  <c r="M195" i="13"/>
  <c r="N195" i="13"/>
  <c r="O195" i="13"/>
  <c r="P195" i="13"/>
  <c r="Q195" i="13"/>
  <c r="R195" i="13"/>
  <c r="S195" i="13"/>
  <c r="T195" i="13"/>
  <c r="U195" i="13"/>
  <c r="V195" i="13"/>
  <c r="W195" i="13"/>
  <c r="X195" i="13"/>
  <c r="Y195" i="13"/>
  <c r="Z195" i="13"/>
  <c r="AA195" i="13"/>
  <c r="AB195" i="13"/>
  <c r="AC195" i="13"/>
  <c r="AD195" i="13"/>
  <c r="AE195" i="13"/>
  <c r="AF195" i="13"/>
  <c r="AG195" i="13"/>
  <c r="AH195" i="13"/>
  <c r="AI195" i="13"/>
  <c r="AJ195" i="13"/>
  <c r="AK195" i="13"/>
  <c r="AL195" i="13"/>
  <c r="AM195" i="13"/>
  <c r="AN195" i="13"/>
  <c r="AO195" i="13"/>
  <c r="AP195" i="13"/>
  <c r="AQ195" i="13"/>
  <c r="AR195" i="13"/>
  <c r="AS195" i="13"/>
  <c r="AT195" i="13"/>
  <c r="AU195" i="13"/>
  <c r="AV195" i="13"/>
  <c r="AW195" i="13"/>
  <c r="AX195" i="13"/>
  <c r="AY195" i="13"/>
  <c r="AZ195" i="13"/>
  <c r="BA195" i="13"/>
  <c r="BB195" i="13"/>
  <c r="BC195" i="13"/>
  <c r="BD195" i="13"/>
  <c r="BE195" i="13"/>
  <c r="BF195" i="13"/>
  <c r="H196" i="13"/>
  <c r="I196" i="13"/>
  <c r="J196" i="13"/>
  <c r="K196" i="13"/>
  <c r="L196" i="13"/>
  <c r="M196" i="13"/>
  <c r="N196" i="13"/>
  <c r="O196" i="13"/>
  <c r="P196" i="13"/>
  <c r="Q196" i="13"/>
  <c r="R196" i="13"/>
  <c r="S196" i="13"/>
  <c r="T196" i="13"/>
  <c r="U196" i="13"/>
  <c r="V196" i="13"/>
  <c r="W196" i="13"/>
  <c r="X196" i="13"/>
  <c r="Y196" i="13"/>
  <c r="Z196" i="13"/>
  <c r="AA196" i="13"/>
  <c r="AB196" i="13"/>
  <c r="AC196" i="13"/>
  <c r="AD196" i="13"/>
  <c r="AE196" i="13"/>
  <c r="AF196" i="13"/>
  <c r="AG196" i="13"/>
  <c r="AH196" i="13"/>
  <c r="AI196" i="13"/>
  <c r="AJ196" i="13"/>
  <c r="AK196" i="13"/>
  <c r="AL196" i="13"/>
  <c r="AM196" i="13"/>
  <c r="AN196" i="13"/>
  <c r="AO196" i="13"/>
  <c r="AP196" i="13"/>
  <c r="AQ196" i="13"/>
  <c r="AR196" i="13"/>
  <c r="AS196" i="13"/>
  <c r="AT196" i="13"/>
  <c r="AU196" i="13"/>
  <c r="AV196" i="13"/>
  <c r="AW196" i="13"/>
  <c r="AX196" i="13"/>
  <c r="AY196" i="13"/>
  <c r="AZ196" i="13"/>
  <c r="BA196" i="13"/>
  <c r="BB196" i="13"/>
  <c r="BC196" i="13"/>
  <c r="BD196" i="13"/>
  <c r="BE196" i="13"/>
  <c r="BF196" i="13"/>
  <c r="H197" i="13"/>
  <c r="I197" i="13"/>
  <c r="J197" i="13"/>
  <c r="K197" i="13"/>
  <c r="L197" i="13"/>
  <c r="M197" i="13"/>
  <c r="N197" i="13"/>
  <c r="O197" i="13"/>
  <c r="P197" i="13"/>
  <c r="Q197" i="13"/>
  <c r="R197" i="13"/>
  <c r="S197" i="13"/>
  <c r="T197" i="13"/>
  <c r="U197" i="13"/>
  <c r="V197" i="13"/>
  <c r="W197" i="13"/>
  <c r="X197" i="13"/>
  <c r="Y197" i="13"/>
  <c r="Z197" i="13"/>
  <c r="AA197" i="13"/>
  <c r="AB197" i="13"/>
  <c r="AC197" i="13"/>
  <c r="AD197" i="13"/>
  <c r="AE197" i="13"/>
  <c r="AF197" i="13"/>
  <c r="AG197" i="13"/>
  <c r="AH197" i="13"/>
  <c r="AI197" i="13"/>
  <c r="AJ197" i="13"/>
  <c r="AK197" i="13"/>
  <c r="AL197" i="13"/>
  <c r="AM197" i="13"/>
  <c r="AN197" i="13"/>
  <c r="AO197" i="13"/>
  <c r="AP197" i="13"/>
  <c r="AQ197" i="13"/>
  <c r="AR197" i="13"/>
  <c r="AS197" i="13"/>
  <c r="AT197" i="13"/>
  <c r="AU197" i="13"/>
  <c r="AV197" i="13"/>
  <c r="AW197" i="13"/>
  <c r="AX197" i="13"/>
  <c r="AY197" i="13"/>
  <c r="AZ197" i="13"/>
  <c r="BA197" i="13"/>
  <c r="BB197" i="13"/>
  <c r="BC197" i="13"/>
  <c r="BD197" i="13"/>
  <c r="BE197" i="13"/>
  <c r="BF197" i="13"/>
  <c r="H198" i="13"/>
  <c r="I198" i="13"/>
  <c r="J198" i="13"/>
  <c r="K198" i="13"/>
  <c r="L198" i="13"/>
  <c r="M198" i="13"/>
  <c r="N198" i="13"/>
  <c r="O198" i="13"/>
  <c r="P198" i="13"/>
  <c r="Q198" i="13"/>
  <c r="R198" i="13"/>
  <c r="S198" i="13"/>
  <c r="T198" i="13"/>
  <c r="U198" i="13"/>
  <c r="V198" i="13"/>
  <c r="W198" i="13"/>
  <c r="X198" i="13"/>
  <c r="Y198" i="13"/>
  <c r="Z198" i="13"/>
  <c r="AA198" i="13"/>
  <c r="AB198" i="13"/>
  <c r="AC198" i="13"/>
  <c r="AD198" i="13"/>
  <c r="AE198" i="13"/>
  <c r="AF198" i="13"/>
  <c r="AG198" i="13"/>
  <c r="AH198" i="13"/>
  <c r="AI198" i="13"/>
  <c r="AJ198" i="13"/>
  <c r="AK198" i="13"/>
  <c r="AL198" i="13"/>
  <c r="AM198" i="13"/>
  <c r="AN198" i="13"/>
  <c r="AO198" i="13"/>
  <c r="AP198" i="13"/>
  <c r="AQ198" i="13"/>
  <c r="AR198" i="13"/>
  <c r="AS198" i="13"/>
  <c r="AT198" i="13"/>
  <c r="AU198" i="13"/>
  <c r="AV198" i="13"/>
  <c r="AW198" i="13"/>
  <c r="AX198" i="13"/>
  <c r="AY198" i="13"/>
  <c r="AZ198" i="13"/>
  <c r="BA198" i="13"/>
  <c r="BB198" i="13"/>
  <c r="BC198" i="13"/>
  <c r="BD198" i="13"/>
  <c r="BE198" i="13"/>
  <c r="BF198" i="13"/>
  <c r="H199" i="13"/>
  <c r="I199" i="13"/>
  <c r="J199" i="13"/>
  <c r="K199" i="13"/>
  <c r="L199" i="13"/>
  <c r="M199" i="13"/>
  <c r="N199" i="13"/>
  <c r="O199" i="13"/>
  <c r="P199" i="13"/>
  <c r="Q199" i="13"/>
  <c r="R199" i="13"/>
  <c r="S199" i="13"/>
  <c r="T199" i="13"/>
  <c r="U199" i="13"/>
  <c r="V199" i="13"/>
  <c r="W199" i="13"/>
  <c r="X199" i="13"/>
  <c r="Y199" i="13"/>
  <c r="Z199" i="13"/>
  <c r="AA199" i="13"/>
  <c r="AB199" i="13"/>
  <c r="AC199" i="13"/>
  <c r="AD199" i="13"/>
  <c r="AE199" i="13"/>
  <c r="AF199" i="13"/>
  <c r="AG199" i="13"/>
  <c r="AH199" i="13"/>
  <c r="AI199" i="13"/>
  <c r="AJ199" i="13"/>
  <c r="AK199" i="13"/>
  <c r="AL199" i="13"/>
  <c r="AM199" i="13"/>
  <c r="AN199" i="13"/>
  <c r="AO199" i="13"/>
  <c r="AP199" i="13"/>
  <c r="AQ199" i="13"/>
  <c r="AR199" i="13"/>
  <c r="AS199" i="13"/>
  <c r="AT199" i="13"/>
  <c r="AU199" i="13"/>
  <c r="AV199" i="13"/>
  <c r="AW199" i="13"/>
  <c r="AX199" i="13"/>
  <c r="AY199" i="13"/>
  <c r="AZ199" i="13"/>
  <c r="BA199" i="13"/>
  <c r="BB199" i="13"/>
  <c r="BC199" i="13"/>
  <c r="BD199" i="13"/>
  <c r="BE199" i="13"/>
  <c r="BF199" i="13"/>
  <c r="H200" i="13"/>
  <c r="I200" i="13"/>
  <c r="J200" i="13"/>
  <c r="K200" i="13"/>
  <c r="L200" i="13"/>
  <c r="M200" i="13"/>
  <c r="N200" i="13"/>
  <c r="O200" i="13"/>
  <c r="P200" i="13"/>
  <c r="Q200" i="13"/>
  <c r="R200" i="13"/>
  <c r="S200" i="13"/>
  <c r="T200" i="13"/>
  <c r="U200" i="13"/>
  <c r="V200" i="13"/>
  <c r="W200" i="13"/>
  <c r="X200" i="13"/>
  <c r="Y200" i="13"/>
  <c r="Z200" i="13"/>
  <c r="AA200" i="13"/>
  <c r="AB200" i="13"/>
  <c r="AC200" i="13"/>
  <c r="AD200" i="13"/>
  <c r="AE200" i="13"/>
  <c r="AF200" i="13"/>
  <c r="AG200" i="13"/>
  <c r="AH200" i="13"/>
  <c r="AI200" i="13"/>
  <c r="AJ200" i="13"/>
  <c r="AK200" i="13"/>
  <c r="AL200" i="13"/>
  <c r="AM200" i="13"/>
  <c r="AN200" i="13"/>
  <c r="AO200" i="13"/>
  <c r="AP200" i="13"/>
  <c r="AQ200" i="13"/>
  <c r="AR200" i="13"/>
  <c r="AS200" i="13"/>
  <c r="AT200" i="13"/>
  <c r="AU200" i="13"/>
  <c r="AV200" i="13"/>
  <c r="AW200" i="13"/>
  <c r="AX200" i="13"/>
  <c r="AY200" i="13"/>
  <c r="AZ200" i="13"/>
  <c r="BA200" i="13"/>
  <c r="BB200" i="13"/>
  <c r="BC200" i="13"/>
  <c r="BD200" i="13"/>
  <c r="BE200" i="13"/>
  <c r="BF200" i="13"/>
  <c r="H201" i="13"/>
  <c r="I201" i="13"/>
  <c r="J201" i="13"/>
  <c r="K201" i="13"/>
  <c r="L201" i="13"/>
  <c r="M201" i="13"/>
  <c r="N201" i="13"/>
  <c r="O201" i="13"/>
  <c r="P201" i="13"/>
  <c r="Q201" i="13"/>
  <c r="R201" i="13"/>
  <c r="S201" i="13"/>
  <c r="T201" i="13"/>
  <c r="U201" i="13"/>
  <c r="V201" i="13"/>
  <c r="W201" i="13"/>
  <c r="X201" i="13"/>
  <c r="Y201" i="13"/>
  <c r="Z201" i="13"/>
  <c r="AA201" i="13"/>
  <c r="AB201" i="13"/>
  <c r="AC201" i="13"/>
  <c r="AD201" i="13"/>
  <c r="AE201" i="13"/>
  <c r="AF201" i="13"/>
  <c r="AG201" i="13"/>
  <c r="AH201" i="13"/>
  <c r="AI201" i="13"/>
  <c r="AJ201" i="13"/>
  <c r="AK201" i="13"/>
  <c r="AL201" i="13"/>
  <c r="AM201" i="13"/>
  <c r="AN201" i="13"/>
  <c r="AO201" i="13"/>
  <c r="AP201" i="13"/>
  <c r="AQ201" i="13"/>
  <c r="AR201" i="13"/>
  <c r="AS201" i="13"/>
  <c r="AT201" i="13"/>
  <c r="AU201" i="13"/>
  <c r="AV201" i="13"/>
  <c r="AW201" i="13"/>
  <c r="AX201" i="13"/>
  <c r="AY201" i="13"/>
  <c r="AZ201" i="13"/>
  <c r="BA201" i="13"/>
  <c r="BB201" i="13"/>
  <c r="BC201" i="13"/>
  <c r="BD201" i="13"/>
  <c r="BE201" i="13"/>
  <c r="BF201" i="13"/>
  <c r="H202" i="13"/>
  <c r="I202" i="13"/>
  <c r="J202" i="13"/>
  <c r="K202" i="13"/>
  <c r="L202" i="13"/>
  <c r="M202" i="13"/>
  <c r="N202" i="13"/>
  <c r="O202" i="13"/>
  <c r="P202" i="13"/>
  <c r="Q202" i="13"/>
  <c r="R202" i="13"/>
  <c r="S202" i="13"/>
  <c r="T202" i="13"/>
  <c r="U202" i="13"/>
  <c r="V202" i="13"/>
  <c r="W202" i="13"/>
  <c r="X202" i="13"/>
  <c r="Y202" i="13"/>
  <c r="Z202" i="13"/>
  <c r="AA202" i="13"/>
  <c r="AB202" i="13"/>
  <c r="AC202" i="13"/>
  <c r="AD202" i="13"/>
  <c r="AE202" i="13"/>
  <c r="AF202" i="13"/>
  <c r="AG202" i="13"/>
  <c r="AH202" i="13"/>
  <c r="AI202" i="13"/>
  <c r="AJ202" i="13"/>
  <c r="AK202" i="13"/>
  <c r="AL202" i="13"/>
  <c r="AM202" i="13"/>
  <c r="AN202" i="13"/>
  <c r="AO202" i="13"/>
  <c r="AP202" i="13"/>
  <c r="AQ202" i="13"/>
  <c r="AR202" i="13"/>
  <c r="AS202" i="13"/>
  <c r="AT202" i="13"/>
  <c r="AU202" i="13"/>
  <c r="AV202" i="13"/>
  <c r="AW202" i="13"/>
  <c r="AX202" i="13"/>
  <c r="AY202" i="13"/>
  <c r="AZ202" i="13"/>
  <c r="BA202" i="13"/>
  <c r="BB202" i="13"/>
  <c r="BC202" i="13"/>
  <c r="BD202" i="13"/>
  <c r="BE202" i="13"/>
  <c r="BF202" i="13"/>
  <c r="H203" i="13"/>
  <c r="I203" i="13"/>
  <c r="J203" i="13"/>
  <c r="K203" i="13"/>
  <c r="L203" i="13"/>
  <c r="M203" i="13"/>
  <c r="N203" i="13"/>
  <c r="O203" i="13"/>
  <c r="P203" i="13"/>
  <c r="Q203" i="13"/>
  <c r="R203" i="13"/>
  <c r="S203" i="13"/>
  <c r="T203" i="13"/>
  <c r="U203" i="13"/>
  <c r="V203" i="13"/>
  <c r="W203" i="13"/>
  <c r="X203" i="13"/>
  <c r="Y203" i="13"/>
  <c r="Z203" i="13"/>
  <c r="AA203" i="13"/>
  <c r="AB203" i="13"/>
  <c r="AC203" i="13"/>
  <c r="AD203" i="13"/>
  <c r="AE203" i="13"/>
  <c r="AF203" i="13"/>
  <c r="AG203" i="13"/>
  <c r="AH203" i="13"/>
  <c r="AI203" i="13"/>
  <c r="AJ203" i="13"/>
  <c r="AK203" i="13"/>
  <c r="AL203" i="13"/>
  <c r="AM203" i="13"/>
  <c r="AN203" i="13"/>
  <c r="AO203" i="13"/>
  <c r="AP203" i="13"/>
  <c r="AQ203" i="13"/>
  <c r="AR203" i="13"/>
  <c r="AS203" i="13"/>
  <c r="AT203" i="13"/>
  <c r="AU203" i="13"/>
  <c r="AV203" i="13"/>
  <c r="AW203" i="13"/>
  <c r="AX203" i="13"/>
  <c r="AY203" i="13"/>
  <c r="AZ203" i="13"/>
  <c r="BA203" i="13"/>
  <c r="BB203" i="13"/>
  <c r="BC203" i="13"/>
  <c r="BD203" i="13"/>
  <c r="BE203" i="13"/>
  <c r="BF203" i="13"/>
  <c r="H204" i="13"/>
  <c r="I204" i="13"/>
  <c r="J204" i="13"/>
  <c r="K204" i="13"/>
  <c r="L204" i="13"/>
  <c r="M204" i="13"/>
  <c r="N204" i="13"/>
  <c r="O204" i="13"/>
  <c r="P204" i="13"/>
  <c r="Q204" i="13"/>
  <c r="R204" i="13"/>
  <c r="S204" i="13"/>
  <c r="T204" i="13"/>
  <c r="U204" i="13"/>
  <c r="V204" i="13"/>
  <c r="W204" i="13"/>
  <c r="X204" i="13"/>
  <c r="Y204" i="13"/>
  <c r="Z204" i="13"/>
  <c r="AA204" i="13"/>
  <c r="AB204" i="13"/>
  <c r="AC204" i="13"/>
  <c r="AD204" i="13"/>
  <c r="AE204" i="13"/>
  <c r="AF204" i="13"/>
  <c r="AG204" i="13"/>
  <c r="AH204" i="13"/>
  <c r="AI204" i="13"/>
  <c r="AJ204" i="13"/>
  <c r="AK204" i="13"/>
  <c r="AL204" i="13"/>
  <c r="AM204" i="13"/>
  <c r="AN204" i="13"/>
  <c r="AO204" i="13"/>
  <c r="AP204" i="13"/>
  <c r="AQ204" i="13"/>
  <c r="AR204" i="13"/>
  <c r="AS204" i="13"/>
  <c r="AT204" i="13"/>
  <c r="AU204" i="13"/>
  <c r="AV204" i="13"/>
  <c r="AW204" i="13"/>
  <c r="AX204" i="13"/>
  <c r="AY204" i="13"/>
  <c r="AZ204" i="13"/>
  <c r="BA204" i="13"/>
  <c r="BB204" i="13"/>
  <c r="BC204" i="13"/>
  <c r="BD204" i="13"/>
  <c r="BE204" i="13"/>
  <c r="BF204" i="13"/>
  <c r="H205" i="13"/>
  <c r="I205" i="13"/>
  <c r="J205" i="13"/>
  <c r="K205" i="13"/>
  <c r="L205" i="13"/>
  <c r="M205" i="13"/>
  <c r="N205" i="13"/>
  <c r="O205" i="13"/>
  <c r="P205" i="13"/>
  <c r="Q205" i="13"/>
  <c r="R205" i="13"/>
  <c r="S205" i="13"/>
  <c r="T205" i="13"/>
  <c r="U205" i="13"/>
  <c r="V205" i="13"/>
  <c r="W205" i="13"/>
  <c r="X205" i="13"/>
  <c r="Y205" i="13"/>
  <c r="Z205" i="13"/>
  <c r="AA205" i="13"/>
  <c r="AB205" i="13"/>
  <c r="AC205" i="13"/>
  <c r="AD205" i="13"/>
  <c r="AE205" i="13"/>
  <c r="AF205" i="13"/>
  <c r="AG205" i="13"/>
  <c r="AH205" i="13"/>
  <c r="AI205" i="13"/>
  <c r="AJ205" i="13"/>
  <c r="AK205" i="13"/>
  <c r="AL205" i="13"/>
  <c r="AM205" i="13"/>
  <c r="AN205" i="13"/>
  <c r="AO205" i="13"/>
  <c r="AP205" i="13"/>
  <c r="AQ205" i="13"/>
  <c r="AR205" i="13"/>
  <c r="AS205" i="13"/>
  <c r="AT205" i="13"/>
  <c r="AU205" i="13"/>
  <c r="AV205" i="13"/>
  <c r="AW205" i="13"/>
  <c r="AX205" i="13"/>
  <c r="AY205" i="13"/>
  <c r="AZ205" i="13"/>
  <c r="BA205" i="13"/>
  <c r="BB205" i="13"/>
  <c r="BC205" i="13"/>
  <c r="BD205" i="13"/>
  <c r="BE205" i="13"/>
  <c r="BF205" i="13"/>
  <c r="H206" i="13"/>
  <c r="I206" i="13"/>
  <c r="J206" i="13"/>
  <c r="K206" i="13"/>
  <c r="L206" i="13"/>
  <c r="M206" i="13"/>
  <c r="N206" i="13"/>
  <c r="O206" i="13"/>
  <c r="P206" i="13"/>
  <c r="Q206" i="13"/>
  <c r="R206" i="13"/>
  <c r="S206" i="13"/>
  <c r="T206" i="13"/>
  <c r="U206" i="13"/>
  <c r="V206" i="13"/>
  <c r="W206" i="13"/>
  <c r="X206" i="13"/>
  <c r="Y206" i="13"/>
  <c r="Z206" i="13"/>
  <c r="AA206" i="13"/>
  <c r="AB206" i="13"/>
  <c r="AC206" i="13"/>
  <c r="AD206" i="13"/>
  <c r="AE206" i="13"/>
  <c r="AF206" i="13"/>
  <c r="AG206" i="13"/>
  <c r="AH206" i="13"/>
  <c r="AI206" i="13"/>
  <c r="AJ206" i="13"/>
  <c r="AK206" i="13"/>
  <c r="AL206" i="13"/>
  <c r="AM206" i="13"/>
  <c r="AN206" i="13"/>
  <c r="AO206" i="13"/>
  <c r="AP206" i="13"/>
  <c r="AQ206" i="13"/>
  <c r="AR206" i="13"/>
  <c r="AS206" i="13"/>
  <c r="AT206" i="13"/>
  <c r="AU206" i="13"/>
  <c r="AV206" i="13"/>
  <c r="AW206" i="13"/>
  <c r="AX206" i="13"/>
  <c r="AY206" i="13"/>
  <c r="AZ206" i="13"/>
  <c r="BA206" i="13"/>
  <c r="BB206" i="13"/>
  <c r="BC206" i="13"/>
  <c r="BD206" i="13"/>
  <c r="BE206" i="13"/>
  <c r="BF206" i="13"/>
  <c r="H207" i="13"/>
  <c r="I207" i="13"/>
  <c r="J207" i="13"/>
  <c r="K207" i="13"/>
  <c r="L207" i="13"/>
  <c r="M207" i="13"/>
  <c r="N207" i="13"/>
  <c r="O207" i="13"/>
  <c r="P207" i="13"/>
  <c r="Q207" i="13"/>
  <c r="R207" i="13"/>
  <c r="S207" i="13"/>
  <c r="T207" i="13"/>
  <c r="U207" i="13"/>
  <c r="V207" i="13"/>
  <c r="W207" i="13"/>
  <c r="X207" i="13"/>
  <c r="Y207" i="13"/>
  <c r="Z207" i="13"/>
  <c r="AA207" i="13"/>
  <c r="AB207" i="13"/>
  <c r="AC207" i="13"/>
  <c r="AD207" i="13"/>
  <c r="AE207" i="13"/>
  <c r="AF207" i="13"/>
  <c r="AG207" i="13"/>
  <c r="AH207" i="13"/>
  <c r="AI207" i="13"/>
  <c r="AJ207" i="13"/>
  <c r="AK207" i="13"/>
  <c r="AL207" i="13"/>
  <c r="AM207" i="13"/>
  <c r="AN207" i="13"/>
  <c r="AO207" i="13"/>
  <c r="AP207" i="13"/>
  <c r="AQ207" i="13"/>
  <c r="AR207" i="13"/>
  <c r="AS207" i="13"/>
  <c r="AT207" i="13"/>
  <c r="AU207" i="13"/>
  <c r="AV207" i="13"/>
  <c r="AW207" i="13"/>
  <c r="AX207" i="13"/>
  <c r="AY207" i="13"/>
  <c r="AZ207" i="13"/>
  <c r="BA207" i="13"/>
  <c r="BB207" i="13"/>
  <c r="BC207" i="13"/>
  <c r="BD207" i="13"/>
  <c r="BE207" i="13"/>
  <c r="BF207" i="13"/>
  <c r="H208" i="13"/>
  <c r="I208" i="13"/>
  <c r="J208" i="13"/>
  <c r="K208" i="13"/>
  <c r="L208" i="13"/>
  <c r="M208" i="13"/>
  <c r="N208" i="13"/>
  <c r="O208" i="13"/>
  <c r="P208" i="13"/>
  <c r="Q208" i="13"/>
  <c r="R208" i="13"/>
  <c r="S208" i="13"/>
  <c r="T208" i="13"/>
  <c r="U208" i="13"/>
  <c r="V208" i="13"/>
  <c r="W208" i="13"/>
  <c r="X208" i="13"/>
  <c r="Y208" i="13"/>
  <c r="Z208" i="13"/>
  <c r="AA208" i="13"/>
  <c r="AB208" i="13"/>
  <c r="AC208" i="13"/>
  <c r="AD208" i="13"/>
  <c r="AE208" i="13"/>
  <c r="AF208" i="13"/>
  <c r="AG208" i="13"/>
  <c r="AH208" i="13"/>
  <c r="AI208" i="13"/>
  <c r="AJ208" i="13"/>
  <c r="AK208" i="13"/>
  <c r="AL208" i="13"/>
  <c r="AM208" i="13"/>
  <c r="AN208" i="13"/>
  <c r="AO208" i="13"/>
  <c r="AP208" i="13"/>
  <c r="AQ208" i="13"/>
  <c r="AR208" i="13"/>
  <c r="AS208" i="13"/>
  <c r="AT208" i="13"/>
  <c r="AU208" i="13"/>
  <c r="AV208" i="13"/>
  <c r="AW208" i="13"/>
  <c r="AX208" i="13"/>
  <c r="AY208" i="13"/>
  <c r="AZ208" i="13"/>
  <c r="BA208" i="13"/>
  <c r="BB208" i="13"/>
  <c r="BC208" i="13"/>
  <c r="BD208" i="13"/>
  <c r="BE208" i="13"/>
  <c r="BF208" i="13"/>
  <c r="H209" i="13"/>
  <c r="I209" i="13"/>
  <c r="J209" i="13"/>
  <c r="K209" i="13"/>
  <c r="L209" i="13"/>
  <c r="M209" i="13"/>
  <c r="N209" i="13"/>
  <c r="O209" i="13"/>
  <c r="P209" i="13"/>
  <c r="Q209" i="13"/>
  <c r="R209" i="13"/>
  <c r="S209" i="13"/>
  <c r="T209" i="13"/>
  <c r="U209" i="13"/>
  <c r="V209" i="13"/>
  <c r="W209" i="13"/>
  <c r="X209" i="13"/>
  <c r="Y209" i="13"/>
  <c r="Z209" i="13"/>
  <c r="AA209" i="13"/>
  <c r="AB209" i="13"/>
  <c r="AC209" i="13"/>
  <c r="AD209" i="13"/>
  <c r="AE209" i="13"/>
  <c r="AF209" i="13"/>
  <c r="AG209" i="13"/>
  <c r="AH209" i="13"/>
  <c r="AI209" i="13"/>
  <c r="AJ209" i="13"/>
  <c r="AK209" i="13"/>
  <c r="AL209" i="13"/>
  <c r="AM209" i="13"/>
  <c r="AN209" i="13"/>
  <c r="AO209" i="13"/>
  <c r="AP209" i="13"/>
  <c r="AQ209" i="13"/>
  <c r="AR209" i="13"/>
  <c r="AS209" i="13"/>
  <c r="AT209" i="13"/>
  <c r="AU209" i="13"/>
  <c r="AV209" i="13"/>
  <c r="AW209" i="13"/>
  <c r="AX209" i="13"/>
  <c r="AY209" i="13"/>
  <c r="AZ209" i="13"/>
  <c r="BA209" i="13"/>
  <c r="BB209" i="13"/>
  <c r="BC209" i="13"/>
  <c r="BD209" i="13"/>
  <c r="BE209" i="13"/>
  <c r="BF209" i="13"/>
  <c r="H210" i="13"/>
  <c r="I210" i="13"/>
  <c r="J210" i="13"/>
  <c r="K210" i="13"/>
  <c r="L210" i="13"/>
  <c r="M210" i="13"/>
  <c r="N210" i="13"/>
  <c r="O210" i="13"/>
  <c r="P210" i="13"/>
  <c r="Q210" i="13"/>
  <c r="R210" i="13"/>
  <c r="S210" i="13"/>
  <c r="T210" i="13"/>
  <c r="U210" i="13"/>
  <c r="V210" i="13"/>
  <c r="W210" i="13"/>
  <c r="X210" i="13"/>
  <c r="Y210" i="13"/>
  <c r="Z210" i="13"/>
  <c r="AA210" i="13"/>
  <c r="AB210" i="13"/>
  <c r="AC210" i="13"/>
  <c r="AD210" i="13"/>
  <c r="AE210" i="13"/>
  <c r="AF210" i="13"/>
  <c r="AG210" i="13"/>
  <c r="AH210" i="13"/>
  <c r="AI210" i="13"/>
  <c r="AJ210" i="13"/>
  <c r="AK210" i="13"/>
  <c r="AL210" i="13"/>
  <c r="AM210" i="13"/>
  <c r="AN210" i="13"/>
  <c r="AO210" i="13"/>
  <c r="AP210" i="13"/>
  <c r="AQ210" i="13"/>
  <c r="AR210" i="13"/>
  <c r="AS210" i="13"/>
  <c r="AT210" i="13"/>
  <c r="AU210" i="13"/>
  <c r="AV210" i="13"/>
  <c r="AW210" i="13"/>
  <c r="AX210" i="13"/>
  <c r="AY210" i="13"/>
  <c r="AZ210" i="13"/>
  <c r="BA210" i="13"/>
  <c r="BB210" i="13"/>
  <c r="BC210" i="13"/>
  <c r="BD210" i="13"/>
  <c r="BE210" i="13"/>
  <c r="BF210" i="13"/>
  <c r="H211" i="13"/>
  <c r="I211" i="13"/>
  <c r="J211" i="13"/>
  <c r="K211" i="13"/>
  <c r="L211" i="13"/>
  <c r="M211" i="13"/>
  <c r="N211" i="13"/>
  <c r="O211" i="13"/>
  <c r="P211" i="13"/>
  <c r="Q211" i="13"/>
  <c r="R211" i="13"/>
  <c r="S211" i="13"/>
  <c r="T211" i="13"/>
  <c r="U211" i="13"/>
  <c r="V211" i="13"/>
  <c r="W211" i="13"/>
  <c r="X211" i="13"/>
  <c r="Y211" i="13"/>
  <c r="Z211" i="13"/>
  <c r="AA211" i="13"/>
  <c r="AB211" i="13"/>
  <c r="AC211" i="13"/>
  <c r="AD211" i="13"/>
  <c r="AE211" i="13"/>
  <c r="AF211" i="13"/>
  <c r="AG211" i="13"/>
  <c r="AH211" i="13"/>
  <c r="AI211" i="13"/>
  <c r="AJ211" i="13"/>
  <c r="AK211" i="13"/>
  <c r="AL211" i="13"/>
  <c r="AM211" i="13"/>
  <c r="AN211" i="13"/>
  <c r="AO211" i="13"/>
  <c r="AP211" i="13"/>
  <c r="AQ211" i="13"/>
  <c r="AR211" i="13"/>
  <c r="AS211" i="13"/>
  <c r="AT211" i="13"/>
  <c r="AU211" i="13"/>
  <c r="AV211" i="13"/>
  <c r="AW211" i="13"/>
  <c r="AX211" i="13"/>
  <c r="AY211" i="13"/>
  <c r="AZ211" i="13"/>
  <c r="BA211" i="13"/>
  <c r="BB211" i="13"/>
  <c r="BC211" i="13"/>
  <c r="BD211" i="13"/>
  <c r="BE211" i="13"/>
  <c r="BF211" i="13"/>
  <c r="H212" i="13"/>
  <c r="I212" i="13"/>
  <c r="J212" i="13"/>
  <c r="K212" i="13"/>
  <c r="L212" i="13"/>
  <c r="M212" i="13"/>
  <c r="N212" i="13"/>
  <c r="O212" i="13"/>
  <c r="P212" i="13"/>
  <c r="Q212" i="13"/>
  <c r="R212" i="13"/>
  <c r="S212" i="13"/>
  <c r="T212" i="13"/>
  <c r="U212" i="13"/>
  <c r="V212" i="13"/>
  <c r="W212" i="13"/>
  <c r="X212" i="13"/>
  <c r="Y212" i="13"/>
  <c r="Z212" i="13"/>
  <c r="AA212" i="13"/>
  <c r="AB212" i="13"/>
  <c r="AC212" i="13"/>
  <c r="AD212" i="13"/>
  <c r="AE212" i="13"/>
  <c r="AF212" i="13"/>
  <c r="AG212" i="13"/>
  <c r="AH212" i="13"/>
  <c r="AI212" i="13"/>
  <c r="AJ212" i="13"/>
  <c r="AK212" i="13"/>
  <c r="AL212" i="13"/>
  <c r="AM212" i="13"/>
  <c r="AN212" i="13"/>
  <c r="AO212" i="13"/>
  <c r="AP212" i="13"/>
  <c r="AQ212" i="13"/>
  <c r="AR212" i="13"/>
  <c r="AS212" i="13"/>
  <c r="AT212" i="13"/>
  <c r="AU212" i="13"/>
  <c r="AV212" i="13"/>
  <c r="AW212" i="13"/>
  <c r="AX212" i="13"/>
  <c r="AY212" i="13"/>
  <c r="AZ212" i="13"/>
  <c r="BA212" i="13"/>
  <c r="BB212" i="13"/>
  <c r="BC212" i="13"/>
  <c r="BD212" i="13"/>
  <c r="BE212" i="13"/>
  <c r="BF212" i="13"/>
  <c r="H213" i="13"/>
  <c r="I213" i="13"/>
  <c r="J213" i="13"/>
  <c r="K213" i="13"/>
  <c r="L213" i="13"/>
  <c r="M213" i="13"/>
  <c r="N213" i="13"/>
  <c r="O213" i="13"/>
  <c r="P213" i="13"/>
  <c r="Q213" i="13"/>
  <c r="R213" i="13"/>
  <c r="S213" i="13"/>
  <c r="T213" i="13"/>
  <c r="U213" i="13"/>
  <c r="V213" i="13"/>
  <c r="W213" i="13"/>
  <c r="X213" i="13"/>
  <c r="Y213" i="13"/>
  <c r="Z213" i="13"/>
  <c r="AA213" i="13"/>
  <c r="AB213" i="13"/>
  <c r="AC213" i="13"/>
  <c r="AD213" i="13"/>
  <c r="AE213" i="13"/>
  <c r="AF213" i="13"/>
  <c r="AG213" i="13"/>
  <c r="AH213" i="13"/>
  <c r="AI213" i="13"/>
  <c r="AJ213" i="13"/>
  <c r="AK213" i="13"/>
  <c r="AL213" i="13"/>
  <c r="AM213" i="13"/>
  <c r="AN213" i="13"/>
  <c r="AO213" i="13"/>
  <c r="AP213" i="13"/>
  <c r="AQ213" i="13"/>
  <c r="AR213" i="13"/>
  <c r="AS213" i="13"/>
  <c r="AT213" i="13"/>
  <c r="AU213" i="13"/>
  <c r="AV213" i="13"/>
  <c r="AW213" i="13"/>
  <c r="AX213" i="13"/>
  <c r="AY213" i="13"/>
  <c r="AZ213" i="13"/>
  <c r="BA213" i="13"/>
  <c r="BB213" i="13"/>
  <c r="BC213" i="13"/>
  <c r="BD213" i="13"/>
  <c r="BE213" i="13"/>
  <c r="BF213" i="13"/>
  <c r="H214" i="13"/>
  <c r="I214" i="13"/>
  <c r="J214" i="13"/>
  <c r="K214" i="13"/>
  <c r="L214" i="13"/>
  <c r="M214" i="13"/>
  <c r="N214" i="13"/>
  <c r="O214" i="13"/>
  <c r="P214" i="13"/>
  <c r="Q214" i="13"/>
  <c r="R214" i="13"/>
  <c r="S214" i="13"/>
  <c r="T214" i="13"/>
  <c r="U214" i="13"/>
  <c r="V214" i="13"/>
  <c r="W214" i="13"/>
  <c r="X214" i="13"/>
  <c r="Y214" i="13"/>
  <c r="Z214" i="13"/>
  <c r="AA214" i="13"/>
  <c r="AB214" i="13"/>
  <c r="AC214" i="13"/>
  <c r="AD214" i="13"/>
  <c r="AE214" i="13"/>
  <c r="AF214" i="13"/>
  <c r="AG214" i="13"/>
  <c r="AH214" i="13"/>
  <c r="AI214" i="13"/>
  <c r="AJ214" i="13"/>
  <c r="AK214" i="13"/>
  <c r="AL214" i="13"/>
  <c r="AM214" i="13"/>
  <c r="AN214" i="13"/>
  <c r="AO214" i="13"/>
  <c r="AP214" i="13"/>
  <c r="AQ214" i="13"/>
  <c r="AR214" i="13"/>
  <c r="AS214" i="13"/>
  <c r="AT214" i="13"/>
  <c r="AU214" i="13"/>
  <c r="AV214" i="13"/>
  <c r="AW214" i="13"/>
  <c r="AX214" i="13"/>
  <c r="AY214" i="13"/>
  <c r="AZ214" i="13"/>
  <c r="BA214" i="13"/>
  <c r="BB214" i="13"/>
  <c r="BC214" i="13"/>
  <c r="BD214" i="13"/>
  <c r="BE214" i="13"/>
  <c r="BF214" i="13"/>
  <c r="H215" i="13"/>
  <c r="I215" i="13"/>
  <c r="J215" i="13"/>
  <c r="K215" i="13"/>
  <c r="L215" i="13"/>
  <c r="M215" i="13"/>
  <c r="N215" i="13"/>
  <c r="O215" i="13"/>
  <c r="P215" i="13"/>
  <c r="Q215" i="13"/>
  <c r="R215" i="13"/>
  <c r="S215" i="13"/>
  <c r="T215" i="13"/>
  <c r="U215" i="13"/>
  <c r="V215" i="13"/>
  <c r="W215" i="13"/>
  <c r="X215" i="13"/>
  <c r="Y215" i="13"/>
  <c r="Z215" i="13"/>
  <c r="AA215" i="13"/>
  <c r="AB215" i="13"/>
  <c r="AC215" i="13"/>
  <c r="AD215" i="13"/>
  <c r="AE215" i="13"/>
  <c r="AF215" i="13"/>
  <c r="AG215" i="13"/>
  <c r="AH215" i="13"/>
  <c r="AI215" i="13"/>
  <c r="AJ215" i="13"/>
  <c r="AK215" i="13"/>
  <c r="AL215" i="13"/>
  <c r="AM215" i="13"/>
  <c r="AN215" i="13"/>
  <c r="AO215" i="13"/>
  <c r="AP215" i="13"/>
  <c r="AQ215" i="13"/>
  <c r="AR215" i="13"/>
  <c r="AS215" i="13"/>
  <c r="AT215" i="13"/>
  <c r="AU215" i="13"/>
  <c r="AV215" i="13"/>
  <c r="AW215" i="13"/>
  <c r="AX215" i="13"/>
  <c r="AY215" i="13"/>
  <c r="AZ215" i="13"/>
  <c r="BA215" i="13"/>
  <c r="BB215" i="13"/>
  <c r="BC215" i="13"/>
  <c r="BD215" i="13"/>
  <c r="BE215" i="13"/>
  <c r="BF215" i="13"/>
  <c r="G166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165" i="13"/>
  <c r="E107" i="13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W44" i="12"/>
  <c r="AX44" i="12"/>
  <c r="AY44" i="12"/>
  <c r="AZ44" i="12"/>
  <c r="BA44" i="12"/>
  <c r="BB44" i="12"/>
  <c r="BC44" i="12"/>
  <c r="BD44" i="12"/>
  <c r="BE44" i="12"/>
  <c r="BF44" i="12"/>
  <c r="BG44" i="12"/>
  <c r="BH44" i="12"/>
  <c r="BI44" i="12"/>
  <c r="BJ44" i="12"/>
  <c r="BK44" i="12"/>
  <c r="BL44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W45" i="12"/>
  <c r="AX45" i="12"/>
  <c r="AY45" i="12"/>
  <c r="AZ45" i="12"/>
  <c r="BA45" i="12"/>
  <c r="BB45" i="12"/>
  <c r="BC45" i="12"/>
  <c r="BD45" i="12"/>
  <c r="BE45" i="12"/>
  <c r="BF45" i="12"/>
  <c r="BG45" i="12"/>
  <c r="BH45" i="12"/>
  <c r="BI45" i="12"/>
  <c r="BJ45" i="12"/>
  <c r="BK45" i="12"/>
  <c r="BL45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AX46" i="12"/>
  <c r="AY46" i="12"/>
  <c r="AZ46" i="12"/>
  <c r="BA46" i="12"/>
  <c r="BB46" i="12"/>
  <c r="BC46" i="12"/>
  <c r="BD46" i="12"/>
  <c r="BE46" i="12"/>
  <c r="BF46" i="12"/>
  <c r="BG46" i="12"/>
  <c r="BH46" i="12"/>
  <c r="BI46" i="12"/>
  <c r="BJ46" i="12"/>
  <c r="BK46" i="12"/>
  <c r="BL46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Z47" i="12"/>
  <c r="BA47" i="12"/>
  <c r="BB47" i="12"/>
  <c r="BC47" i="12"/>
  <c r="BD47" i="12"/>
  <c r="BE47" i="12"/>
  <c r="BF47" i="12"/>
  <c r="BG47" i="12"/>
  <c r="BH47" i="12"/>
  <c r="BI47" i="12"/>
  <c r="BJ47" i="12"/>
  <c r="BK47" i="12"/>
  <c r="BL47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Z48" i="12"/>
  <c r="BA48" i="12"/>
  <c r="BB48" i="12"/>
  <c r="BC48" i="12"/>
  <c r="BD48" i="12"/>
  <c r="BE48" i="12"/>
  <c r="BF48" i="12"/>
  <c r="BG48" i="12"/>
  <c r="BH48" i="12"/>
  <c r="BI48" i="12"/>
  <c r="BJ48" i="12"/>
  <c r="BK48" i="12"/>
  <c r="BL48" i="12"/>
  <c r="H45" i="12"/>
  <c r="H46" i="12"/>
  <c r="H47" i="12"/>
  <c r="H48" i="12"/>
  <c r="H44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Y35" i="12"/>
  <c r="AZ35" i="12"/>
  <c r="BA35" i="12"/>
  <c r="BB35" i="12"/>
  <c r="BC35" i="12"/>
  <c r="BD35" i="12"/>
  <c r="BE35" i="12"/>
  <c r="BF35" i="12"/>
  <c r="BG35" i="12"/>
  <c r="BH35" i="12"/>
  <c r="BI35" i="12"/>
  <c r="BJ35" i="12"/>
  <c r="BK35" i="12"/>
  <c r="BL35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Y36" i="12"/>
  <c r="AZ36" i="12"/>
  <c r="BA36" i="12"/>
  <c r="BB36" i="12"/>
  <c r="BC36" i="12"/>
  <c r="BD36" i="12"/>
  <c r="BE36" i="12"/>
  <c r="BF36" i="12"/>
  <c r="BG36" i="12"/>
  <c r="BH36" i="12"/>
  <c r="BI36" i="12"/>
  <c r="BJ36" i="12"/>
  <c r="BK36" i="12"/>
  <c r="BL36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Z37" i="12"/>
  <c r="BA37" i="12"/>
  <c r="BB37" i="12"/>
  <c r="BC37" i="12"/>
  <c r="BD37" i="12"/>
  <c r="BE37" i="12"/>
  <c r="BF37" i="12"/>
  <c r="BG37" i="12"/>
  <c r="BH37" i="12"/>
  <c r="BI37" i="12"/>
  <c r="BJ37" i="12"/>
  <c r="BK37" i="12"/>
  <c r="BL37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Y38" i="12"/>
  <c r="AZ38" i="12"/>
  <c r="BA38" i="12"/>
  <c r="BB38" i="12"/>
  <c r="BC38" i="12"/>
  <c r="BD38" i="12"/>
  <c r="BE38" i="12"/>
  <c r="BF38" i="12"/>
  <c r="BG38" i="12"/>
  <c r="BH38" i="12"/>
  <c r="BI38" i="12"/>
  <c r="BJ38" i="12"/>
  <c r="BK38" i="12"/>
  <c r="BL38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Y39" i="12"/>
  <c r="AZ39" i="12"/>
  <c r="BA39" i="12"/>
  <c r="BB39" i="12"/>
  <c r="BC39" i="12"/>
  <c r="BD39" i="12"/>
  <c r="BE39" i="12"/>
  <c r="BF39" i="12"/>
  <c r="BG39" i="12"/>
  <c r="BH39" i="12"/>
  <c r="BI39" i="12"/>
  <c r="BJ39" i="12"/>
  <c r="BK39" i="12"/>
  <c r="BL39" i="12"/>
  <c r="G37" i="12"/>
  <c r="G38" i="12"/>
  <c r="G39" i="12"/>
  <c r="G35" i="12"/>
  <c r="G36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Z11" i="12"/>
  <c r="BA11" i="12"/>
  <c r="BB11" i="12"/>
  <c r="BC11" i="12"/>
  <c r="BD11" i="12"/>
  <c r="BE11" i="12"/>
  <c r="BF11" i="12"/>
  <c r="BG11" i="12"/>
  <c r="BH11" i="12"/>
  <c r="BI11" i="12"/>
  <c r="BJ11" i="12"/>
  <c r="BK11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AZ12" i="12"/>
  <c r="BA12" i="12"/>
  <c r="BB12" i="12"/>
  <c r="BC12" i="12"/>
  <c r="BD12" i="12"/>
  <c r="BE12" i="12"/>
  <c r="BF12" i="12"/>
  <c r="BG12" i="12"/>
  <c r="BH12" i="12"/>
  <c r="BI12" i="12"/>
  <c r="BJ12" i="12"/>
  <c r="BK12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Z13" i="12"/>
  <c r="BA13" i="12"/>
  <c r="BB13" i="12"/>
  <c r="BC13" i="12"/>
  <c r="BD13" i="12"/>
  <c r="BE13" i="12"/>
  <c r="BF13" i="12"/>
  <c r="BG13" i="12"/>
  <c r="BH13" i="12"/>
  <c r="BI13" i="12"/>
  <c r="BJ13" i="12"/>
  <c r="BK13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Z15" i="12"/>
  <c r="BA15" i="12"/>
  <c r="BB15" i="12"/>
  <c r="BC15" i="12"/>
  <c r="BD15" i="12"/>
  <c r="BE15" i="12"/>
  <c r="BF15" i="12"/>
  <c r="BG15" i="12"/>
  <c r="BH15" i="12"/>
  <c r="BI15" i="12"/>
  <c r="BJ15" i="12"/>
  <c r="BK15" i="12"/>
  <c r="G12" i="12"/>
  <c r="G13" i="12"/>
  <c r="G14" i="12"/>
  <c r="G15" i="12"/>
  <c r="G11" i="12"/>
  <c r="G295" i="11"/>
  <c r="H295" i="11"/>
  <c r="I295" i="11"/>
  <c r="J295" i="11"/>
  <c r="K295" i="11"/>
  <c r="L295" i="11"/>
  <c r="M295" i="11"/>
  <c r="N295" i="11"/>
  <c r="O295" i="11"/>
  <c r="P295" i="11"/>
  <c r="Q295" i="11"/>
  <c r="R295" i="11"/>
  <c r="S295" i="11"/>
  <c r="T295" i="11"/>
  <c r="U295" i="11"/>
  <c r="V295" i="11"/>
  <c r="W295" i="11"/>
  <c r="X295" i="11"/>
  <c r="Y295" i="11"/>
  <c r="Z295" i="11"/>
  <c r="AA295" i="11"/>
  <c r="AB295" i="11"/>
  <c r="AC295" i="11"/>
  <c r="AD295" i="11"/>
  <c r="AE295" i="11"/>
  <c r="AF295" i="11"/>
  <c r="AG295" i="11"/>
  <c r="AH295" i="11"/>
  <c r="AI295" i="11"/>
  <c r="AJ295" i="11"/>
  <c r="AK295" i="11"/>
  <c r="AL295" i="11"/>
  <c r="AM295" i="11"/>
  <c r="AN295" i="11"/>
  <c r="AO295" i="11"/>
  <c r="AP295" i="11"/>
  <c r="AQ295" i="11"/>
  <c r="AR295" i="11"/>
  <c r="AS295" i="11"/>
  <c r="AT295" i="11"/>
  <c r="AU295" i="11"/>
  <c r="AV295" i="11"/>
  <c r="AW295" i="11"/>
  <c r="AX295" i="11"/>
  <c r="AY295" i="11"/>
  <c r="AZ295" i="11"/>
  <c r="BA295" i="11"/>
  <c r="BB295" i="11"/>
  <c r="BC295" i="11"/>
  <c r="BD295" i="11"/>
  <c r="BE295" i="11"/>
  <c r="BF295" i="11"/>
  <c r="BG295" i="11"/>
  <c r="BH295" i="11"/>
  <c r="BI295" i="11"/>
  <c r="BJ295" i="11"/>
  <c r="BK295" i="11"/>
  <c r="F295" i="11"/>
  <c r="G279" i="11"/>
  <c r="H279" i="11"/>
  <c r="I279" i="11"/>
  <c r="J279" i="11"/>
  <c r="K279" i="11"/>
  <c r="L279" i="11"/>
  <c r="M279" i="11"/>
  <c r="N279" i="11"/>
  <c r="O279" i="11"/>
  <c r="P279" i="11"/>
  <c r="Q279" i="11"/>
  <c r="R279" i="11"/>
  <c r="S279" i="11"/>
  <c r="T279" i="11"/>
  <c r="U279" i="11"/>
  <c r="V279" i="11"/>
  <c r="W279" i="11"/>
  <c r="X279" i="11"/>
  <c r="Y279" i="11"/>
  <c r="Z279" i="11"/>
  <c r="AA279" i="11"/>
  <c r="AB279" i="11"/>
  <c r="AC279" i="11"/>
  <c r="AD279" i="11"/>
  <c r="AE279" i="11"/>
  <c r="AF279" i="11"/>
  <c r="AG279" i="11"/>
  <c r="AH279" i="11"/>
  <c r="AI279" i="11"/>
  <c r="AJ279" i="11"/>
  <c r="AK279" i="11"/>
  <c r="AL279" i="11"/>
  <c r="AM279" i="11"/>
  <c r="AN279" i="11"/>
  <c r="AO279" i="11"/>
  <c r="AP279" i="11"/>
  <c r="AQ279" i="11"/>
  <c r="AR279" i="11"/>
  <c r="AS279" i="11"/>
  <c r="AT279" i="11"/>
  <c r="AU279" i="11"/>
  <c r="AV279" i="11"/>
  <c r="AW279" i="11"/>
  <c r="AX279" i="11"/>
  <c r="AY279" i="11"/>
  <c r="AZ279" i="11"/>
  <c r="BA279" i="11"/>
  <c r="BB279" i="11"/>
  <c r="BC279" i="11"/>
  <c r="BD279" i="11"/>
  <c r="BE279" i="11"/>
  <c r="BF279" i="11"/>
  <c r="BG279" i="11"/>
  <c r="BH279" i="11"/>
  <c r="BI279" i="11"/>
  <c r="BJ279" i="11"/>
  <c r="BK279" i="11"/>
  <c r="F279" i="11"/>
  <c r="G261" i="11"/>
  <c r="H261" i="11"/>
  <c r="I261" i="11"/>
  <c r="J261" i="11"/>
  <c r="K261" i="11"/>
  <c r="L261" i="11"/>
  <c r="M261" i="11"/>
  <c r="N261" i="11"/>
  <c r="O261" i="11"/>
  <c r="P261" i="11"/>
  <c r="Q261" i="11"/>
  <c r="R261" i="11"/>
  <c r="S261" i="11"/>
  <c r="T261" i="11"/>
  <c r="U261" i="11"/>
  <c r="V261" i="11"/>
  <c r="W261" i="11"/>
  <c r="X261" i="11"/>
  <c r="Y261" i="11"/>
  <c r="Z261" i="11"/>
  <c r="AA261" i="11"/>
  <c r="AB261" i="11"/>
  <c r="AC261" i="11"/>
  <c r="AD261" i="11"/>
  <c r="AE261" i="11"/>
  <c r="AF261" i="11"/>
  <c r="AG261" i="11"/>
  <c r="AH261" i="11"/>
  <c r="AI261" i="11"/>
  <c r="AJ261" i="11"/>
  <c r="AK261" i="11"/>
  <c r="AL261" i="11"/>
  <c r="AM261" i="11"/>
  <c r="AN261" i="11"/>
  <c r="AO261" i="11"/>
  <c r="AP261" i="11"/>
  <c r="AQ261" i="11"/>
  <c r="AR261" i="11"/>
  <c r="AS261" i="11"/>
  <c r="AT261" i="11"/>
  <c r="AU261" i="11"/>
  <c r="AV261" i="11"/>
  <c r="AW261" i="11"/>
  <c r="AX261" i="11"/>
  <c r="AY261" i="11"/>
  <c r="AZ261" i="11"/>
  <c r="BA261" i="11"/>
  <c r="BB261" i="11"/>
  <c r="BC261" i="11"/>
  <c r="BD261" i="11"/>
  <c r="BE261" i="11"/>
  <c r="BF261" i="11"/>
  <c r="BG261" i="11"/>
  <c r="BH261" i="11"/>
  <c r="BI261" i="11"/>
  <c r="BJ261" i="11"/>
  <c r="BK261" i="11"/>
  <c r="F261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BA165" i="11"/>
  <c r="BB165" i="11"/>
  <c r="BC165" i="11"/>
  <c r="BD165" i="11"/>
  <c r="BE165" i="11"/>
  <c r="BF165" i="11"/>
  <c r="BG165" i="11"/>
  <c r="BH165" i="11"/>
  <c r="BI165" i="11"/>
  <c r="BJ165" i="11"/>
  <c r="BK165" i="11"/>
  <c r="F165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BB112" i="11"/>
  <c r="BC112" i="11"/>
  <c r="BD112" i="11"/>
  <c r="BE112" i="11"/>
  <c r="BF112" i="11"/>
  <c r="BG112" i="11"/>
  <c r="BH112" i="11"/>
  <c r="BI112" i="11"/>
  <c r="BJ112" i="11"/>
  <c r="BK112" i="11"/>
  <c r="F112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BA41" i="11"/>
  <c r="BB41" i="11"/>
  <c r="BC41" i="11"/>
  <c r="BD41" i="11"/>
  <c r="BE41" i="11"/>
  <c r="BF41" i="11"/>
  <c r="BG41" i="11"/>
  <c r="BH41" i="11"/>
  <c r="BI41" i="11"/>
  <c r="BJ41" i="11"/>
  <c r="BK41" i="11"/>
  <c r="F41" i="11"/>
  <c r="BH215" i="13"/>
  <c r="BI215" i="13"/>
  <c r="BG212" i="13"/>
  <c r="BI211" i="13"/>
  <c r="BI214" i="13"/>
  <c r="BD10" i="5"/>
  <c r="BE10" i="5"/>
  <c r="BF10" i="5"/>
  <c r="BG10" i="5"/>
  <c r="BH10" i="5"/>
  <c r="BD11" i="5"/>
  <c r="BE11" i="5"/>
  <c r="BF11" i="5"/>
  <c r="BG11" i="5"/>
  <c r="BH11" i="5"/>
  <c r="BD12" i="5"/>
  <c r="BE12" i="5"/>
  <c r="BF12" i="5"/>
  <c r="BG12" i="5"/>
  <c r="BH12" i="5"/>
  <c r="BC11" i="5"/>
  <c r="BC12" i="5"/>
  <c r="AT10" i="5"/>
  <c r="AU10" i="5"/>
  <c r="AV10" i="5"/>
  <c r="AW10" i="5"/>
  <c r="AX10" i="5"/>
  <c r="AY10" i="5"/>
  <c r="AZ10" i="5"/>
  <c r="BA10" i="5"/>
  <c r="BB10" i="5"/>
  <c r="BC10" i="5"/>
  <c r="AT11" i="5"/>
  <c r="AU11" i="5"/>
  <c r="AV11" i="5"/>
  <c r="AW11" i="5"/>
  <c r="AX11" i="5"/>
  <c r="AY11" i="5"/>
  <c r="AZ11" i="5"/>
  <c r="BA11" i="5"/>
  <c r="BB11" i="5"/>
  <c r="AT12" i="5"/>
  <c r="AU12" i="5"/>
  <c r="AV12" i="5"/>
  <c r="AW12" i="5"/>
  <c r="AX12" i="5"/>
  <c r="AY12" i="5"/>
  <c r="AZ12" i="5"/>
  <c r="BA12" i="5"/>
  <c r="BB12" i="5"/>
  <c r="AS11" i="5"/>
  <c r="AS12" i="5"/>
  <c r="AJ10" i="5"/>
  <c r="AK10" i="5"/>
  <c r="AL10" i="5"/>
  <c r="AM10" i="5"/>
  <c r="AN10" i="5"/>
  <c r="AO10" i="5"/>
  <c r="AP10" i="5"/>
  <c r="AQ10" i="5"/>
  <c r="AR10" i="5"/>
  <c r="AS10" i="5"/>
  <c r="AJ11" i="5"/>
  <c r="AK11" i="5"/>
  <c r="AL11" i="5"/>
  <c r="AM11" i="5"/>
  <c r="AN11" i="5"/>
  <c r="AO11" i="5"/>
  <c r="AP11" i="5"/>
  <c r="AQ11" i="5"/>
  <c r="AR11" i="5"/>
  <c r="AJ12" i="5"/>
  <c r="AK12" i="5"/>
  <c r="AL12" i="5"/>
  <c r="AM12" i="5"/>
  <c r="AN12" i="5"/>
  <c r="AO12" i="5"/>
  <c r="AP12" i="5"/>
  <c r="AQ12" i="5"/>
  <c r="AR12" i="5"/>
  <c r="AI11" i="5"/>
  <c r="AI12" i="5"/>
  <c r="Y10" i="5"/>
  <c r="Z10" i="5"/>
  <c r="AA10" i="5"/>
  <c r="AB10" i="5"/>
  <c r="AC10" i="5"/>
  <c r="AD10" i="5"/>
  <c r="AE10" i="5"/>
  <c r="AF10" i="5"/>
  <c r="AG10" i="5"/>
  <c r="AH10" i="5"/>
  <c r="AI10" i="5"/>
  <c r="Y11" i="5"/>
  <c r="Z11" i="5"/>
  <c r="AA11" i="5"/>
  <c r="AB11" i="5"/>
  <c r="AC11" i="5"/>
  <c r="AD11" i="5"/>
  <c r="AE11" i="5"/>
  <c r="AF11" i="5"/>
  <c r="AG11" i="5"/>
  <c r="AH11" i="5"/>
  <c r="Y12" i="5"/>
  <c r="Z12" i="5"/>
  <c r="AA12" i="5"/>
  <c r="AB12" i="5"/>
  <c r="AC12" i="5"/>
  <c r="AD12" i="5"/>
  <c r="AE12" i="5"/>
  <c r="AF12" i="5"/>
  <c r="AG12" i="5"/>
  <c r="AH12" i="5"/>
  <c r="X11" i="5"/>
  <c r="X12" i="5"/>
  <c r="O10" i="5"/>
  <c r="P10" i="5"/>
  <c r="Q10" i="5"/>
  <c r="R10" i="5"/>
  <c r="S10" i="5"/>
  <c r="T10" i="5"/>
  <c r="U10" i="5"/>
  <c r="V10" i="5"/>
  <c r="W10" i="5"/>
  <c r="X10" i="5"/>
  <c r="O11" i="5"/>
  <c r="P11" i="5"/>
  <c r="Q11" i="5"/>
  <c r="R11" i="5"/>
  <c r="S11" i="5"/>
  <c r="T11" i="5"/>
  <c r="U11" i="5"/>
  <c r="V11" i="5"/>
  <c r="W11" i="5"/>
  <c r="O12" i="5"/>
  <c r="P12" i="5"/>
  <c r="Q12" i="5"/>
  <c r="R12" i="5"/>
  <c r="S12" i="5"/>
  <c r="T12" i="5"/>
  <c r="U12" i="5"/>
  <c r="V12" i="5"/>
  <c r="W12" i="5"/>
  <c r="N11" i="5"/>
  <c r="N12" i="5"/>
  <c r="H10" i="5"/>
  <c r="I10" i="5"/>
  <c r="J10" i="5"/>
  <c r="K10" i="5"/>
  <c r="L10" i="5"/>
  <c r="M10" i="5"/>
  <c r="N10" i="5"/>
  <c r="H11" i="5"/>
  <c r="I11" i="5"/>
  <c r="J11" i="5"/>
  <c r="K11" i="5"/>
  <c r="L11" i="5"/>
  <c r="M11" i="5"/>
  <c r="H12" i="5"/>
  <c r="I12" i="5"/>
  <c r="J12" i="5"/>
  <c r="K12" i="5"/>
  <c r="L12" i="5"/>
  <c r="M12" i="5"/>
  <c r="G11" i="5"/>
  <c r="G12" i="5"/>
  <c r="G10" i="5"/>
  <c r="BJ212" i="2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F13" i="4"/>
  <c r="F14" i="4"/>
  <c r="F15" i="4"/>
  <c r="F16" i="4"/>
  <c r="F17" i="4"/>
  <c r="F18" i="4"/>
  <c r="F12" i="4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F292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F275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F271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F255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F162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F108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F37" i="3"/>
  <c r="G27" i="23"/>
  <c r="G23" i="23"/>
  <c r="G15" i="23"/>
  <c r="G7" i="23"/>
  <c r="I26" i="23"/>
  <c r="I10" i="23"/>
  <c r="G26" i="23"/>
  <c r="G22" i="23"/>
  <c r="G18" i="23"/>
  <c r="G14" i="23"/>
  <c r="G10" i="23"/>
  <c r="G6" i="23"/>
  <c r="I35" i="23"/>
  <c r="I38" i="23"/>
  <c r="I29" i="23"/>
  <c r="I13" i="23"/>
  <c r="G29" i="23"/>
  <c r="G25" i="23"/>
  <c r="G21" i="23"/>
  <c r="G17" i="23"/>
  <c r="G13" i="23"/>
  <c r="G9" i="23"/>
  <c r="G5" i="23"/>
  <c r="G31" i="23"/>
  <c r="G35" i="23"/>
  <c r="I31" i="23"/>
  <c r="I23" i="23"/>
  <c r="I34" i="23"/>
  <c r="I32" i="23"/>
  <c r="I28" i="23"/>
  <c r="I24" i="23"/>
  <c r="I20" i="23"/>
  <c r="I16" i="23"/>
  <c r="I12" i="23"/>
  <c r="G28" i="23"/>
  <c r="G24" i="23"/>
  <c r="G20" i="23"/>
  <c r="G16" i="23"/>
  <c r="G12" i="23"/>
  <c r="G8" i="23"/>
  <c r="G30" i="23"/>
  <c r="I36" i="23"/>
  <c r="G34" i="23"/>
  <c r="I39" i="23"/>
  <c r="I40" i="23"/>
  <c r="I17" i="23"/>
  <c r="I14" i="23"/>
  <c r="I30" i="23"/>
  <c r="I8" i="23"/>
  <c r="I15" i="23"/>
  <c r="I37" i="23"/>
  <c r="I21" i="23"/>
  <c r="I11" i="23"/>
  <c r="I18" i="23"/>
  <c r="I33" i="23"/>
  <c r="I9" i="23"/>
  <c r="I25" i="23"/>
  <c r="I27" i="23"/>
  <c r="I22" i="23"/>
  <c r="I19" i="23"/>
  <c r="AF5" i="14" l="1"/>
  <c r="AF10" i="14"/>
  <c r="AF30" i="14"/>
  <c r="AF59" i="14"/>
  <c r="AF57" i="14"/>
  <c r="AF58" i="14"/>
</calcChain>
</file>

<file path=xl/sharedStrings.xml><?xml version="1.0" encoding="utf-8"?>
<sst xmlns="http://schemas.openxmlformats.org/spreadsheetml/2006/main" count="13385" uniqueCount="1225">
  <si>
    <t>Province/State</t>
  </si>
  <si>
    <t>Country/Region</t>
  </si>
  <si>
    <t>Lat</t>
  </si>
  <si>
    <t>Long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</si>
  <si>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</si>
  <si>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</si>
  <si>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</si>
  <si>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</si>
  <si>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</si>
  <si>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</si>
  <si>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</si>
  <si>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</si>
  <si>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</si>
  <si>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</si>
  <si>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</si>
  <si>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</si>
  <si>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</si>
  <si>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</si>
  <si>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</si>
  <si>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</si>
  <si>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</si>
  <si>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</si>
  <si>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</si>
  <si>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</si>
  <si>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</si>
  <si>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</si>
  <si>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</si>
  <si>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</si>
  <si>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From Diamond Princess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</si>
  <si>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</si>
  <si>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</si>
  <si>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</si>
  <si>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</si>
  <si>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</si>
  <si>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</si>
  <si>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</si>
  <si>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</si>
  <si>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</si>
  <si>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</si>
  <si>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</si>
  <si>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</si>
  <si>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</si>
  <si>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</si>
  <si>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</si>
  <si>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</si>
  <si>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</si>
  <si>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</si>
  <si>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</si>
  <si>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</si>
  <si>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</si>
  <si>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</si>
  <si>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</si>
  <si>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</si>
  <si>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</si>
  <si>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</si>
  <si>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</si>
  <si>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</si>
  <si>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</si>
  <si>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</si>
  <si>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</si>
  <si>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</si>
  <si>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</si>
  <si>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</si>
  <si>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</si>
  <si>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</si>
  <si>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</si>
  <si>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</si>
  <si>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</si>
  <si>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</si>
  <si>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</si>
  <si>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</si>
  <si>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</si>
  <si>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</si>
  <si>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</si>
  <si>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</si>
  <si>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</si>
  <si>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</si>
  <si>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</si>
  <si>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</si>
  <si>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</si>
  <si>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</si>
  <si>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</si>
  <si>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</si>
  <si>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</si>
  <si>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</si>
  <si>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</si>
  <si>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</si>
  <si>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</si>
  <si>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</si>
  <si>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</si>
  <si>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</si>
  <si>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</si>
  <si>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</si>
  <si>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</si>
  <si>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</si>
  <si>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</si>
  <si>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</si>
  <si>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</si>
  <si>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</si>
  <si>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</si>
  <si>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</si>
  <si>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</si>
  <si>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</si>
  <si>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</si>
  <si>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Washington</t>
  </si>
  <si>
    <t>US</t>
  </si>
  <si>
    <t>New York</t>
  </si>
  <si>
    <t>California</t>
  </si>
  <si>
    <t>Massachusetts</t>
  </si>
  <si>
    <t>Diamond Princess</t>
  </si>
  <si>
    <t>Grand Princess</t>
  </si>
  <si>
    <t>Colorado</t>
  </si>
  <si>
    <t>Florida</t>
  </si>
  <si>
    <t>New Jersey</t>
  </si>
  <si>
    <t>Oregon</t>
  </si>
  <si>
    <t>Texas</t>
  </si>
  <si>
    <t>Illinois</t>
  </si>
  <si>
    <t>Pennsylvania</t>
  </si>
  <si>
    <t>Iowa</t>
  </si>
  <si>
    <t>Maryland</t>
  </si>
  <si>
    <t>North Carolina</t>
  </si>
  <si>
    <t>South Carolina</t>
  </si>
  <si>
    <t>Tennessee</t>
  </si>
  <si>
    <t>Virginia</t>
  </si>
  <si>
    <t>Arizona</t>
  </si>
  <si>
    <t>Indiana</t>
  </si>
  <si>
    <t>Kentucky</t>
  </si>
  <si>
    <t>District of Columbia</t>
  </si>
  <si>
    <t>Nevada</t>
  </si>
  <si>
    <t>New Hampshire</t>
  </si>
  <si>
    <t>Minnesota</t>
  </si>
  <si>
    <t>Nebraska</t>
  </si>
  <si>
    <t>Ohio</t>
  </si>
  <si>
    <t>Rhode Island</t>
  </si>
  <si>
    <t>Wisconsin</t>
  </si>
  <si>
    <t>Connecticut</t>
  </si>
  <si>
    <t>Hawaii</t>
  </si>
  <si>
    <t>Oklahoma</t>
  </si>
  <si>
    <t>Utah</t>
  </si>
  <si>
    <t>Burkina Faso</t>
  </si>
  <si>
    <t>Holy See</t>
  </si>
  <si>
    <t>Mongolia</t>
  </si>
  <si>
    <t>Panama</t>
  </si>
  <si>
    <t>Kansas</t>
  </si>
  <si>
    <t>Louisiana</t>
  </si>
  <si>
    <t>Missouri</t>
  </si>
  <si>
    <t>Vermont</t>
  </si>
  <si>
    <t>Alaska</t>
  </si>
  <si>
    <t>Arkansas</t>
  </si>
  <si>
    <t>Delaware</t>
  </si>
  <si>
    <t>Idaho</t>
  </si>
  <si>
    <t>Maine</t>
  </si>
  <si>
    <t>Michigan</t>
  </si>
  <si>
    <t>Mississippi</t>
  </si>
  <si>
    <t>Montana</t>
  </si>
  <si>
    <t>New Mexico</t>
  </si>
  <si>
    <t>North Dakota</t>
  </si>
  <si>
    <t>South Dakota</t>
  </si>
  <si>
    <t>West Virginia</t>
  </si>
  <si>
    <t>Wyoming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</si>
  <si>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</si>
  <si>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</si>
  <si>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</si>
  <si>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</si>
  <si>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</si>
  <si>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</si>
  <si>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</si>
  <si>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</si>
  <si>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</si>
  <si>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</si>
  <si>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</si>
  <si>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</si>
  <si>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Cruise Ship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</si>
  <si>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</si>
  <si>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</si>
  <si>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</si>
  <si>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</si>
  <si>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</si>
  <si>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</si>
  <si>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</si>
  <si>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</si>
  <si>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</si>
  <si>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</si>
  <si>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</si>
  <si>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</si>
  <si>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</si>
  <si>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</si>
  <si>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</si>
  <si>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</si>
  <si>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</si>
  <si>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</si>
  <si>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</si>
  <si>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</si>
  <si>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</si>
  <si>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</si>
  <si>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</si>
  <si>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</si>
  <si>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</si>
  <si>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</si>
  <si>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</si>
  <si>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</si>
  <si>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</si>
  <si>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</si>
  <si>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</si>
  <si>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</si>
  <si>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</si>
  <si>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</si>
  <si>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</si>
  <si>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</si>
  <si>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</si>
  <si>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</si>
  <si>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</si>
  <si>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</si>
  <si>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</si>
  <si>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</si>
  <si>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</si>
  <si>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</si>
  <si>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</si>
  <si>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Kitsap, WA</t>
  </si>
  <si>
    <t>Solano, CA</t>
  </si>
  <si>
    <t>Santa Cruz, CA</t>
  </si>
  <si>
    <t>Napa, CA</t>
  </si>
  <si>
    <t>Ventura, CA</t>
  </si>
  <si>
    <t>Worcester, MA</t>
  </si>
  <si>
    <t>Gwinnett, GA</t>
  </si>
  <si>
    <t>DeKalb, GA</t>
  </si>
  <si>
    <t>Floyd, GA</t>
  </si>
  <si>
    <t>Fayette, GA</t>
  </si>
  <si>
    <t>Gregg, TX</t>
  </si>
  <si>
    <t>Monmouth, NJ</t>
  </si>
  <si>
    <t>Burlington, NJ</t>
  </si>
  <si>
    <t>Camden, NJ</t>
  </si>
  <si>
    <t>Passaic, NJ</t>
  </si>
  <si>
    <t>Union, NJ</t>
  </si>
  <si>
    <t>Eagle, CO</t>
  </si>
  <si>
    <t>Larimer, CO</t>
  </si>
  <si>
    <t>Arapahoe, CO</t>
  </si>
  <si>
    <t>Gunnison, CO</t>
  </si>
  <si>
    <t>Kane, IL</t>
  </si>
  <si>
    <t>Monroe, PA</t>
  </si>
  <si>
    <t>Philadelphia, PA</t>
  </si>
  <si>
    <t>Norfolk, VA</t>
  </si>
  <si>
    <t>Arlington, VA</t>
  </si>
  <si>
    <t>Spotsylvania, VA</t>
  </si>
  <si>
    <t>Loudoun, VA</t>
  </si>
  <si>
    <t>Prince George's, MD</t>
  </si>
  <si>
    <t>Pottawattamie, IA</t>
  </si>
  <si>
    <t>Camden, NC</t>
  </si>
  <si>
    <t>Pima, AZ</t>
  </si>
  <si>
    <t>Noble, IN</t>
  </si>
  <si>
    <t>Adams, IN</t>
  </si>
  <si>
    <t>Boone, IN</t>
  </si>
  <si>
    <t>Dane, WI</t>
  </si>
  <si>
    <t>Pierce, WI</t>
  </si>
  <si>
    <t>Cuyahoga, OH</t>
  </si>
  <si>
    <t>Weber, UT</t>
  </si>
  <si>
    <t>Bennington County, VT</t>
  </si>
  <si>
    <t>Carver County, MN</t>
  </si>
  <si>
    <t>Charlotte County, FL</t>
  </si>
  <si>
    <t>Cherokee County, GA</t>
  </si>
  <si>
    <t>Collin County, TX</t>
  </si>
  <si>
    <t>Jefferson County, KY</t>
  </si>
  <si>
    <t>Jefferson Parish, LA</t>
  </si>
  <si>
    <t>Shasta County, CA</t>
  </si>
  <si>
    <t>Spartanburg County, SC</t>
  </si>
  <si>
    <t>Harrison County, KY</t>
  </si>
  <si>
    <t>Johnson County, IA</t>
  </si>
  <si>
    <t>Berkshire County, MA</t>
  </si>
  <si>
    <t>Davidson County, TN</t>
  </si>
  <si>
    <t>Douglas County, OR</t>
  </si>
  <si>
    <t>Fresno County, CA</t>
  </si>
  <si>
    <t>Harford County, MD</t>
  </si>
  <si>
    <t>Hendricks County, IN</t>
  </si>
  <si>
    <t>Hudson County, NJ</t>
  </si>
  <si>
    <t>Johnson County, KS</t>
  </si>
  <si>
    <t>Kittitas County, WA</t>
  </si>
  <si>
    <t>Manatee County, FL</t>
  </si>
  <si>
    <t>Marion County, OR</t>
  </si>
  <si>
    <t>Okaloosa County, FL</t>
  </si>
  <si>
    <t>Polk County, GA</t>
  </si>
  <si>
    <t>Riverside County, CA</t>
  </si>
  <si>
    <t>Shelby County, TN</t>
  </si>
  <si>
    <t>St. Louis County, MO</t>
  </si>
  <si>
    <t>Suffolk County, NY</t>
  </si>
  <si>
    <t>Ulster County, NY</t>
  </si>
  <si>
    <t>Volusia County, FL</t>
  </si>
  <si>
    <t>Fairfax County, VA</t>
  </si>
  <si>
    <t>Rockingham County, NH</t>
  </si>
  <si>
    <t>Washington, D.C.</t>
  </si>
  <si>
    <t>Montgomery County, PA</t>
  </si>
  <si>
    <t>Alameda County, CA</t>
  </si>
  <si>
    <t>Broward County, FL</t>
  </si>
  <si>
    <t>Lee County, FL</t>
  </si>
  <si>
    <t>Pinal County, AZ</t>
  </si>
  <si>
    <t>Rockland County, NY</t>
  </si>
  <si>
    <t>Saratoga County, NY</t>
  </si>
  <si>
    <t>Charleston County, SC</t>
  </si>
  <si>
    <t>Clark County, WA</t>
  </si>
  <si>
    <t>Cobb County, GA</t>
  </si>
  <si>
    <t>Davis County, UT</t>
  </si>
  <si>
    <t>El Paso County, CO</t>
  </si>
  <si>
    <t>Honolulu County, HI</t>
  </si>
  <si>
    <t xml:space="preserve">Jackson County, OR </t>
  </si>
  <si>
    <t>Jefferson County, WA</t>
  </si>
  <si>
    <t>Kershaw County, SC</t>
  </si>
  <si>
    <t>Klamath County, OR</t>
  </si>
  <si>
    <t>Madera County, CA</t>
  </si>
  <si>
    <t>Pierce County, WA</t>
  </si>
  <si>
    <t>Tulsa County, OK</t>
  </si>
  <si>
    <t>Douglas County, CO</t>
  </si>
  <si>
    <t>Providence County, RI</t>
  </si>
  <si>
    <t>Chatham County, NC</t>
  </si>
  <si>
    <t>Delaware County, PA</t>
  </si>
  <si>
    <t>Douglas County, NE</t>
  </si>
  <si>
    <t>Fayette County, KY</t>
  </si>
  <si>
    <t>Marion County, IN</t>
  </si>
  <si>
    <t>Middlesex County, MA</t>
  </si>
  <si>
    <t>Nassau County, NY</t>
  </si>
  <si>
    <t>Ramsey County, MN</t>
  </si>
  <si>
    <t>Washoe County, NV</t>
  </si>
  <si>
    <t>Wayne County, PA</t>
  </si>
  <si>
    <t>Yolo County, CA</t>
  </si>
  <si>
    <t>Santa Clara County, CA</t>
  </si>
  <si>
    <t>Clark County, NV</t>
  </si>
  <si>
    <t>Fort Bend County, TX</t>
  </si>
  <si>
    <t>Grant County, WA</t>
  </si>
  <si>
    <t>Santa Rosa County, FL</t>
  </si>
  <si>
    <t>Williamson County, TN</t>
  </si>
  <si>
    <t>New York County, NY</t>
  </si>
  <si>
    <t>Montgomery County, MD</t>
  </si>
  <si>
    <t>Suffolk County, MA</t>
  </si>
  <si>
    <t>Denver County, CO</t>
  </si>
  <si>
    <t>Summit County, CO</t>
  </si>
  <si>
    <t>Bergen County, NJ</t>
  </si>
  <si>
    <t>Harris County, TX</t>
  </si>
  <si>
    <t>San Francisco County, CA</t>
  </si>
  <si>
    <t>Contra Costa County, CA</t>
  </si>
  <si>
    <t>Orange County, CA</t>
  </si>
  <si>
    <t>Norfolk County, MA</t>
  </si>
  <si>
    <t>Maricopa County, AZ</t>
  </si>
  <si>
    <t>Wake County, NC</t>
  </si>
  <si>
    <t>Westchester County, NY</t>
  </si>
  <si>
    <t>Grafton County, NH</t>
  </si>
  <si>
    <t>Hillsborough, FL</t>
  </si>
  <si>
    <t>Placer County, CA</t>
  </si>
  <si>
    <t>San Mateo, CA</t>
  </si>
  <si>
    <t>Sonoma County, CA</t>
  </si>
  <si>
    <t>Umatilla, OR</t>
  </si>
  <si>
    <t>Fulton County, GA</t>
  </si>
  <si>
    <t>Washington County, OR</t>
  </si>
  <si>
    <t>Snohomish County, WA</t>
  </si>
  <si>
    <t>Humboldt County, CA</t>
  </si>
  <si>
    <t>Sacramento County, CA</t>
  </si>
  <si>
    <t>San Diego County, CA</t>
  </si>
  <si>
    <t>San Benito, CA</t>
  </si>
  <si>
    <t>Los Angeles, CA</t>
  </si>
  <si>
    <t>King County, WA</t>
  </si>
  <si>
    <t>Cook County, IL</t>
  </si>
  <si>
    <t>Skagit, WA</t>
  </si>
  <si>
    <t>Thurston, WA</t>
  </si>
  <si>
    <t>Island, WA</t>
  </si>
  <si>
    <t>Whatcom, WA</t>
  </si>
  <si>
    <t>Marin, CA</t>
  </si>
  <si>
    <t>Calaveras, CA</t>
  </si>
  <si>
    <t>Stanislaus, CA</t>
  </si>
  <si>
    <t>San Joaquin, CA</t>
  </si>
  <si>
    <t>Essex, MA</t>
  </si>
  <si>
    <t>Charlton, GA</t>
  </si>
  <si>
    <t>Collier, FL</t>
  </si>
  <si>
    <t>Pinellas, FL</t>
  </si>
  <si>
    <t>Alachua, FL</t>
  </si>
  <si>
    <t>Nassau, FL</t>
  </si>
  <si>
    <t>Pasco, FL</t>
  </si>
  <si>
    <t>Dallas, TX</t>
  </si>
  <si>
    <t>Tarrant, TX</t>
  </si>
  <si>
    <t>Montgomery, TX</t>
  </si>
  <si>
    <t>Middlesex, NJ</t>
  </si>
  <si>
    <t>Jefferson, CO</t>
  </si>
  <si>
    <t>Multnomah, OR</t>
  </si>
  <si>
    <t>Polk, OR</t>
  </si>
  <si>
    <t>Deschutes, OR</t>
  </si>
  <si>
    <t>McHenry, IL</t>
  </si>
  <si>
    <t>Lake, IL</t>
  </si>
  <si>
    <t>Bucks, PA</t>
  </si>
  <si>
    <t>Hanover, VA</t>
  </si>
  <si>
    <t>Lancaster, SC</t>
  </si>
  <si>
    <t>Sullivan, TN</t>
  </si>
  <si>
    <t>Johnson, IN</t>
  </si>
  <si>
    <t>Howard, IN</t>
  </si>
  <si>
    <t>St. Joseph, IN</t>
  </si>
  <si>
    <t>Knox, NE</t>
  </si>
  <si>
    <t>Stark, OH</t>
  </si>
  <si>
    <t>Anoka, MN</t>
  </si>
  <si>
    <t>Olmsted, MN</t>
  </si>
  <si>
    <t>Summit, UT</t>
  </si>
  <si>
    <t>Fairfield, CT</t>
  </si>
  <si>
    <t>Litchfield, CT</t>
  </si>
  <si>
    <t>Orleans, LA</t>
  </si>
  <si>
    <t>Pennington, SD</t>
  </si>
  <si>
    <t>Beadle, SD</t>
  </si>
  <si>
    <t>Charles Mix, SD</t>
  </si>
  <si>
    <t>Davison, SD</t>
  </si>
  <si>
    <t>Minnehaha, SD</t>
  </si>
  <si>
    <t>Bon Homme, SD</t>
  </si>
  <si>
    <t>Socorro, NM</t>
  </si>
  <si>
    <t>Bernalillo, NM</t>
  </si>
  <si>
    <t>Oakland, MI</t>
  </si>
  <si>
    <t>Wayne, MI</t>
  </si>
  <si>
    <t>New Castle, DE</t>
  </si>
  <si>
    <t>Cuba</t>
  </si>
  <si>
    <t>Guyana</t>
  </si>
  <si>
    <t>Australian Capital Territory</t>
  </si>
  <si>
    <t>Kazakhstan</t>
  </si>
  <si>
    <t>French Polynesia</t>
  </si>
  <si>
    <t>Guadeloupe</t>
  </si>
  <si>
    <t>Manitoba</t>
  </si>
  <si>
    <t>Saskatchewan</t>
  </si>
  <si>
    <t>Ethiopia</t>
  </si>
  <si>
    <t>Sudan</t>
  </si>
  <si>
    <t>Guinea</t>
  </si>
  <si>
    <t>Aruba</t>
  </si>
  <si>
    <t>Kenya</t>
  </si>
  <si>
    <t>Antigua and Barbuda</t>
  </si>
  <si>
    <t>Alabama</t>
  </si>
  <si>
    <t>Uruguay</t>
  </si>
  <si>
    <t>Ghana</t>
  </si>
  <si>
    <t>Puerto Rico</t>
  </si>
  <si>
    <t>Jersey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</si>
  <si>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</si>
  <si>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</si>
  <si>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</si>
  <si>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</si>
  <si>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</si>
  <si>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</si>
  <si>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</si>
  <si>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Guernsey</t>
  </si>
  <si>
    <t>Mauritania</t>
  </si>
  <si>
    <t>Rwanda</t>
  </si>
  <si>
    <t>Saint Lucia</t>
  </si>
  <si>
    <t>Saint Vincent and the Grenadines</t>
  </si>
  <si>
    <t>Suriname</t>
  </si>
  <si>
    <t>occupied Palestinian territory</t>
  </si>
  <si>
    <t>French Guiana</t>
  </si>
  <si>
    <t>Guam</t>
  </si>
  <si>
    <t>Kosovo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</si>
  <si>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</si>
  <si>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</si>
  <si>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</si>
  <si>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</si>
  <si>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</si>
  <si>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</si>
  <si>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</si>
  <si>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Netherlands</t>
  </si>
  <si>
    <t>Nova Scotia</t>
  </si>
  <si>
    <t>Benin</t>
  </si>
  <si>
    <t>Greenland</t>
  </si>
  <si>
    <t>Liberia</t>
  </si>
  <si>
    <t>Curacao</t>
  </si>
  <si>
    <t>Republic of the Congo</t>
  </si>
  <si>
    <t>Somalia</t>
  </si>
  <si>
    <t>Tanzania</t>
  </si>
  <si>
    <t>The Bahamas</t>
  </si>
  <si>
    <t>Virgin Islands</t>
  </si>
  <si>
    <t>Cayman Islands</t>
  </si>
  <si>
    <t>Asia</t>
  </si>
  <si>
    <t>Europe</t>
  </si>
  <si>
    <t>Africa</t>
  </si>
  <si>
    <t>North America</t>
  </si>
  <si>
    <t>South America</t>
  </si>
  <si>
    <t>Continent</t>
  </si>
  <si>
    <t>Oceania</t>
  </si>
  <si>
    <t>Total</t>
  </si>
  <si>
    <t>Population</t>
  </si>
  <si>
    <t>Asia*</t>
  </si>
  <si>
    <t>Europe*</t>
  </si>
  <si>
    <t>* Minus the population of Russia in that continent.</t>
  </si>
  <si>
    <t>Population adjusted</t>
  </si>
  <si>
    <t>Barbados</t>
  </si>
  <si>
    <t>Montenegro</t>
  </si>
  <si>
    <t>Kyrgyzstan</t>
  </si>
  <si>
    <t>Mauritius</t>
  </si>
  <si>
    <t>Zambia</t>
  </si>
  <si>
    <t>Djibouti</t>
  </si>
  <si>
    <t>Gambia, The</t>
  </si>
  <si>
    <t>Montserrat</t>
  </si>
  <si>
    <t>Bahamas, The</t>
  </si>
  <si>
    <t>New Caledonia</t>
  </si>
  <si>
    <t>Bermuda</t>
  </si>
  <si>
    <t>Chad</t>
  </si>
  <si>
    <t>El Salvador</t>
  </si>
  <si>
    <t>Fiji</t>
  </si>
  <si>
    <t>Nicaragua</t>
  </si>
  <si>
    <t>*Does not include Russia</t>
  </si>
  <si>
    <t>Estimate!!Total</t>
  </si>
  <si>
    <t>Median</t>
  </si>
  <si>
    <t>Today: 115</t>
  </si>
  <si>
    <t>Per 1,000,000</t>
  </si>
  <si>
    <t>Per 1,000,000 pop</t>
  </si>
  <si>
    <t>Change per day per 1,000,000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</si>
  <si>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</si>
  <si>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</si>
  <si>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</si>
  <si>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</si>
  <si>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</si>
  <si>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</si>
  <si>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</si>
  <si>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</si>
  <si>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</si>
  <si>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Northwest Territories</t>
  </si>
  <si>
    <t>Cape Verde</t>
  </si>
  <si>
    <t>East Timor</t>
  </si>
  <si>
    <t>Eritrea</t>
  </si>
  <si>
    <t>Uganda</t>
  </si>
  <si>
    <t>Diff</t>
  </si>
  <si>
    <t>population</t>
  </si>
  <si>
    <t>New cases per day per 10 million pop</t>
  </si>
  <si>
    <t>New cases per day per 100 million pop</t>
  </si>
  <si>
    <t>Cases per 100 million population, cumulative</t>
  </si>
  <si>
    <t>U.S.</t>
  </si>
  <si>
    <t>South Korea</t>
  </si>
  <si>
    <t>Europe, not including Russia</t>
  </si>
  <si>
    <t>Cases, 3/29/20</t>
  </si>
  <si>
    <t>Per 10 million</t>
  </si>
  <si>
    <t>33.0</t>
  </si>
  <si>
    <t>65.0</t>
  </si>
  <si>
    <t>41.1533</t>
  </si>
  <si>
    <t>20.1683</t>
  </si>
  <si>
    <t>28.0339</t>
  </si>
  <si>
    <t>1.6596</t>
  </si>
  <si>
    <t>42.5063</t>
  </si>
  <si>
    <t>1.5218</t>
  </si>
  <si>
    <t>-11.2027</t>
  </si>
  <si>
    <t>17.8739</t>
  </si>
  <si>
    <t>17.0608</t>
  </si>
  <si>
    <t>-61.7964</t>
  </si>
  <si>
    <t>-38.4161</t>
  </si>
  <si>
    <t>-63.6167</t>
  </si>
  <si>
    <t>40.0691</t>
  </si>
  <si>
    <t>45.0382</t>
  </si>
  <si>
    <t>-35.4735</t>
  </si>
  <si>
    <t>149.0124</t>
  </si>
  <si>
    <t>-33.8688</t>
  </si>
  <si>
    <t>151.2093</t>
  </si>
  <si>
    <t>-12.4634</t>
  </si>
  <si>
    <t>130.8456</t>
  </si>
  <si>
    <t>-28.0167</t>
  </si>
  <si>
    <t>153.4</t>
  </si>
  <si>
    <t>-34.9285</t>
  </si>
  <si>
    <t>138.6007</t>
  </si>
  <si>
    <t>-41.4545</t>
  </si>
  <si>
    <t>145.9707</t>
  </si>
  <si>
    <t>-37.8136</t>
  </si>
  <si>
    <t>144.9631</t>
  </si>
  <si>
    <t>-31.9505</t>
  </si>
  <si>
    <t>115.8605</t>
  </si>
  <si>
    <t>47.5162</t>
  </si>
  <si>
    <t>14.5501</t>
  </si>
  <si>
    <t>40.1431</t>
  </si>
  <si>
    <t>47.5769</t>
  </si>
  <si>
    <t>Bahamas</t>
  </si>
  <si>
    <t>25.0343</t>
  </si>
  <si>
    <t>-77.3963</t>
  </si>
  <si>
    <t>26.0275</t>
  </si>
  <si>
    <t>50.55</t>
  </si>
  <si>
    <t>23.685</t>
  </si>
  <si>
    <t>90.3563</t>
  </si>
  <si>
    <t>13.1939</t>
  </si>
  <si>
    <t>-59.5432</t>
  </si>
  <si>
    <t>53.7098</t>
  </si>
  <si>
    <t>27.9534</t>
  </si>
  <si>
    <t>50.8333</t>
  </si>
  <si>
    <t>4.0</t>
  </si>
  <si>
    <t>9.3077</t>
  </si>
  <si>
    <t>2.3158</t>
  </si>
  <si>
    <t>27.5142</t>
  </si>
  <si>
    <t>90.4336</t>
  </si>
  <si>
    <t>-16.2902</t>
  </si>
  <si>
    <t>-63.5887</t>
  </si>
  <si>
    <t>43.9159</t>
  </si>
  <si>
    <t>17.6791</t>
  </si>
  <si>
    <t>-14.235</t>
  </si>
  <si>
    <t>-51.9253</t>
  </si>
  <si>
    <t>4.5353</t>
  </si>
  <si>
    <t>114.7277</t>
  </si>
  <si>
    <t>42.7339</t>
  </si>
  <si>
    <t>25.4858</t>
  </si>
  <si>
    <t>12.2383</t>
  </si>
  <si>
    <t>-1.5616</t>
  </si>
  <si>
    <t>16.5388</t>
  </si>
  <si>
    <t>-23.0418</t>
  </si>
  <si>
    <t>11.55</t>
  </si>
  <si>
    <t>104.9167</t>
  </si>
  <si>
    <t>3.8480000000000003</t>
  </si>
  <si>
    <t>11.5021</t>
  </si>
  <si>
    <t>53.9333</t>
  </si>
  <si>
    <t>-116.5765</t>
  </si>
  <si>
    <t>49.2827</t>
  </si>
  <si>
    <t>-123.1207</t>
  </si>
  <si>
    <t>37.6489</t>
  </si>
  <si>
    <t>-122.6655</t>
  </si>
  <si>
    <t>53.7609</t>
  </si>
  <si>
    <t>-98.8139</t>
  </si>
  <si>
    <t>46.5653</t>
  </si>
  <si>
    <t>-66.4619</t>
  </si>
  <si>
    <t>53.1355</t>
  </si>
  <si>
    <t>-57.6604</t>
  </si>
  <si>
    <t>44.681999999999995</t>
  </si>
  <si>
    <t>-63.7443</t>
  </si>
  <si>
    <t>51.2538</t>
  </si>
  <si>
    <t>-85.3232</t>
  </si>
  <si>
    <t>46.5107</t>
  </si>
  <si>
    <t>-63.4168</t>
  </si>
  <si>
    <t>52.9399</t>
  </si>
  <si>
    <t>-73.5491</t>
  </si>
  <si>
    <t>-106.4509</t>
  </si>
  <si>
    <t>6.6111</t>
  </si>
  <si>
    <t>20.9394</t>
  </si>
  <si>
    <t>15.4542</t>
  </si>
  <si>
    <t>18.7322</t>
  </si>
  <si>
    <t>-35.6751</t>
  </si>
  <si>
    <t>-71.543</t>
  </si>
  <si>
    <t>31.8257</t>
  </si>
  <si>
    <t>117.2264</t>
  </si>
  <si>
    <t>40.1824</t>
  </si>
  <si>
    <t>116.4142</t>
  </si>
  <si>
    <t>30.0572</t>
  </si>
  <si>
    <t>107.874</t>
  </si>
  <si>
    <t>26.0789</t>
  </si>
  <si>
    <t>117.9874</t>
  </si>
  <si>
    <t>37.8099</t>
  </si>
  <si>
    <t>101.0583</t>
  </si>
  <si>
    <t>23.3417</t>
  </si>
  <si>
    <t>113.4244</t>
  </si>
  <si>
    <t>23.8298</t>
  </si>
  <si>
    <t>108.7881</t>
  </si>
  <si>
    <t>26.8154</t>
  </si>
  <si>
    <t>106.8748</t>
  </si>
  <si>
    <t>19.1959</t>
  </si>
  <si>
    <t>109.7453</t>
  </si>
  <si>
    <t>39.549</t>
  </si>
  <si>
    <t>116.1306</t>
  </si>
  <si>
    <t>47.861999999999995</t>
  </si>
  <si>
    <t>127.7615</t>
  </si>
  <si>
    <t>33.882</t>
  </si>
  <si>
    <t>113.61399999999999</t>
  </si>
  <si>
    <t>22.3</t>
  </si>
  <si>
    <t>114.2</t>
  </si>
  <si>
    <t>30.9756</t>
  </si>
  <si>
    <t>112.2707</t>
  </si>
  <si>
    <t>27.6104</t>
  </si>
  <si>
    <t>111.7088</t>
  </si>
  <si>
    <t>44.0935</t>
  </si>
  <si>
    <t>113.9448</t>
  </si>
  <si>
    <t>32.9711</t>
  </si>
  <si>
    <t>119.455</t>
  </si>
  <si>
    <t>27.614</t>
  </si>
  <si>
    <t>115.7221</t>
  </si>
  <si>
    <t>43.6661</t>
  </si>
  <si>
    <t>126.1923</t>
  </si>
  <si>
    <t>41.2956</t>
  </si>
  <si>
    <t>122.6085</t>
  </si>
  <si>
    <t>22.1667</t>
  </si>
  <si>
    <t>113.55</t>
  </si>
  <si>
    <t>37.2692</t>
  </si>
  <si>
    <t>106.1655</t>
  </si>
  <si>
    <t>35.7452</t>
  </si>
  <si>
    <t>95.9956</t>
  </si>
  <si>
    <t>35.1917</t>
  </si>
  <si>
    <t>108.8701</t>
  </si>
  <si>
    <t>36.3427</t>
  </si>
  <si>
    <t>118.1498</t>
  </si>
  <si>
    <t>31.201999999999998</t>
  </si>
  <si>
    <t>121.4491</t>
  </si>
  <si>
    <t>37.5777</t>
  </si>
  <si>
    <t>112.2922</t>
  </si>
  <si>
    <t>30.6171</t>
  </si>
  <si>
    <t>102.7103</t>
  </si>
  <si>
    <t>39.3054</t>
  </si>
  <si>
    <t>117.323</t>
  </si>
  <si>
    <t>31.6927</t>
  </si>
  <si>
    <t>88.0924</t>
  </si>
  <si>
    <t>41.1129</t>
  </si>
  <si>
    <t>85.2401</t>
  </si>
  <si>
    <t>24.974</t>
  </si>
  <si>
    <t>101.48700000000001</t>
  </si>
  <si>
    <t>29.1832</t>
  </si>
  <si>
    <t>120.0934</t>
  </si>
  <si>
    <t>4.5709</t>
  </si>
  <si>
    <t>-74.2973</t>
  </si>
  <si>
    <t>-4.0383</t>
  </si>
  <si>
    <t>21.7587</t>
  </si>
  <si>
    <t>9.7489</t>
  </si>
  <si>
    <t>-83.7534</t>
  </si>
  <si>
    <t>7.54</t>
  </si>
  <si>
    <t>-5.5471</t>
  </si>
  <si>
    <t>45.1</t>
  </si>
  <si>
    <t>15.2</t>
  </si>
  <si>
    <t>0.0</t>
  </si>
  <si>
    <t>22.0</t>
  </si>
  <si>
    <t>-80.0</t>
  </si>
  <si>
    <t>35.1264</t>
  </si>
  <si>
    <t>33.4299</t>
  </si>
  <si>
    <t>49.8175</t>
  </si>
  <si>
    <t>15.472999999999999</t>
  </si>
  <si>
    <t>61.8926</t>
  </si>
  <si>
    <t>-6.9118</t>
  </si>
  <si>
    <t>71.7069</t>
  </si>
  <si>
    <t>-42.6043</t>
  </si>
  <si>
    <t>56.2639</t>
  </si>
  <si>
    <t>9.5018</t>
  </si>
  <si>
    <t>11.8251</t>
  </si>
  <si>
    <t>42.5903</t>
  </si>
  <si>
    <t>18.7357</t>
  </si>
  <si>
    <t>-70.1627</t>
  </si>
  <si>
    <t>-1.8312</t>
  </si>
  <si>
    <t>-78.1834</t>
  </si>
  <si>
    <t>26.0</t>
  </si>
  <si>
    <t>30.0</t>
  </si>
  <si>
    <t>13.7942</t>
  </si>
  <si>
    <t>-88.8965</t>
  </si>
  <si>
    <t>1.5</t>
  </si>
  <si>
    <t>10.0</t>
  </si>
  <si>
    <t>15.1794</t>
  </si>
  <si>
    <t>39.7823</t>
  </si>
  <si>
    <t>58.5953</t>
  </si>
  <si>
    <t>25.0136</t>
  </si>
  <si>
    <t>-26.5225</t>
  </si>
  <si>
    <t>31.4659</t>
  </si>
  <si>
    <t>9.145</t>
  </si>
  <si>
    <t>40.4897</t>
  </si>
  <si>
    <t>-17.7134</t>
  </si>
  <si>
    <t>178.065</t>
  </si>
  <si>
    <t>64.0</t>
  </si>
  <si>
    <t>3.9339</t>
  </si>
  <si>
    <t>-53.1258</t>
  </si>
  <si>
    <t>-17.6797</t>
  </si>
  <si>
    <t>149.4068</t>
  </si>
  <si>
    <t>16.25</t>
  </si>
  <si>
    <t>-61.5833</t>
  </si>
  <si>
    <t>-12.8275</t>
  </si>
  <si>
    <t>45.1662</t>
  </si>
  <si>
    <t>-20.9043</t>
  </si>
  <si>
    <t>165.618</t>
  </si>
  <si>
    <t>-21.1351</t>
  </si>
  <si>
    <t>55.2471</t>
  </si>
  <si>
    <t>17.9</t>
  </si>
  <si>
    <t>-62.8333</t>
  </si>
  <si>
    <t>18.0708</t>
  </si>
  <si>
    <t>-63.0501</t>
  </si>
  <si>
    <t>14.6415</t>
  </si>
  <si>
    <t>-61.0242</t>
  </si>
  <si>
    <t>46.2276</t>
  </si>
  <si>
    <t>2.2137</t>
  </si>
  <si>
    <t>-0.8037</t>
  </si>
  <si>
    <t>11.6094</t>
  </si>
  <si>
    <t>Gambia</t>
  </si>
  <si>
    <t>13.4432</t>
  </si>
  <si>
    <t>-15.3101</t>
  </si>
  <si>
    <t>42.3154</t>
  </si>
  <si>
    <t>43.3569</t>
  </si>
  <si>
    <t>51.0</t>
  </si>
  <si>
    <t>9.0</t>
  </si>
  <si>
    <t>7.9465</t>
  </si>
  <si>
    <t>-1.0232</t>
  </si>
  <si>
    <t>39.0742</t>
  </si>
  <si>
    <t>21.8243</t>
  </si>
  <si>
    <t>15.7835</t>
  </si>
  <si>
    <t>-90.2308</t>
  </si>
  <si>
    <t>9.9456</t>
  </si>
  <si>
    <t>-9.6966</t>
  </si>
  <si>
    <t>5.0</t>
  </si>
  <si>
    <t>-58.75</t>
  </si>
  <si>
    <t>18.9712</t>
  </si>
  <si>
    <t>-72.2852</t>
  </si>
  <si>
    <t>41.9029</t>
  </si>
  <si>
    <t>12.4534</t>
  </si>
  <si>
    <t>-86.2419</t>
  </si>
  <si>
    <t>47.1625</t>
  </si>
  <si>
    <t>19.5033</t>
  </si>
  <si>
    <t>64.9631</t>
  </si>
  <si>
    <t>-19.0208</t>
  </si>
  <si>
    <t>21.0</t>
  </si>
  <si>
    <t>78.0</t>
  </si>
  <si>
    <t>-0.7893</t>
  </si>
  <si>
    <t>113.9213</t>
  </si>
  <si>
    <t>32.0</t>
  </si>
  <si>
    <t>53.0</t>
  </si>
  <si>
    <t>44.0</t>
  </si>
  <si>
    <t>53.1424</t>
  </si>
  <si>
    <t>-7.6921</t>
  </si>
  <si>
    <t>31.0</t>
  </si>
  <si>
    <t>35.0</t>
  </si>
  <si>
    <t>43.0</t>
  </si>
  <si>
    <t>12.0</t>
  </si>
  <si>
    <t>18.1096</t>
  </si>
  <si>
    <t>-77.2975</t>
  </si>
  <si>
    <t>36.0</t>
  </si>
  <si>
    <t>138.0</t>
  </si>
  <si>
    <t>31.24</t>
  </si>
  <si>
    <t>36.51</t>
  </si>
  <si>
    <t>48.0196</t>
  </si>
  <si>
    <t>66.9237</t>
  </si>
  <si>
    <t>-0.0236</t>
  </si>
  <si>
    <t>37.9062</t>
  </si>
  <si>
    <t>128.0</t>
  </si>
  <si>
    <t>29.5</t>
  </si>
  <si>
    <t>47.75</t>
  </si>
  <si>
    <t>41.2044</t>
  </si>
  <si>
    <t>74.7661</t>
  </si>
  <si>
    <t>56.8796</t>
  </si>
  <si>
    <t>24.6032</t>
  </si>
  <si>
    <t>33.8547</t>
  </si>
  <si>
    <t>35.8623</t>
  </si>
  <si>
    <t>6.4281</t>
  </si>
  <si>
    <t>-9.4295</t>
  </si>
  <si>
    <t>47.14</t>
  </si>
  <si>
    <t>9.55</t>
  </si>
  <si>
    <t>55.1694</t>
  </si>
  <si>
    <t>23.8813</t>
  </si>
  <si>
    <t>49.8153</t>
  </si>
  <si>
    <t>6.1296</t>
  </si>
  <si>
    <t>-18.7669</t>
  </si>
  <si>
    <t>46.8691</t>
  </si>
  <si>
    <t>2.5</t>
  </si>
  <si>
    <t>112.5</t>
  </si>
  <si>
    <t>3.2028</t>
  </si>
  <si>
    <t>73.2207</t>
  </si>
  <si>
    <t>35.9375</t>
  </si>
  <si>
    <t>14.3754</t>
  </si>
  <si>
    <t>21.0079</t>
  </si>
  <si>
    <t>10.9408</t>
  </si>
  <si>
    <t>-20.2</t>
  </si>
  <si>
    <t>57.5</t>
  </si>
  <si>
    <t>23.6345</t>
  </si>
  <si>
    <t>-102.5528</t>
  </si>
  <si>
    <t>47.4116</t>
  </si>
  <si>
    <t>28.3699</t>
  </si>
  <si>
    <t>43.7333</t>
  </si>
  <si>
    <t>7.4167</t>
  </si>
  <si>
    <t>46.8625</t>
  </si>
  <si>
    <t>103.8467</t>
  </si>
  <si>
    <t>42.5</t>
  </si>
  <si>
    <t>19.3</t>
  </si>
  <si>
    <t>31.7917</t>
  </si>
  <si>
    <t>-7.0926</t>
  </si>
  <si>
    <t>-22.9576</t>
  </si>
  <si>
    <t>18.4904</t>
  </si>
  <si>
    <t>28.1667</t>
  </si>
  <si>
    <t>84.25</t>
  </si>
  <si>
    <t>12.5186</t>
  </si>
  <si>
    <t>-70.0358</t>
  </si>
  <si>
    <t>12.1696</t>
  </si>
  <si>
    <t>-68.99</t>
  </si>
  <si>
    <t>18.0425</t>
  </si>
  <si>
    <t>-63.0548</t>
  </si>
  <si>
    <t>52.1326</t>
  </si>
  <si>
    <t>5.2913</t>
  </si>
  <si>
    <t>-40.9006</t>
  </si>
  <si>
    <t>174.886</t>
  </si>
  <si>
    <t>12.8654</t>
  </si>
  <si>
    <t>-85.2072</t>
  </si>
  <si>
    <t>17.6078</t>
  </si>
  <si>
    <t>8.0817</t>
  </si>
  <si>
    <t>9.082</t>
  </si>
  <si>
    <t>8.6753</t>
  </si>
  <si>
    <t>41.6086</t>
  </si>
  <si>
    <t>21.7453</t>
  </si>
  <si>
    <t>60.472</t>
  </si>
  <si>
    <t>8.4689</t>
  </si>
  <si>
    <t>57.0</t>
  </si>
  <si>
    <t>30.3753</t>
  </si>
  <si>
    <t>69.3451</t>
  </si>
  <si>
    <t>8.538</t>
  </si>
  <si>
    <t>-80.7821</t>
  </si>
  <si>
    <t>-6.315</t>
  </si>
  <si>
    <t>143.9555</t>
  </si>
  <si>
    <t>-23.4425</t>
  </si>
  <si>
    <t>-58.4438</t>
  </si>
  <si>
    <t>-9.19</t>
  </si>
  <si>
    <t>-75.0152</t>
  </si>
  <si>
    <t>13.0</t>
  </si>
  <si>
    <t>122.0</t>
  </si>
  <si>
    <t>51.9194</t>
  </si>
  <si>
    <t>19.1451</t>
  </si>
  <si>
    <t>39.3999</t>
  </si>
  <si>
    <t>-8.2245</t>
  </si>
  <si>
    <t>25.3548</t>
  </si>
  <si>
    <t>51.1839</t>
  </si>
  <si>
    <t>45.9432</t>
  </si>
  <si>
    <t>24.9668</t>
  </si>
  <si>
    <t>60.0</t>
  </si>
  <si>
    <t>90.0</t>
  </si>
  <si>
    <t>-1.9403</t>
  </si>
  <si>
    <t>29.8739</t>
  </si>
  <si>
    <t>13.9094</t>
  </si>
  <si>
    <t>-60.9789</t>
  </si>
  <si>
    <t>12.9843</t>
  </si>
  <si>
    <t>-61.2872</t>
  </si>
  <si>
    <t>43.9424</t>
  </si>
  <si>
    <t>12.4578</t>
  </si>
  <si>
    <t>24.0</t>
  </si>
  <si>
    <t>45.0</t>
  </si>
  <si>
    <t>14.4974</t>
  </si>
  <si>
    <t>-14.4524</t>
  </si>
  <si>
    <t>44.0165</t>
  </si>
  <si>
    <t>21.0059</t>
  </si>
  <si>
    <t>-4.6796</t>
  </si>
  <si>
    <t>55.492</t>
  </si>
  <si>
    <t>1.2833</t>
  </si>
  <si>
    <t>103.8333</t>
  </si>
  <si>
    <t>48.669</t>
  </si>
  <si>
    <t>19.699</t>
  </si>
  <si>
    <t>46.1512</t>
  </si>
  <si>
    <t>14.9955</t>
  </si>
  <si>
    <t>5.1521</t>
  </si>
  <si>
    <t>46.1996</t>
  </si>
  <si>
    <t>-30.5595</t>
  </si>
  <si>
    <t>22.9375</t>
  </si>
  <si>
    <t>40.0</t>
  </si>
  <si>
    <t>-4.0</t>
  </si>
  <si>
    <t>7.0</t>
  </si>
  <si>
    <t>81.0</t>
  </si>
  <si>
    <t>12.8628</t>
  </si>
  <si>
    <t>30.2176</t>
  </si>
  <si>
    <t>3.9193</t>
  </si>
  <si>
    <t>-56.0278</t>
  </si>
  <si>
    <t>63.0</t>
  </si>
  <si>
    <t>16.0</t>
  </si>
  <si>
    <t>46.8182</t>
  </si>
  <si>
    <t>8.2275</t>
  </si>
  <si>
    <t>23.7</t>
  </si>
  <si>
    <t>121.0</t>
  </si>
  <si>
    <t>-6.369</t>
  </si>
  <si>
    <t>34.8888</t>
  </si>
  <si>
    <t>15.0</t>
  </si>
  <si>
    <t>101.0</t>
  </si>
  <si>
    <t>8.6195</t>
  </si>
  <si>
    <t>0.8248</t>
  </si>
  <si>
    <t>10.6918</t>
  </si>
  <si>
    <t>-61.2225</t>
  </si>
  <si>
    <t>34.0</t>
  </si>
  <si>
    <t>38.9637</t>
  </si>
  <si>
    <t>35.2433</t>
  </si>
  <si>
    <t>1.0</t>
  </si>
  <si>
    <t>48.3794</t>
  </si>
  <si>
    <t>31.1656</t>
  </si>
  <si>
    <t>54.0</t>
  </si>
  <si>
    <t>32.3078</t>
  </si>
  <si>
    <t>-64.7505</t>
  </si>
  <si>
    <t>19.3133</t>
  </si>
  <si>
    <t>-81.2546</t>
  </si>
  <si>
    <t>49.3723</t>
  </si>
  <si>
    <t>-2.3644</t>
  </si>
  <si>
    <t>36.1408</t>
  </si>
  <si>
    <t>-5.3536</t>
  </si>
  <si>
    <t>54.2361</t>
  </si>
  <si>
    <t>-4.5481</t>
  </si>
  <si>
    <t>16.7425</t>
  </si>
  <si>
    <t>-62.1874</t>
  </si>
  <si>
    <t>55.3781</t>
  </si>
  <si>
    <t>-3.4360000000000004</t>
  </si>
  <si>
    <t>-32.5228</t>
  </si>
  <si>
    <t>-55.7658</t>
  </si>
  <si>
    <t>37.0902</t>
  </si>
  <si>
    <t>-95.7129</t>
  </si>
  <si>
    <t>41.3775</t>
  </si>
  <si>
    <t>64.5853</t>
  </si>
  <si>
    <t>6.4238</t>
  </si>
  <si>
    <t>-66.5897</t>
  </si>
  <si>
    <t>108.0</t>
  </si>
  <si>
    <t>-15.4167</t>
  </si>
  <si>
    <t>28.2833</t>
  </si>
  <si>
    <t>-20.0</t>
  </si>
  <si>
    <t>Dominica</t>
  </si>
  <si>
    <t>15.415</t>
  </si>
  <si>
    <t>-61.371</t>
  </si>
  <si>
    <t>Grenada</t>
  </si>
  <si>
    <t>12.1165</t>
  </si>
  <si>
    <t>-61.678999999999995</t>
  </si>
  <si>
    <t>Mozambique</t>
  </si>
  <si>
    <t>-18.665695</t>
  </si>
  <si>
    <t>35.529562</t>
  </si>
  <si>
    <t>Syria</t>
  </si>
  <si>
    <t>34.802075</t>
  </si>
  <si>
    <t>38.99681500000001</t>
  </si>
  <si>
    <t>Timor-Leste</t>
  </si>
  <si>
    <t>-8.874217</t>
  </si>
  <si>
    <t>125.727539</t>
  </si>
  <si>
    <t>Belize</t>
  </si>
  <si>
    <t>Recovered</t>
  </si>
  <si>
    <t>Laos</t>
  </si>
  <si>
    <t>19.856270000000002</t>
  </si>
  <si>
    <t>102.495496</t>
  </si>
  <si>
    <t>Libya</t>
  </si>
  <si>
    <t>26.3351</t>
  </si>
  <si>
    <t>17.228331</t>
  </si>
  <si>
    <t>West Bank and Gaza</t>
  </si>
  <si>
    <t>31.9522</t>
  </si>
  <si>
    <t>35.2332</t>
  </si>
  <si>
    <t>Guinea-Bissau</t>
  </si>
  <si>
    <t>11.8037</t>
  </si>
  <si>
    <t>-15.1804</t>
  </si>
  <si>
    <t>Mali</t>
  </si>
  <si>
    <t>17.570692</t>
  </si>
  <si>
    <t>-3.996166000000001</t>
  </si>
  <si>
    <t>Saint Kitts and Nevis</t>
  </si>
  <si>
    <t>17.357822</t>
  </si>
  <si>
    <t>-62.782998</t>
  </si>
  <si>
    <t>64.8255</t>
  </si>
  <si>
    <t>-124.8457</t>
  </si>
  <si>
    <t>Yukon</t>
  </si>
  <si>
    <t>64.2823</t>
  </si>
  <si>
    <t>-135.0</t>
  </si>
  <si>
    <t>42.602636</t>
  </si>
  <si>
    <t>20.902977</t>
  </si>
  <si>
    <t>Burma</t>
  </si>
  <si>
    <t>21.9162</t>
  </si>
  <si>
    <t>95.956</t>
  </si>
  <si>
    <t>Anguilla</t>
  </si>
  <si>
    <t>18.2206</t>
  </si>
  <si>
    <t>-63.0686</t>
  </si>
  <si>
    <t>British Virgin Islands</t>
  </si>
  <si>
    <t>18.4207</t>
  </si>
  <si>
    <t>-64.64</t>
  </si>
  <si>
    <t>Turks and Caicos Islands</t>
  </si>
  <si>
    <t>21.69400000000001</t>
  </si>
  <si>
    <t>-71.7979</t>
  </si>
  <si>
    <t>MS Zaandam</t>
  </si>
  <si>
    <t>New cases per day per 100 million population</t>
  </si>
  <si>
    <t>Cases</t>
  </si>
  <si>
    <t>…per 100K residents</t>
  </si>
  <si>
    <t>Deaths</t>
  </si>
  <si>
    <t>&lt; 1</t>
  </si>
  <si>
    <t>US Virgin Islands</t>
  </si>
  <si>
    <t>Northern Mariana Islands</t>
  </si>
  <si>
    <t>American Samoa</t>
  </si>
  <si>
    <t>Repatriations</t>
  </si>
  <si>
    <t>From CNN</t>
  </si>
  <si>
    <t>https://www.cnn.com/interactive/2020/health/coronavirus-us-maps-and-cases/</t>
  </si>
  <si>
    <t>County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</si>
  <si>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</si>
  <si>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</si>
  <si>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</si>
  <si>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</si>
  <si>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</si>
  <si>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</si>
  <si>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</si>
  <si>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</si>
  <si>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</si>
  <si>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</si>
  <si>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</si>
  <si>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</si>
  <si>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</si>
  <si>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</si>
  <si>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</si>
  <si>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</si>
  <si>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</si>
  <si>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</si>
  <si>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</si>
  <si>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</si>
  <si>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</si>
  <si>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</si>
  <si>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</si>
  <si>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</si>
  <si>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</si>
  <si>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</si>
  <si>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</si>
  <si>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</si>
  <si>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</si>
  <si>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</si>
  <si>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</si>
  <si>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</si>
  <si>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</si>
  <si>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</si>
  <si>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</si>
  <si>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</si>
  <si>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</si>
  <si>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</si>
  <si>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</si>
  <si>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</si>
  <si>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</si>
  <si>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</si>
  <si>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</si>
  <si>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</si>
  <si>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</si>
  <si>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</si>
  <si>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</si>
  <si>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</si>
  <si>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</si>
  <si>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</si>
  <si>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</si>
  <si>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</si>
  <si>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</si>
  <si>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</si>
  <si>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</si>
  <si>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</si>
  <si>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</si>
  <si>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</si>
  <si>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</si>
  <si>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</si>
  <si>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</si>
  <si>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</si>
  <si>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</si>
  <si>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</si>
  <si>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</si>
  <si>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</si>
  <si>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</si>
  <si>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</si>
  <si>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</si>
  <si>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</si>
  <si>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</si>
  <si>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</si>
  <si>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</si>
  <si>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</si>
  <si>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</si>
  <si>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</si>
  <si>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</si>
  <si>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</si>
  <si>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</si>
  <si>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</si>
  <si>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</si>
  <si>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</si>
  <si>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</si>
  <si>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</si>
  <si>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</si>
  <si>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</si>
  <si>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</si>
  <si>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Date reported</t>
  </si>
  <si>
    <t>Hospitalized in ICU (daily)</t>
  </si>
  <si>
    <t>Hospitalized, not in ICU (daily)</t>
  </si>
  <si>
    <t>Total hospitalizations</t>
  </si>
  <si>
    <t>Total ICU hospitalizations</t>
  </si>
  <si>
    <t>MDH</t>
  </si>
  <si>
    <t>Current hospitalizations</t>
  </si>
  <si>
    <t>Change from previous day</t>
  </si>
  <si>
    <t>Cases per 100k</t>
  </si>
  <si>
    <t>Deaths per 100k</t>
  </si>
  <si>
    <t>Paste in today's numbers here.</t>
  </si>
  <si>
    <t>Paste special &gt; values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</si>
  <si>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</si>
  <si>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</si>
  <si>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</si>
  <si>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</si>
  <si>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</si>
  <si>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</si>
  <si>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</si>
  <si>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</si>
  <si>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</si>
  <si>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</si>
  <si>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</si>
  <si>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</si>
  <si>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</si>
  <si>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</si>
  <si>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</si>
  <si>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</si>
  <si>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</si>
  <si>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</si>
  <si>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</si>
  <si>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</si>
  <si>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</si>
  <si>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</si>
  <si>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</si>
  <si>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</si>
  <si>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Hennepin</t>
  </si>
  <si>
    <t>Houston</t>
  </si>
  <si>
    <t>Isanti</t>
  </si>
  <si>
    <t>Itasca</t>
  </si>
  <si>
    <t>Jackson</t>
  </si>
  <si>
    <t>Kandiyohi</t>
  </si>
  <si>
    <t>Kittson</t>
  </si>
  <si>
    <t>Koochiching</t>
  </si>
  <si>
    <t>Lac qui Parle</t>
  </si>
  <si>
    <t>Le Sueur</t>
  </si>
  <si>
    <t>Lincoln</t>
  </si>
  <si>
    <t>Lyon</t>
  </si>
  <si>
    <t>Mahnomen</t>
  </si>
  <si>
    <t>Marshall</t>
  </si>
  <si>
    <t>Martin</t>
  </si>
  <si>
    <t>McLeod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</si>
  <si>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</si>
  <si>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</si>
  <si>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</si>
  <si>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</si>
  <si>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</si>
  <si>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</si>
  <si>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</si>
  <si>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</si>
  <si>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</si>
  <si>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</si>
  <si>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</si>
  <si>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</si>
  <si>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</si>
  <si>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</si>
  <si>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Ramsey</t>
  </si>
  <si>
    <t>Red Lake</t>
  </si>
  <si>
    <t>Redwood</t>
  </si>
  <si>
    <t>Renville</t>
  </si>
  <si>
    <t>Rice</t>
  </si>
  <si>
    <t>Rock</t>
  </si>
  <si>
    <t>Roseau</t>
  </si>
  <si>
    <t>Scott</t>
  </si>
  <si>
    <t>Sherburne</t>
  </si>
  <si>
    <t>Sibley</t>
  </si>
  <si>
    <t>St. Louis</t>
  </si>
  <si>
    <t>Stearns</t>
  </si>
  <si>
    <t>Steele</t>
  </si>
  <si>
    <t>Swift</t>
  </si>
  <si>
    <t>Todd</t>
  </si>
  <si>
    <t>Traverse</t>
  </si>
  <si>
    <t>Wabasha</t>
  </si>
  <si>
    <t>Waseca</t>
  </si>
  <si>
    <t>Watonwan</t>
  </si>
  <si>
    <t>Wilkin</t>
  </si>
  <si>
    <t>Winona</t>
  </si>
  <si>
    <t>Wright</t>
  </si>
  <si>
    <t>Yellow Medicine</t>
  </si>
  <si>
    <t>Wadena</t>
  </si>
  <si>
    <t>Average</t>
  </si>
  <si>
    <t>Kanabec</t>
  </si>
  <si>
    <t>Grant</t>
  </si>
  <si>
    <t>Pope</t>
  </si>
  <si>
    <t>Unknown/missing</t>
  </si>
  <si>
    <t>7-day moving average on hospitalizations</t>
  </si>
  <si>
    <t>Lake</t>
  </si>
  <si>
    <t>Stevens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</si>
</sst>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1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  <font>
      <b/>
      <sz val="12"/>
      <color theme="1"/>
      <name val="Calibri"/>
      <family val="2"/>
      <scheme val="minor"/>
    </font>
    <font>
      <b/>
      <sz val="13"/>
      <color rgb="FF262626"/>
      <name val="Helvetica Neue"/>
      <family val="2"/>
    </font>
    <font>
      <sz val="14"/>
      <color rgb="FF262626"/>
      <name val="Helvetica Neue"/>
      <family val="2"/>
    </font>
    <font>
      <u/>
      <sz val="12"/>
      <color theme="1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6"/>
      <color rgb="FF000000"/>
      <name val="Helvetica Neue"/>
      <family val="2"/>
    </font>
    <font>
      <sz val="16"/>
      <color rgb="FF000000"/>
      <name val="Helvetica Neue"/>
      <family val="2"/>
    </font>
    <font>
      <sz val="12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000000"/>
      <name val="Helvetica Neue"/>
      <family val="2"/>
    </font>
    <font>
      <sz val="12"/>
      <color theme="1"/>
      <name val="Helvetica Neue"/>
      <family val="2"/>
    </font>
    <font>
      <b/>
      <sz val="12"/>
      <color theme="1"/>
      <name val="Helvetica Neue"/>
      <family val="2"/>
    </font>
    <font>
      <sz val="12"/>
      <color rgb="FF000000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5">
    <xf numFmtId="0" fontId="0" fillId="0" borderId="0" xfId="0"/>
    <xf numFmtId="14" fontId="0" fillId="0" borderId="0" xfId="0" applyNumberFormat="1"/>
    <xf numFmtId="49" fontId="2" fillId="0" borderId="0" xfId="0" applyNumberFormat="1" applyFont="1"/>
    <xf numFmtId="49" fontId="0" fillId="0" borderId="0" xfId="0" applyNumberFormat="1"/>
    <xf numFmtId="1" fontId="0" fillId="0" borderId="0" xfId="0" applyNumberFormat="1"/>
    <xf numFmtId="14" fontId="2" fillId="0" borderId="0" xfId="0" applyNumberFormat="1" applyFont="1"/>
    <xf numFmtId="164" fontId="0" fillId="0" borderId="0" xfId="1" applyNumberFormat="1" applyFont="1"/>
    <xf numFmtId="164" fontId="0" fillId="0" borderId="0" xfId="0" applyNumberFormat="1"/>
    <xf numFmtId="9" fontId="0" fillId="0" borderId="0" xfId="2" applyFont="1"/>
    <xf numFmtId="43" fontId="0" fillId="0" borderId="0" xfId="0" applyNumberFormat="1"/>
    <xf numFmtId="2" fontId="0" fillId="0" borderId="0" xfId="0" applyNumberFormat="1"/>
    <xf numFmtId="0" fontId="2" fillId="0" borderId="0" xfId="0" applyFont="1"/>
    <xf numFmtId="164" fontId="2" fillId="0" borderId="0" xfId="1" applyNumberFormat="1" applyFont="1"/>
    <xf numFmtId="0" fontId="3" fillId="0" borderId="0" xfId="0" applyFont="1"/>
    <xf numFmtId="43" fontId="3" fillId="0" borderId="0" xfId="0" applyNumberFormat="1" applyFont="1"/>
    <xf numFmtId="0" fontId="2" fillId="2" borderId="0" xfId="0" applyFont="1" applyFill="1"/>
    <xf numFmtId="0" fontId="0" fillId="2" borderId="0" xfId="0" applyFill="1"/>
    <xf numFmtId="164" fontId="0" fillId="2" borderId="0" xfId="1" applyNumberFormat="1" applyFont="1" applyFill="1"/>
    <xf numFmtId="2" fontId="0" fillId="2" borderId="0" xfId="0" applyNumberFormat="1" applyFill="1"/>
    <xf numFmtId="0" fontId="2" fillId="0" borderId="0" xfId="0" applyFont="1" applyFill="1"/>
    <xf numFmtId="3" fontId="0" fillId="0" borderId="0" xfId="0" applyNumberFormat="1"/>
    <xf numFmtId="0" fontId="4" fillId="0" borderId="0" xfId="0" applyFont="1"/>
    <xf numFmtId="0" fontId="5" fillId="0" borderId="0" xfId="0" applyFont="1"/>
    <xf numFmtId="3" fontId="5" fillId="0" borderId="0" xfId="0" applyNumberFormat="1" applyFont="1"/>
    <xf numFmtId="0" fontId="6" fillId="0" borderId="0" xfId="3"/>
    <xf numFmtId="0" fontId="7" fillId="0" borderId="0" xfId="0" applyFont="1"/>
    <xf numFmtId="1" fontId="7" fillId="0" borderId="0" xfId="0" applyNumberFormat="1" applyFont="1"/>
    <xf numFmtId="0" fontId="8" fillId="0" borderId="0" xfId="0" applyFont="1"/>
    <xf numFmtId="0" fontId="9" fillId="0" borderId="0" xfId="0" applyFont="1"/>
    <xf numFmtId="0" fontId="0" fillId="0" borderId="0" xfId="0" applyFont="1"/>
    <xf numFmtId="0" fontId="0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16" fontId="7" fillId="0" borderId="0" xfId="0" applyNumberFormat="1" applyFont="1"/>
    <xf numFmtId="0" fontId="10" fillId="0" borderId="0" xfId="0" applyFont="1"/>
    <xf numFmtId="165" fontId="0" fillId="0" borderId="0" xfId="0" applyNumberFormat="1" applyFont="1"/>
    <xf numFmtId="3" fontId="9" fillId="0" borderId="0" xfId="0" applyNumberFormat="1" applyFont="1"/>
    <xf numFmtId="0" fontId="11" fillId="0" borderId="0" xfId="0" applyFont="1"/>
    <xf numFmtId="14" fontId="8" fillId="0" borderId="0" xfId="0" applyNumberFormat="1" applyFont="1"/>
    <xf numFmtId="14" fontId="3" fillId="0" borderId="0" xfId="0" applyNumberFormat="1" applyFont="1"/>
    <xf numFmtId="14" fontId="12" fillId="0" borderId="0" xfId="0" applyNumberFormat="1" applyFont="1"/>
    <xf numFmtId="164" fontId="3" fillId="0" borderId="0" xfId="1" applyNumberFormat="1" applyFont="1"/>
    <xf numFmtId="1" fontId="3" fillId="0" borderId="0" xfId="0" applyNumberFormat="1" applyFont="1"/>
    <xf numFmtId="9" fontId="0" fillId="0" borderId="0" xfId="0" applyNumberFormat="1"/>
    <xf numFmtId="14" fontId="0" fillId="0" borderId="0" xfId="0" applyNumberFormat="1" applyFill="1"/>
    <xf numFmtId="0" fontId="9" fillId="3" borderId="0" xfId="0" applyFont="1" applyFill="1"/>
    <xf numFmtId="3" fontId="9" fillId="3" borderId="0" xfId="0" applyNumberFormat="1" applyFont="1" applyFill="1"/>
    <xf numFmtId="14" fontId="8" fillId="4" borderId="0" xfId="0" applyNumberFormat="1" applyFont="1" applyFill="1"/>
    <xf numFmtId="14" fontId="0" fillId="4" borderId="0" xfId="0" applyNumberFormat="1" applyFill="1"/>
    <xf numFmtId="164" fontId="0" fillId="3" borderId="0" xfId="0" applyNumberFormat="1" applyFill="1"/>
    <xf numFmtId="14" fontId="3" fillId="0" borderId="0" xfId="0" applyNumberFormat="1" applyFont="1" applyFill="1"/>
    <xf numFmtId="0" fontId="0" fillId="0" borderId="0" xfId="0" applyFill="1"/>
    <xf numFmtId="9" fontId="0" fillId="0" borderId="0" xfId="2" applyFont="1" applyFill="1"/>
    <xf numFmtId="9" fontId="0" fillId="0" borderId="0" xfId="0" applyNumberFormat="1" applyFill="1"/>
    <xf numFmtId="2" fontId="0" fillId="0" borderId="0" xfId="0" applyNumberFormat="1" applyFill="1"/>
    <xf numFmtId="0" fontId="3" fillId="0" borderId="0" xfId="0" applyFont="1" applyFill="1"/>
    <xf numFmtId="0" fontId="13" fillId="0" borderId="0" xfId="0" applyFont="1"/>
    <xf numFmtId="3" fontId="13" fillId="0" borderId="0" xfId="0" applyNumberFormat="1" applyFont="1"/>
    <xf numFmtId="16" fontId="14" fillId="0" borderId="0" xfId="0" applyNumberFormat="1" applyFont="1"/>
    <xf numFmtId="16" fontId="12" fillId="0" borderId="0" xfId="0" applyNumberFormat="1" applyFont="1"/>
    <xf numFmtId="165" fontId="0" fillId="0" borderId="0" xfId="0" applyNumberFormat="1" applyFont="1" applyFill="1"/>
    <xf numFmtId="165" fontId="0" fillId="0" borderId="0" xfId="0" applyNumberFormat="1" applyFont="1" applyFill="1" applyAlignment="1">
      <alignment vertical="center" wrapText="1"/>
    </xf>
    <xf numFmtId="0" fontId="15" fillId="0" borderId="0" xfId="0" applyFont="1"/>
    <xf numFmtId="3" fontId="15" fillId="0" borderId="0" xfId="0" applyNumberFormat="1" applyFont="1"/>
    <xf numFmtId="16" fontId="8" fillId="0" borderId="0" xfId="0" applyNumberFormat="1" applyFont="1"/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documented cases each day (cumulative) by continent, per 10</a:t>
            </a:r>
            <a:r>
              <a:rPr lang="en-US" baseline="0"/>
              <a:t> million population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Sheet4!$C$12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Sheet4!$F$11:$BH$11</c:f>
              <c:numCache>
                <c:formatCode>m/d/yy</c:formatCode>
                <c:ptCount val="5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</c:numCache>
            </c:numRef>
          </c:cat>
          <c:val>
            <c:numRef>
              <c:f>Sheet4!$F$12:$BH$12</c:f>
              <c:numCache>
                <c:formatCode>_(* #,##0.00_);_(* \(#,##0.00\);_(*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8.2236842105263153E-3</c:v>
                </c:pt>
                <c:pt idx="24">
                  <c:v>8.2236842105263153E-3</c:v>
                </c:pt>
                <c:pt idx="25">
                  <c:v>8.2236842105263153E-3</c:v>
                </c:pt>
                <c:pt idx="26">
                  <c:v>8.2236842105263153E-3</c:v>
                </c:pt>
                <c:pt idx="27">
                  <c:v>8.2236842105263153E-3</c:v>
                </c:pt>
                <c:pt idx="28">
                  <c:v>8.2236842105263153E-3</c:v>
                </c:pt>
                <c:pt idx="29">
                  <c:v>8.2236842105263153E-3</c:v>
                </c:pt>
                <c:pt idx="30">
                  <c:v>8.2236842105263153E-3</c:v>
                </c:pt>
                <c:pt idx="31">
                  <c:v>8.2236842105263153E-3</c:v>
                </c:pt>
                <c:pt idx="32">
                  <c:v>8.2236842105263153E-3</c:v>
                </c:pt>
                <c:pt idx="33">
                  <c:v>2.4671052631578948E-2</c:v>
                </c:pt>
                <c:pt idx="34">
                  <c:v>3.2894736842105261E-2</c:v>
                </c:pt>
                <c:pt idx="35">
                  <c:v>4.9342105263157895E-2</c:v>
                </c:pt>
                <c:pt idx="36">
                  <c:v>4.9342105263157895E-2</c:v>
                </c:pt>
                <c:pt idx="37">
                  <c:v>5.7565789473684216E-2</c:v>
                </c:pt>
                <c:pt idx="38">
                  <c:v>8.223684210526315E-2</c:v>
                </c:pt>
                <c:pt idx="39">
                  <c:v>0.1069078947368421</c:v>
                </c:pt>
                <c:pt idx="40">
                  <c:v>0.14802631578947367</c:v>
                </c:pt>
                <c:pt idx="41">
                  <c:v>0.25493421052631582</c:v>
                </c:pt>
                <c:pt idx="42">
                  <c:v>0.37006578947368418</c:v>
                </c:pt>
                <c:pt idx="43">
                  <c:v>0.43585526315789475</c:v>
                </c:pt>
                <c:pt idx="44">
                  <c:v>0.59210526315789469</c:v>
                </c:pt>
                <c:pt idx="45">
                  <c:v>0.59210526315789469</c:v>
                </c:pt>
                <c:pt idx="46">
                  <c:v>1.0279605263157896</c:v>
                </c:pt>
                <c:pt idx="47">
                  <c:v>1.1513157894736843</c:v>
                </c:pt>
                <c:pt idx="48">
                  <c:v>1.3651315789473686</c:v>
                </c:pt>
                <c:pt idx="49">
                  <c:v>3.4457236842105265</c:v>
                </c:pt>
                <c:pt idx="50">
                  <c:v>3.7746710526315788</c:v>
                </c:pt>
                <c:pt idx="51">
                  <c:v>4.9506578947368425</c:v>
                </c:pt>
                <c:pt idx="52">
                  <c:v>5.8470394736842097</c:v>
                </c:pt>
                <c:pt idx="53">
                  <c:v>6.8914473684210531</c:v>
                </c:pt>
                <c:pt idx="54">
                  <c:v>8.0509868421052637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F1-C043-BD61-69D995B8BE82}"/>
            </c:ext>
          </c:extLst>
        </c:ser>
        <c:ser>
          <c:idx val="1"/>
          <c:order val="1"/>
          <c:tx>
            <c:strRef>
              <c:f>Sheet4!$C$13</c:f>
              <c:strCache>
                <c:ptCount val="1"/>
                <c:pt idx="0">
                  <c:v>Asia*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Sheet4!$F$11:$BH$11</c:f>
              <c:numCache>
                <c:formatCode>m/d/yy</c:formatCode>
                <c:ptCount val="5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</c:numCache>
            </c:numRef>
          </c:cat>
          <c:val>
            <c:numRef>
              <c:f>Sheet4!$F$13:$BH$13</c:f>
              <c:numCache>
                <c:formatCode>_(* #,##0.00_);_(* \(#,##0.00\);_(* "-"??_);_(@_)</c:formatCode>
                <c:ptCount val="55"/>
                <c:pt idx="0">
                  <c:v>1.2508466922555881</c:v>
                </c:pt>
                <c:pt idx="1">
                  <c:v>1.4721156017159631</c:v>
                </c:pt>
                <c:pt idx="2">
                  <c:v>2.1156017159629714</c:v>
                </c:pt>
                <c:pt idx="3">
                  <c:v>3.2264619552946492</c:v>
                </c:pt>
                <c:pt idx="4">
                  <c:v>4.7527658613682551</c:v>
                </c:pt>
                <c:pt idx="5">
                  <c:v>6.5748475953939938</c:v>
                </c:pt>
                <c:pt idx="6">
                  <c:v>12.549108150824114</c:v>
                </c:pt>
                <c:pt idx="7">
                  <c:v>13.869948069541657</c:v>
                </c:pt>
                <c:pt idx="8">
                  <c:v>18.532400090313843</c:v>
                </c:pt>
                <c:pt idx="9">
                  <c:v>22.327839241363737</c:v>
                </c:pt>
                <c:pt idx="10">
                  <c:v>27.073831564687289</c:v>
                </c:pt>
                <c:pt idx="11">
                  <c:v>37.791826597426059</c:v>
                </c:pt>
                <c:pt idx="12">
                  <c:v>44.766312937457663</c:v>
                </c:pt>
                <c:pt idx="13">
                  <c:v>53.818017611198911</c:v>
                </c:pt>
                <c:pt idx="14">
                  <c:v>62.266877398961391</c:v>
                </c:pt>
                <c:pt idx="15">
                  <c:v>69.44908557236397</c:v>
                </c:pt>
                <c:pt idx="16">
                  <c:v>77.367351546624519</c:v>
                </c:pt>
                <c:pt idx="17">
                  <c:v>83.517724091216976</c:v>
                </c:pt>
                <c:pt idx="18">
                  <c:v>90.347708286294875</c:v>
                </c:pt>
                <c:pt idx="19">
                  <c:v>96.073605780085799</c:v>
                </c:pt>
                <c:pt idx="20">
                  <c:v>100.67283811244073</c:v>
                </c:pt>
                <c:pt idx="21">
                  <c:v>101.52630390607361</c:v>
                </c:pt>
                <c:pt idx="22">
                  <c:v>135.72363964777603</c:v>
                </c:pt>
                <c:pt idx="23">
                  <c:v>150.33867690223528</c:v>
                </c:pt>
                <c:pt idx="24">
                  <c:v>155.02822307518628</c:v>
                </c:pt>
                <c:pt idx="25">
                  <c:v>159.82388801083766</c:v>
                </c:pt>
                <c:pt idx="26">
                  <c:v>164.19056220365772</c:v>
                </c:pt>
                <c:pt idx="27">
                  <c:v>168.23210657033189</c:v>
                </c:pt>
                <c:pt idx="28">
                  <c:v>169.18943328065023</c:v>
                </c:pt>
                <c:pt idx="29">
                  <c:v>170.41995935877173</c:v>
                </c:pt>
                <c:pt idx="30">
                  <c:v>171.77918265974262</c:v>
                </c:pt>
                <c:pt idx="31">
                  <c:v>175.64235719123954</c:v>
                </c:pt>
                <c:pt idx="32">
                  <c:v>176.17520885075638</c:v>
                </c:pt>
                <c:pt idx="33">
                  <c:v>177.27252201399864</c:v>
                </c:pt>
                <c:pt idx="34">
                  <c:v>178.94107021901107</c:v>
                </c:pt>
                <c:pt idx="35">
                  <c:v>180.74283133890268</c:v>
                </c:pt>
                <c:pt idx="36">
                  <c:v>183.20614134116053</c:v>
                </c:pt>
                <c:pt idx="37">
                  <c:v>185.62429442312032</c:v>
                </c:pt>
                <c:pt idx="38">
                  <c:v>189.00203206141342</c:v>
                </c:pt>
                <c:pt idx="39">
                  <c:v>192.60555430119663</c:v>
                </c:pt>
                <c:pt idx="40">
                  <c:v>195.7100925716866</c:v>
                </c:pt>
                <c:pt idx="41">
                  <c:v>199.90065477534432</c:v>
                </c:pt>
                <c:pt idx="42">
                  <c:v>202.67780537367352</c:v>
                </c:pt>
                <c:pt idx="43">
                  <c:v>205.54752765861366</c:v>
                </c:pt>
                <c:pt idx="44">
                  <c:v>210.15353352901332</c:v>
                </c:pt>
                <c:pt idx="45">
                  <c:v>214.07766990291262</c:v>
                </c:pt>
                <c:pt idx="46">
                  <c:v>216.77579589072025</c:v>
                </c:pt>
                <c:pt idx="47">
                  <c:v>218.71980130955069</c:v>
                </c:pt>
                <c:pt idx="48">
                  <c:v>221.38405960713479</c:v>
                </c:pt>
                <c:pt idx="49">
                  <c:v>224.82953262587492</c:v>
                </c:pt>
                <c:pt idx="50">
                  <c:v>227.70151275682997</c:v>
                </c:pt>
                <c:pt idx="51">
                  <c:v>231.64596974486341</c:v>
                </c:pt>
                <c:pt idx="52">
                  <c:v>235.86814179272972</c:v>
                </c:pt>
                <c:pt idx="53">
                  <c:v>240.07902461052154</c:v>
                </c:pt>
                <c:pt idx="54">
                  <c:v>243.54030255136598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F1-C043-BD61-69D995B8BE82}"/>
            </c:ext>
          </c:extLst>
        </c:ser>
        <c:ser>
          <c:idx val="2"/>
          <c:order val="2"/>
          <c:tx>
            <c:strRef>
              <c:f>Sheet4!$C$14</c:f>
              <c:strCache>
                <c:ptCount val="1"/>
                <c:pt idx="0">
                  <c:v>Europe*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Sheet4!$F$11:$BH$11</c:f>
              <c:numCache>
                <c:formatCode>m/d/yy</c:formatCode>
                <c:ptCount val="5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</c:numCache>
            </c:numRef>
          </c:cat>
          <c:val>
            <c:numRef>
              <c:f>Sheet4!$F$14:$BH$14</c:f>
              <c:numCache>
                <c:formatCode>_(* #,##0.00_);_(* \(#,##0.00\);_(*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3.1675641431738996E-2</c:v>
                </c:pt>
                <c:pt idx="3">
                  <c:v>4.7513462147608487E-2</c:v>
                </c:pt>
                <c:pt idx="4">
                  <c:v>4.7513462147608487E-2</c:v>
                </c:pt>
                <c:pt idx="5">
                  <c:v>6.3351282863477992E-2</c:v>
                </c:pt>
                <c:pt idx="6">
                  <c:v>0.12670256572695598</c:v>
                </c:pt>
                <c:pt idx="7">
                  <c:v>0.15837820715869497</c:v>
                </c:pt>
                <c:pt idx="8">
                  <c:v>0.15837820715869497</c:v>
                </c:pt>
                <c:pt idx="9">
                  <c:v>0.25340513145391197</c:v>
                </c:pt>
                <c:pt idx="10">
                  <c:v>0.33259423503325941</c:v>
                </c:pt>
                <c:pt idx="11">
                  <c:v>0.36426987646499842</c:v>
                </c:pt>
                <c:pt idx="12">
                  <c:v>0.39594551789673738</c:v>
                </c:pt>
                <c:pt idx="13">
                  <c:v>0.41178333861260691</c:v>
                </c:pt>
                <c:pt idx="14">
                  <c:v>0.41178333861260691</c:v>
                </c:pt>
                <c:pt idx="15">
                  <c:v>0.41178333861260691</c:v>
                </c:pt>
                <c:pt idx="16">
                  <c:v>0.4592968007602154</c:v>
                </c:pt>
                <c:pt idx="17">
                  <c:v>0.53848590433956289</c:v>
                </c:pt>
                <c:pt idx="18">
                  <c:v>0.57016154577130185</c:v>
                </c:pt>
                <c:pt idx="19">
                  <c:v>0.64935064935064934</c:v>
                </c:pt>
                <c:pt idx="20">
                  <c:v>0.6810262907823883</c:v>
                </c:pt>
                <c:pt idx="21">
                  <c:v>0.69686411149825778</c:v>
                </c:pt>
                <c:pt idx="22">
                  <c:v>0.69686411149825778</c:v>
                </c:pt>
                <c:pt idx="23">
                  <c:v>0.69686411149825778</c:v>
                </c:pt>
                <c:pt idx="24">
                  <c:v>0.71270193221412736</c:v>
                </c:pt>
                <c:pt idx="25">
                  <c:v>0.71270193221412736</c:v>
                </c:pt>
                <c:pt idx="26">
                  <c:v>0.71270193221412736</c:v>
                </c:pt>
                <c:pt idx="27">
                  <c:v>0.71270193221412736</c:v>
                </c:pt>
                <c:pt idx="28">
                  <c:v>0.71270193221412736</c:v>
                </c:pt>
                <c:pt idx="29">
                  <c:v>0.71270193221412736</c:v>
                </c:pt>
                <c:pt idx="30">
                  <c:v>0.9819448843839087</c:v>
                </c:pt>
                <c:pt idx="31">
                  <c:v>1.6471333544504276</c:v>
                </c:pt>
                <c:pt idx="32">
                  <c:v>3.1200506810262905</c:v>
                </c:pt>
                <c:pt idx="33">
                  <c:v>4.3554006968641117</c:v>
                </c:pt>
                <c:pt idx="34">
                  <c:v>6.00253405131454</c:v>
                </c:pt>
                <c:pt idx="35">
                  <c:v>8.552423186569527</c:v>
                </c:pt>
                <c:pt idx="36">
                  <c:v>12.733607855559073</c:v>
                </c:pt>
                <c:pt idx="37">
                  <c:v>17.310738042445358</c:v>
                </c:pt>
                <c:pt idx="38">
                  <c:v>23.202407348748814</c:v>
                </c:pt>
                <c:pt idx="39">
                  <c:v>34.906556857776373</c:v>
                </c:pt>
                <c:pt idx="40">
                  <c:v>43.23725055432373</c:v>
                </c:pt>
                <c:pt idx="41">
                  <c:v>53.199239784605638</c:v>
                </c:pt>
                <c:pt idx="42">
                  <c:v>68.704466265441866</c:v>
                </c:pt>
                <c:pt idx="43">
                  <c:v>90.893253088375047</c:v>
                </c:pt>
                <c:pt idx="44">
                  <c:v>118.86284447260057</c:v>
                </c:pt>
                <c:pt idx="45">
                  <c:v>152.73994298384542</c:v>
                </c:pt>
                <c:pt idx="46">
                  <c:v>193.11054798859675</c:v>
                </c:pt>
                <c:pt idx="47">
                  <c:v>237.23471650300917</c:v>
                </c:pt>
                <c:pt idx="48">
                  <c:v>291.13082039911308</c:v>
                </c:pt>
                <c:pt idx="49">
                  <c:v>371.46024707000316</c:v>
                </c:pt>
                <c:pt idx="50">
                  <c:v>382.99018055115619</c:v>
                </c:pt>
                <c:pt idx="51">
                  <c:v>606.2876148242002</c:v>
                </c:pt>
                <c:pt idx="52">
                  <c:v>736.17358251504595</c:v>
                </c:pt>
                <c:pt idx="53">
                  <c:v>868.95787139689583</c:v>
                </c:pt>
                <c:pt idx="54">
                  <c:v>1039.0560658853342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F1-C043-BD61-69D995B8BE82}"/>
            </c:ext>
          </c:extLst>
        </c:ser>
        <c:ser>
          <c:idx val="3"/>
          <c:order val="3"/>
          <c:tx>
            <c:strRef>
              <c:f>Sheet4!$C$15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Sheet4!$F$11:$BH$11</c:f>
              <c:numCache>
                <c:formatCode>m/d/yy</c:formatCode>
                <c:ptCount val="5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</c:numCache>
            </c:numRef>
          </c:cat>
          <c:val>
            <c:numRef>
              <c:f>Sheet4!$F$15:$BH$15</c:f>
              <c:numCache>
                <c:formatCode>_(* #,##0.00_);_(* \(#,##0.00\);_(* "-"??_);_(@_)</c:formatCode>
                <c:ptCount val="55"/>
                <c:pt idx="0">
                  <c:v>1.7271157167530225E-2</c:v>
                </c:pt>
                <c:pt idx="1">
                  <c:v>1.7271157167530225E-2</c:v>
                </c:pt>
                <c:pt idx="2">
                  <c:v>3.4542314335060449E-2</c:v>
                </c:pt>
                <c:pt idx="3">
                  <c:v>3.4542314335060449E-2</c:v>
                </c:pt>
                <c:pt idx="4">
                  <c:v>0.10362694300518134</c:v>
                </c:pt>
                <c:pt idx="5">
                  <c:v>0.10362694300518134</c:v>
                </c:pt>
                <c:pt idx="6">
                  <c:v>0.12089810017271158</c:v>
                </c:pt>
                <c:pt idx="7">
                  <c:v>0.12089810017271158</c:v>
                </c:pt>
                <c:pt idx="8">
                  <c:v>0.12089810017271158</c:v>
                </c:pt>
                <c:pt idx="9">
                  <c:v>0.18998272884283246</c:v>
                </c:pt>
                <c:pt idx="10">
                  <c:v>0.20725388601036268</c:v>
                </c:pt>
                <c:pt idx="11">
                  <c:v>0.20725388601036268</c:v>
                </c:pt>
                <c:pt idx="12">
                  <c:v>0.2590673575129534</c:v>
                </c:pt>
                <c:pt idx="13">
                  <c:v>0.2590673575129534</c:v>
                </c:pt>
                <c:pt idx="14">
                  <c:v>0.27633851468048359</c:v>
                </c:pt>
                <c:pt idx="15">
                  <c:v>0.27633851468048359</c:v>
                </c:pt>
                <c:pt idx="16">
                  <c:v>1.3644214162348878</c:v>
                </c:pt>
                <c:pt idx="17">
                  <c:v>1.3644214162348878</c:v>
                </c:pt>
                <c:pt idx="18">
                  <c:v>1.4162348877374784</c:v>
                </c:pt>
                <c:pt idx="19">
                  <c:v>2.642487046632124</c:v>
                </c:pt>
                <c:pt idx="20">
                  <c:v>2.6597582037996546</c:v>
                </c:pt>
                <c:pt idx="21">
                  <c:v>3.3506044905008636</c:v>
                </c:pt>
                <c:pt idx="22">
                  <c:v>3.3678756476683933</c:v>
                </c:pt>
                <c:pt idx="23">
                  <c:v>4.1105354058721932</c:v>
                </c:pt>
                <c:pt idx="24">
                  <c:v>5.2677029360967191</c:v>
                </c:pt>
                <c:pt idx="25">
                  <c:v>6.4766839378238341</c:v>
                </c:pt>
                <c:pt idx="26">
                  <c:v>8.2037996545768568</c:v>
                </c:pt>
                <c:pt idx="27">
                  <c:v>9.7236614853195178</c:v>
                </c:pt>
                <c:pt idx="28">
                  <c:v>11.088082901554404</c:v>
                </c:pt>
                <c:pt idx="29">
                  <c:v>11.312607944732296</c:v>
                </c:pt>
                <c:pt idx="30">
                  <c:v>11.364421416234888</c:v>
                </c:pt>
                <c:pt idx="31">
                  <c:v>11.364421416234888</c:v>
                </c:pt>
                <c:pt idx="32">
                  <c:v>12.348877374784111</c:v>
                </c:pt>
                <c:pt idx="33">
                  <c:v>12.987910189982728</c:v>
                </c:pt>
                <c:pt idx="34">
                  <c:v>13.005181347150259</c:v>
                </c:pt>
                <c:pt idx="35">
                  <c:v>13.350604490500862</c:v>
                </c:pt>
                <c:pt idx="36">
                  <c:v>13.402417962003454</c:v>
                </c:pt>
                <c:pt idx="37">
                  <c:v>13.471502590673573</c:v>
                </c:pt>
                <c:pt idx="38">
                  <c:v>13.765112262521589</c:v>
                </c:pt>
                <c:pt idx="39">
                  <c:v>13.97236614853195</c:v>
                </c:pt>
                <c:pt idx="40">
                  <c:v>14.438687392055266</c:v>
                </c:pt>
                <c:pt idx="41">
                  <c:v>14.853195164075993</c:v>
                </c:pt>
                <c:pt idx="42">
                  <c:v>15.492227979274611</c:v>
                </c:pt>
                <c:pt idx="43">
                  <c:v>16.735751295336787</c:v>
                </c:pt>
                <c:pt idx="44">
                  <c:v>17.5993091537133</c:v>
                </c:pt>
                <c:pt idx="45">
                  <c:v>20.103626943005182</c:v>
                </c:pt>
                <c:pt idx="46">
                  <c:v>22.417962003454232</c:v>
                </c:pt>
                <c:pt idx="47">
                  <c:v>23.834196891191709</c:v>
                </c:pt>
                <c:pt idx="48">
                  <c:v>30.379965457685664</c:v>
                </c:pt>
                <c:pt idx="49">
                  <c:v>36.701208981001727</c:v>
                </c:pt>
                <c:pt idx="50">
                  <c:v>43.799654576856646</c:v>
                </c:pt>
                <c:pt idx="51">
                  <c:v>54.525043177892918</c:v>
                </c:pt>
                <c:pt idx="52">
                  <c:v>64.732297063903275</c:v>
                </c:pt>
                <c:pt idx="53">
                  <c:v>79.499136442141634</c:v>
                </c:pt>
                <c:pt idx="54">
                  <c:v>102.76338514680484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F1-C043-BD61-69D995B8BE82}"/>
            </c:ext>
          </c:extLst>
        </c:ser>
        <c:ser>
          <c:idx val="4"/>
          <c:order val="4"/>
          <c:tx>
            <c:strRef>
              <c:f>Sheet4!$C$16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Sheet4!$F$11:$BH$11</c:f>
              <c:numCache>
                <c:formatCode>m/d/yy</c:formatCode>
                <c:ptCount val="5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</c:numCache>
            </c:numRef>
          </c:cat>
          <c:val>
            <c:numRef>
              <c:f>Sheet4!$F$16:$BH$16</c:f>
              <c:numCache>
                <c:formatCode>_(* #,##0.00_);_(* \(#,##0.00\);_(*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0.94079725181833174</c:v>
                </c:pt>
                <c:pt idx="5">
                  <c:v>1.1759965647729147</c:v>
                </c:pt>
                <c:pt idx="6">
                  <c:v>1.1759965647729147</c:v>
                </c:pt>
                <c:pt idx="7">
                  <c:v>1.4111958777274975</c:v>
                </c:pt>
                <c:pt idx="8">
                  <c:v>2.1167938165912465</c:v>
                </c:pt>
                <c:pt idx="9">
                  <c:v>2.1167938165912465</c:v>
                </c:pt>
                <c:pt idx="10">
                  <c:v>2.8223917554549951</c:v>
                </c:pt>
                <c:pt idx="11">
                  <c:v>2.8223917554549951</c:v>
                </c:pt>
                <c:pt idx="12">
                  <c:v>2.8223917554549951</c:v>
                </c:pt>
                <c:pt idx="13">
                  <c:v>3.057591068409578</c:v>
                </c:pt>
                <c:pt idx="14">
                  <c:v>3.057591068409578</c:v>
                </c:pt>
                <c:pt idx="15">
                  <c:v>3.2927903813641612</c:v>
                </c:pt>
                <c:pt idx="16">
                  <c:v>3.5279896943187441</c:v>
                </c:pt>
                <c:pt idx="17">
                  <c:v>3.5279896943187441</c:v>
                </c:pt>
                <c:pt idx="18">
                  <c:v>3.5279896943187441</c:v>
                </c:pt>
                <c:pt idx="19">
                  <c:v>3.5279896943187441</c:v>
                </c:pt>
                <c:pt idx="20">
                  <c:v>3.5279896943187441</c:v>
                </c:pt>
                <c:pt idx="21">
                  <c:v>3.5279896943187441</c:v>
                </c:pt>
                <c:pt idx="22">
                  <c:v>3.5279896943187441</c:v>
                </c:pt>
                <c:pt idx="23">
                  <c:v>3.5279896943187441</c:v>
                </c:pt>
                <c:pt idx="24">
                  <c:v>3.5279896943187441</c:v>
                </c:pt>
                <c:pt idx="25">
                  <c:v>3.5279896943187441</c:v>
                </c:pt>
                <c:pt idx="26">
                  <c:v>3.5279896943187441</c:v>
                </c:pt>
                <c:pt idx="27">
                  <c:v>3.5279896943187441</c:v>
                </c:pt>
                <c:pt idx="28">
                  <c:v>3.5279896943187441</c:v>
                </c:pt>
                <c:pt idx="29">
                  <c:v>3.5279896943187441</c:v>
                </c:pt>
                <c:pt idx="30">
                  <c:v>4.4687869461370759</c:v>
                </c:pt>
                <c:pt idx="31">
                  <c:v>5.1743848850008254</c:v>
                </c:pt>
                <c:pt idx="32">
                  <c:v>5.1743848850008254</c:v>
                </c:pt>
                <c:pt idx="33">
                  <c:v>5.1743848850008254</c:v>
                </c:pt>
                <c:pt idx="34">
                  <c:v>5.1743848850008254</c:v>
                </c:pt>
                <c:pt idx="35">
                  <c:v>5.1743848850008254</c:v>
                </c:pt>
                <c:pt idx="36">
                  <c:v>5.4095841979554082</c:v>
                </c:pt>
                <c:pt idx="37">
                  <c:v>5.6447835109099902</c:v>
                </c:pt>
                <c:pt idx="38">
                  <c:v>6.1151821368191559</c:v>
                </c:pt>
                <c:pt idx="39">
                  <c:v>6.5855807627283225</c:v>
                </c:pt>
                <c:pt idx="40">
                  <c:v>7.291178701592071</c:v>
                </c:pt>
                <c:pt idx="41">
                  <c:v>9.4079725181833176</c:v>
                </c:pt>
                <c:pt idx="42">
                  <c:v>12.935962212502062</c:v>
                </c:pt>
                <c:pt idx="43">
                  <c:v>13.641560151365811</c:v>
                </c:pt>
                <c:pt idx="44">
                  <c:v>15.052756029093308</c:v>
                </c:pt>
                <c:pt idx="45">
                  <c:v>15.993553280911641</c:v>
                </c:pt>
                <c:pt idx="46">
                  <c:v>19.991941601139551</c:v>
                </c:pt>
                <c:pt idx="47">
                  <c:v>23.519931295458292</c:v>
                </c:pt>
                <c:pt idx="48">
                  <c:v>27.753518928640787</c:v>
                </c:pt>
                <c:pt idx="49">
                  <c:v>33.163103126596191</c:v>
                </c:pt>
                <c:pt idx="50">
                  <c:v>33.163103126596191</c:v>
                </c:pt>
                <c:pt idx="51">
                  <c:v>50.332652972280748</c:v>
                </c:pt>
                <c:pt idx="52">
                  <c:v>63.033415871828232</c:v>
                </c:pt>
                <c:pt idx="53">
                  <c:v>75.263780145466541</c:v>
                </c:pt>
                <c:pt idx="54">
                  <c:v>95.020522433651507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F1-C043-BD61-69D995B8BE82}"/>
            </c:ext>
          </c:extLst>
        </c:ser>
        <c:ser>
          <c:idx val="5"/>
          <c:order val="5"/>
          <c:tx>
            <c:strRef>
              <c:f>Sheet4!$C$17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Sheet4!$F$11:$BH$11</c:f>
              <c:numCache>
                <c:formatCode>m/d/yy</c:formatCode>
                <c:ptCount val="5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</c:numCache>
            </c:numRef>
          </c:cat>
          <c:val>
            <c:numRef>
              <c:f>Sheet4!$F$17:$BH$17</c:f>
              <c:numCache>
                <c:formatCode>_(* #,##0.00_);_(* \(#,##0.00\);_(*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2.3668639053254437E-2</c:v>
                </c:pt>
                <c:pt idx="36">
                  <c:v>2.3668639053254437E-2</c:v>
                </c:pt>
                <c:pt idx="37">
                  <c:v>2.3668639053254437E-2</c:v>
                </c:pt>
                <c:pt idx="38">
                  <c:v>4.7337278106508875E-2</c:v>
                </c:pt>
                <c:pt idx="39">
                  <c:v>0.1893491124260355</c:v>
                </c:pt>
                <c:pt idx="40">
                  <c:v>0.1893491124260355</c:v>
                </c:pt>
                <c:pt idx="41">
                  <c:v>0.26035502958579881</c:v>
                </c:pt>
                <c:pt idx="42">
                  <c:v>0.378698224852071</c:v>
                </c:pt>
                <c:pt idx="43">
                  <c:v>0.52071005917159763</c:v>
                </c:pt>
                <c:pt idx="44">
                  <c:v>0.80473372781065089</c:v>
                </c:pt>
                <c:pt idx="45">
                  <c:v>1.0650887573964498</c:v>
                </c:pt>
                <c:pt idx="46">
                  <c:v>1.5857988165680472</c:v>
                </c:pt>
                <c:pt idx="47">
                  <c:v>1.7514792899408285</c:v>
                </c:pt>
                <c:pt idx="48">
                  <c:v>2.2721893491124261</c:v>
                </c:pt>
                <c:pt idx="49">
                  <c:v>3.0532544378698225</c:v>
                </c:pt>
                <c:pt idx="50">
                  <c:v>3.5029585798816569</c:v>
                </c:pt>
                <c:pt idx="51">
                  <c:v>7.0532544378698221</c:v>
                </c:pt>
                <c:pt idx="52">
                  <c:v>8.5917159763313613</c:v>
                </c:pt>
                <c:pt idx="53">
                  <c:v>10.1301775147929</c:v>
                </c:pt>
                <c:pt idx="54">
                  <c:v>15.455621301775148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F1-C043-BD61-69D995B8BE82}"/>
            </c:ext>
          </c:extLst>
        </c:ser>
        <c:ser>
          <c:idx val="6"/>
          <c:order val="6"/>
          <c:tx>
            <c:strRef>
              <c:f>Sheet4!$C$18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Sheet4!$F$11:$BH$11</c:f>
              <c:numCache>
                <c:formatCode>m/d/yy</c:formatCode>
                <c:ptCount val="5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</c:numCache>
            </c:numRef>
          </c:cat>
          <c:val>
            <c:numRef>
              <c:f>Sheet4!$F$18:$BH$18</c:f>
              <c:numCache>
                <c:formatCode>_(* #,##0.00_);_(* \(#,##0.00\);_(*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0.13840830449826991</c:v>
                </c:pt>
                <c:pt idx="10">
                  <c:v>0.13840830449826991</c:v>
                </c:pt>
                <c:pt idx="11">
                  <c:v>0.13840830449826991</c:v>
                </c:pt>
                <c:pt idx="12">
                  <c:v>0.13840830449826991</c:v>
                </c:pt>
                <c:pt idx="13">
                  <c:v>0.13840830449826991</c:v>
                </c:pt>
                <c:pt idx="14">
                  <c:v>0.13840830449826991</c:v>
                </c:pt>
                <c:pt idx="15">
                  <c:v>0.13840830449826991</c:v>
                </c:pt>
                <c:pt idx="16">
                  <c:v>0.13840830449826991</c:v>
                </c:pt>
                <c:pt idx="17">
                  <c:v>0.13840830449826991</c:v>
                </c:pt>
                <c:pt idx="18">
                  <c:v>0.13840830449826991</c:v>
                </c:pt>
                <c:pt idx="19">
                  <c:v>0.13840830449826991</c:v>
                </c:pt>
                <c:pt idx="20">
                  <c:v>0.13840830449826991</c:v>
                </c:pt>
                <c:pt idx="21">
                  <c:v>0.13840830449826991</c:v>
                </c:pt>
                <c:pt idx="22">
                  <c:v>0.13840830449826991</c:v>
                </c:pt>
                <c:pt idx="23">
                  <c:v>0.13840830449826991</c:v>
                </c:pt>
                <c:pt idx="24">
                  <c:v>0.13840830449826991</c:v>
                </c:pt>
                <c:pt idx="25">
                  <c:v>0.13840830449826991</c:v>
                </c:pt>
                <c:pt idx="26">
                  <c:v>0.13840830449826991</c:v>
                </c:pt>
                <c:pt idx="27">
                  <c:v>0.13840830449826991</c:v>
                </c:pt>
                <c:pt idx="28">
                  <c:v>0.13840830449826991</c:v>
                </c:pt>
                <c:pt idx="29">
                  <c:v>0.13840830449826991</c:v>
                </c:pt>
                <c:pt idx="30">
                  <c:v>0.13840830449826991</c:v>
                </c:pt>
                <c:pt idx="31">
                  <c:v>0.13840830449826991</c:v>
                </c:pt>
                <c:pt idx="32">
                  <c:v>0.13840830449826991</c:v>
                </c:pt>
                <c:pt idx="33">
                  <c:v>0.13840830449826991</c:v>
                </c:pt>
                <c:pt idx="34">
                  <c:v>0.13840830449826991</c:v>
                </c:pt>
                <c:pt idx="35">
                  <c:v>0.13840830449826991</c:v>
                </c:pt>
                <c:pt idx="36">
                  <c:v>0.13840830449826991</c:v>
                </c:pt>
                <c:pt idx="37">
                  <c:v>0.13840830449826991</c:v>
                </c:pt>
                <c:pt idx="38">
                  <c:v>0.13840830449826991</c:v>
                </c:pt>
                <c:pt idx="39">
                  <c:v>0.13840830449826991</c:v>
                </c:pt>
                <c:pt idx="40">
                  <c:v>0.20761245674740486</c:v>
                </c:pt>
                <c:pt idx="41">
                  <c:v>0.20761245674740486</c:v>
                </c:pt>
                <c:pt idx="42">
                  <c:v>0.20761245674740486</c:v>
                </c:pt>
                <c:pt idx="43">
                  <c:v>0.27681660899653981</c:v>
                </c:pt>
                <c:pt idx="44">
                  <c:v>0.89965397923875423</c:v>
                </c:pt>
                <c:pt idx="45">
                  <c:v>0.89965397923875423</c:v>
                </c:pt>
                <c:pt idx="46">
                  <c:v>1.1764705882352942</c:v>
                </c:pt>
                <c:pt idx="47">
                  <c:v>1.1764705882352942</c:v>
                </c:pt>
                <c:pt idx="48">
                  <c:v>1.3840830449826991</c:v>
                </c:pt>
                <c:pt idx="49">
                  <c:v>1.3840830449826991</c:v>
                </c:pt>
                <c:pt idx="50">
                  <c:v>1.9377162629757785</c:v>
                </c:pt>
                <c:pt idx="51">
                  <c:v>3.1141868512110724</c:v>
                </c:pt>
                <c:pt idx="52">
                  <c:v>4.0830449826989614</c:v>
                </c:pt>
                <c:pt idx="53">
                  <c:v>4.3598615916955019</c:v>
                </c:pt>
                <c:pt idx="54">
                  <c:v>6.2283737024221448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F1-C043-BD61-69D995B8B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1599"/>
        <c:axId val="2097268239"/>
      </c:lineChart>
      <c:dateAx>
        <c:axId val="210297159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268239"/>
        <c:crosses val="autoZero"/>
        <c:auto val="1"/>
        <c:lblOffset val="100"/>
        <c:baseTimeUnit val="days"/>
      </c:dateAx>
      <c:valAx>
        <c:axId val="209726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97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Sheet4!$C$14</c:f>
              <c:strCache>
                <c:ptCount val="1"/>
                <c:pt idx="0">
                  <c:v>Europe*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Sheet4!$Y$11:$BH$11</c:f>
              <c:numCache>
                <c:formatCode>m/d/yy</c:formatCode>
                <c:ptCount val="36"/>
                <c:pt idx="0">
                  <c:v>43871</c:v>
                </c:pt>
                <c:pt idx="1">
                  <c:v>43872</c:v>
                </c:pt>
                <c:pt idx="2">
                  <c:v>43873</c:v>
                </c:pt>
                <c:pt idx="3">
                  <c:v>43874</c:v>
                </c:pt>
                <c:pt idx="4">
                  <c:v>43875</c:v>
                </c:pt>
                <c:pt idx="5">
                  <c:v>43876</c:v>
                </c:pt>
                <c:pt idx="6">
                  <c:v>43877</c:v>
                </c:pt>
                <c:pt idx="7">
                  <c:v>43878</c:v>
                </c:pt>
                <c:pt idx="8">
                  <c:v>43879</c:v>
                </c:pt>
                <c:pt idx="9">
                  <c:v>43880</c:v>
                </c:pt>
                <c:pt idx="10">
                  <c:v>43881</c:v>
                </c:pt>
                <c:pt idx="11">
                  <c:v>43882</c:v>
                </c:pt>
                <c:pt idx="12">
                  <c:v>43883</c:v>
                </c:pt>
                <c:pt idx="13">
                  <c:v>43884</c:v>
                </c:pt>
                <c:pt idx="14">
                  <c:v>43885</c:v>
                </c:pt>
                <c:pt idx="15">
                  <c:v>43886</c:v>
                </c:pt>
                <c:pt idx="16">
                  <c:v>43887</c:v>
                </c:pt>
                <c:pt idx="17">
                  <c:v>43888</c:v>
                </c:pt>
                <c:pt idx="18">
                  <c:v>43889</c:v>
                </c:pt>
                <c:pt idx="19">
                  <c:v>43890</c:v>
                </c:pt>
                <c:pt idx="20">
                  <c:v>43891</c:v>
                </c:pt>
                <c:pt idx="21">
                  <c:v>43892</c:v>
                </c:pt>
                <c:pt idx="22">
                  <c:v>43893</c:v>
                </c:pt>
                <c:pt idx="23">
                  <c:v>43894</c:v>
                </c:pt>
                <c:pt idx="24">
                  <c:v>43895</c:v>
                </c:pt>
                <c:pt idx="25">
                  <c:v>43896</c:v>
                </c:pt>
                <c:pt idx="26">
                  <c:v>43897</c:v>
                </c:pt>
                <c:pt idx="27">
                  <c:v>43898</c:v>
                </c:pt>
                <c:pt idx="28">
                  <c:v>43899</c:v>
                </c:pt>
                <c:pt idx="29">
                  <c:v>43900</c:v>
                </c:pt>
                <c:pt idx="30">
                  <c:v>43901</c:v>
                </c:pt>
                <c:pt idx="31">
                  <c:v>43902</c:v>
                </c:pt>
                <c:pt idx="32">
                  <c:v>43903</c:v>
                </c:pt>
                <c:pt idx="33">
                  <c:v>43904</c:v>
                </c:pt>
                <c:pt idx="34">
                  <c:v>43905</c:v>
                </c:pt>
                <c:pt idx="35">
                  <c:v>43906</c:v>
                </c:pt>
              </c:numCache>
            </c:numRef>
          </c:cat>
          <c:val>
            <c:numRef>
              <c:f>Sheet4!$Y$14:$BH$14</c:f>
              <c:numCache>
                <c:formatCode>_(* #,##0.00_);_(* \(#,##0.00\);_(* "-"??_);_(@_)</c:formatCode>
                <c:ptCount val="36"/>
                <c:pt idx="0">
                  <c:v>0.64935064935064934</c:v>
                </c:pt>
                <c:pt idx="1">
                  <c:v>0.6810262907823883</c:v>
                </c:pt>
                <c:pt idx="2">
                  <c:v>0.69686411149825778</c:v>
                </c:pt>
                <c:pt idx="3">
                  <c:v>0.69686411149825778</c:v>
                </c:pt>
                <c:pt idx="4">
                  <c:v>0.69686411149825778</c:v>
                </c:pt>
                <c:pt idx="5">
                  <c:v>0.71270193221412736</c:v>
                </c:pt>
                <c:pt idx="6">
                  <c:v>0.71270193221412736</c:v>
                </c:pt>
                <c:pt idx="7">
                  <c:v>0.71270193221412736</c:v>
                </c:pt>
                <c:pt idx="8">
                  <c:v>0.71270193221412736</c:v>
                </c:pt>
                <c:pt idx="9">
                  <c:v>0.71270193221412736</c:v>
                </c:pt>
                <c:pt idx="10">
                  <c:v>0.71270193221412736</c:v>
                </c:pt>
                <c:pt idx="11">
                  <c:v>0.9819448843839087</c:v>
                </c:pt>
                <c:pt idx="12">
                  <c:v>1.6471333544504276</c:v>
                </c:pt>
                <c:pt idx="13">
                  <c:v>3.1200506810262905</c:v>
                </c:pt>
                <c:pt idx="14">
                  <c:v>4.3554006968641117</c:v>
                </c:pt>
                <c:pt idx="15">
                  <c:v>6.00253405131454</c:v>
                </c:pt>
                <c:pt idx="16">
                  <c:v>8.552423186569527</c:v>
                </c:pt>
                <c:pt idx="17">
                  <c:v>12.733607855559073</c:v>
                </c:pt>
                <c:pt idx="18">
                  <c:v>17.310738042445358</c:v>
                </c:pt>
                <c:pt idx="19">
                  <c:v>23.202407348748814</c:v>
                </c:pt>
                <c:pt idx="20">
                  <c:v>34.906556857776373</c:v>
                </c:pt>
                <c:pt idx="21">
                  <c:v>43.23725055432373</c:v>
                </c:pt>
                <c:pt idx="22">
                  <c:v>53.199239784605638</c:v>
                </c:pt>
                <c:pt idx="23">
                  <c:v>68.704466265441866</c:v>
                </c:pt>
                <c:pt idx="24">
                  <c:v>90.893253088375047</c:v>
                </c:pt>
                <c:pt idx="25">
                  <c:v>118.86284447260057</c:v>
                </c:pt>
                <c:pt idx="26">
                  <c:v>152.73994298384542</c:v>
                </c:pt>
                <c:pt idx="27">
                  <c:v>193.11054798859675</c:v>
                </c:pt>
                <c:pt idx="28">
                  <c:v>237.23471650300917</c:v>
                </c:pt>
                <c:pt idx="29">
                  <c:v>291.13082039911308</c:v>
                </c:pt>
                <c:pt idx="30">
                  <c:v>371.46024707000316</c:v>
                </c:pt>
                <c:pt idx="31">
                  <c:v>382.99018055115619</c:v>
                </c:pt>
                <c:pt idx="32">
                  <c:v>606.2876148242002</c:v>
                </c:pt>
                <c:pt idx="33">
                  <c:v>736.17358251504595</c:v>
                </c:pt>
                <c:pt idx="34">
                  <c:v>868.95787139689583</c:v>
                </c:pt>
                <c:pt idx="35">
                  <c:v>1039.0560658853342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5-EC4F-AE3F-4E0BE5B70E75}"/>
            </c:ext>
          </c:extLst>
        </c:ser>
        <c:ser>
          <c:idx val="1"/>
          <c:order val="1"/>
          <c:tx>
            <c:strRef>
              <c:f>Sheet4!$C$15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Sheet4!$Y$11:$BH$11</c:f>
              <c:numCache>
                <c:formatCode>m/d/yy</c:formatCode>
                <c:ptCount val="36"/>
                <c:pt idx="0">
                  <c:v>43871</c:v>
                </c:pt>
                <c:pt idx="1">
                  <c:v>43872</c:v>
                </c:pt>
                <c:pt idx="2">
                  <c:v>43873</c:v>
                </c:pt>
                <c:pt idx="3">
                  <c:v>43874</c:v>
                </c:pt>
                <c:pt idx="4">
                  <c:v>43875</c:v>
                </c:pt>
                <c:pt idx="5">
                  <c:v>43876</c:v>
                </c:pt>
                <c:pt idx="6">
                  <c:v>43877</c:v>
                </c:pt>
                <c:pt idx="7">
                  <c:v>43878</c:v>
                </c:pt>
                <c:pt idx="8">
                  <c:v>43879</c:v>
                </c:pt>
                <c:pt idx="9">
                  <c:v>43880</c:v>
                </c:pt>
                <c:pt idx="10">
                  <c:v>43881</c:v>
                </c:pt>
                <c:pt idx="11">
                  <c:v>43882</c:v>
                </c:pt>
                <c:pt idx="12">
                  <c:v>43883</c:v>
                </c:pt>
                <c:pt idx="13">
                  <c:v>43884</c:v>
                </c:pt>
                <c:pt idx="14">
                  <c:v>43885</c:v>
                </c:pt>
                <c:pt idx="15">
                  <c:v>43886</c:v>
                </c:pt>
                <c:pt idx="16">
                  <c:v>43887</c:v>
                </c:pt>
                <c:pt idx="17">
                  <c:v>43888</c:v>
                </c:pt>
                <c:pt idx="18">
                  <c:v>43889</c:v>
                </c:pt>
                <c:pt idx="19">
                  <c:v>43890</c:v>
                </c:pt>
                <c:pt idx="20">
                  <c:v>43891</c:v>
                </c:pt>
                <c:pt idx="21">
                  <c:v>43892</c:v>
                </c:pt>
                <c:pt idx="22">
                  <c:v>43893</c:v>
                </c:pt>
                <c:pt idx="23">
                  <c:v>43894</c:v>
                </c:pt>
                <c:pt idx="24">
                  <c:v>43895</c:v>
                </c:pt>
                <c:pt idx="25">
                  <c:v>43896</c:v>
                </c:pt>
                <c:pt idx="26">
                  <c:v>43897</c:v>
                </c:pt>
                <c:pt idx="27">
                  <c:v>43898</c:v>
                </c:pt>
                <c:pt idx="28">
                  <c:v>43899</c:v>
                </c:pt>
                <c:pt idx="29">
                  <c:v>43900</c:v>
                </c:pt>
                <c:pt idx="30">
                  <c:v>43901</c:v>
                </c:pt>
                <c:pt idx="31">
                  <c:v>43902</c:v>
                </c:pt>
                <c:pt idx="32">
                  <c:v>43903</c:v>
                </c:pt>
                <c:pt idx="33">
                  <c:v>43904</c:v>
                </c:pt>
                <c:pt idx="34">
                  <c:v>43905</c:v>
                </c:pt>
                <c:pt idx="35">
                  <c:v>43906</c:v>
                </c:pt>
              </c:numCache>
            </c:numRef>
          </c:cat>
          <c:val>
            <c:numRef>
              <c:f>Sheet4!$Y$15:$BH$15</c:f>
              <c:numCache>
                <c:formatCode>_(* #,##0.00_);_(* \(#,##0.00\);_(* "-"??_);_(@_)</c:formatCode>
                <c:ptCount val="36"/>
                <c:pt idx="0">
                  <c:v>2.642487046632124</c:v>
                </c:pt>
                <c:pt idx="1">
                  <c:v>2.6597582037996546</c:v>
                </c:pt>
                <c:pt idx="2">
                  <c:v>3.3506044905008636</c:v>
                </c:pt>
                <c:pt idx="3">
                  <c:v>3.3678756476683933</c:v>
                </c:pt>
                <c:pt idx="4">
                  <c:v>4.1105354058721932</c:v>
                </c:pt>
                <c:pt idx="5">
                  <c:v>5.2677029360967191</c:v>
                </c:pt>
                <c:pt idx="6">
                  <c:v>6.4766839378238341</c:v>
                </c:pt>
                <c:pt idx="7">
                  <c:v>8.2037996545768568</c:v>
                </c:pt>
                <c:pt idx="8">
                  <c:v>9.7236614853195178</c:v>
                </c:pt>
                <c:pt idx="9">
                  <c:v>11.088082901554404</c:v>
                </c:pt>
                <c:pt idx="10">
                  <c:v>11.312607944732296</c:v>
                </c:pt>
                <c:pt idx="11">
                  <c:v>11.364421416234888</c:v>
                </c:pt>
                <c:pt idx="12">
                  <c:v>11.364421416234888</c:v>
                </c:pt>
                <c:pt idx="13">
                  <c:v>12.348877374784111</c:v>
                </c:pt>
                <c:pt idx="14">
                  <c:v>12.987910189982728</c:v>
                </c:pt>
                <c:pt idx="15">
                  <c:v>13.005181347150259</c:v>
                </c:pt>
                <c:pt idx="16">
                  <c:v>13.350604490500862</c:v>
                </c:pt>
                <c:pt idx="17">
                  <c:v>13.402417962003454</c:v>
                </c:pt>
                <c:pt idx="18">
                  <c:v>13.471502590673573</c:v>
                </c:pt>
                <c:pt idx="19">
                  <c:v>13.765112262521589</c:v>
                </c:pt>
                <c:pt idx="20">
                  <c:v>13.97236614853195</c:v>
                </c:pt>
                <c:pt idx="21">
                  <c:v>14.438687392055266</c:v>
                </c:pt>
                <c:pt idx="22">
                  <c:v>14.853195164075993</c:v>
                </c:pt>
                <c:pt idx="23">
                  <c:v>15.492227979274611</c:v>
                </c:pt>
                <c:pt idx="24">
                  <c:v>16.735751295336787</c:v>
                </c:pt>
                <c:pt idx="25">
                  <c:v>17.5993091537133</c:v>
                </c:pt>
                <c:pt idx="26">
                  <c:v>20.103626943005182</c:v>
                </c:pt>
                <c:pt idx="27">
                  <c:v>22.417962003454232</c:v>
                </c:pt>
                <c:pt idx="28">
                  <c:v>23.834196891191709</c:v>
                </c:pt>
                <c:pt idx="29">
                  <c:v>30.379965457685664</c:v>
                </c:pt>
                <c:pt idx="30">
                  <c:v>36.701208981001727</c:v>
                </c:pt>
                <c:pt idx="31">
                  <c:v>43.799654576856646</c:v>
                </c:pt>
                <c:pt idx="32">
                  <c:v>54.525043177892918</c:v>
                </c:pt>
                <c:pt idx="33">
                  <c:v>64.732297063903275</c:v>
                </c:pt>
                <c:pt idx="34">
                  <c:v>79.499136442141634</c:v>
                </c:pt>
                <c:pt idx="35">
                  <c:v>102.76338514680484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B5-EC4F-AE3F-4E0BE5B70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6164655"/>
        <c:axId val="1969088223"/>
      </c:barChart>
      <c:dateAx>
        <c:axId val="2096164655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088223"/>
        <c:crosses val="autoZero"/>
        <c:auto val="1"/>
        <c:lblOffset val="100"/>
        <c:baseTimeUnit val="days"/>
      </c:dateAx>
      <c:valAx>
        <c:axId val="196908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16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new cases each day</a:t>
            </a:r>
            <a:r>
              <a:rPr lang="en-US" baseline="0"/>
              <a:t> (per 10 million population)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Sheet5!$C$10</c:f>
              <c:strCache>
                <c:ptCount val="1"/>
                <c:pt idx="0">
                  <c:v>Asia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Sheet5!$F$9:$BH$9</c:f>
              <c:numCache>
                <c:formatCode>m/d/yy</c:formatCode>
                <c:ptCount val="5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</c:numCache>
            </c:numRef>
          </c:cat>
          <c:val>
            <c:numRef>
              <c:f>Sheet5!$F$10:$BH$10</c:f>
              <c:numCache>
                <c:formatCode>0.00</c:formatCode>
                <c:ptCount val="55"/>
                <c:pt idx="0" formatCode="General">
                  <c:v>0</c:v>
                </c:pt>
                <c:pt idx="1">
                  <c:v>0.22126890946037503</c:v>
                </c:pt>
                <c:pt idx="2">
                  <c:v>0.6434861142470083</c:v>
                </c:pt>
                <c:pt idx="3">
                  <c:v>1.1108602393316778</c:v>
                </c:pt>
                <c:pt idx="4">
                  <c:v>1.5263039060736059</c:v>
                </c:pt>
                <c:pt idx="5">
                  <c:v>1.8220817340257387</c:v>
                </c:pt>
                <c:pt idx="6">
                  <c:v>5.9742605554301207</c:v>
                </c:pt>
                <c:pt idx="7">
                  <c:v>1.3208399187175424</c:v>
                </c:pt>
                <c:pt idx="8">
                  <c:v>4.6624520207721858</c:v>
                </c:pt>
                <c:pt idx="9">
                  <c:v>3.7954391510498944</c:v>
                </c:pt>
                <c:pt idx="10">
                  <c:v>4.7459923233235521</c:v>
                </c:pt>
                <c:pt idx="11">
                  <c:v>10.71799503273877</c:v>
                </c:pt>
                <c:pt idx="12">
                  <c:v>6.9744863400316035</c:v>
                </c:pt>
                <c:pt idx="13">
                  <c:v>9.0517046737412485</c:v>
                </c:pt>
                <c:pt idx="14">
                  <c:v>8.4488597877624798</c:v>
                </c:pt>
                <c:pt idx="15">
                  <c:v>7.1822081734025787</c:v>
                </c:pt>
                <c:pt idx="16">
                  <c:v>7.9182659742605495</c:v>
                </c:pt>
                <c:pt idx="17">
                  <c:v>6.1503725445924573</c:v>
                </c:pt>
                <c:pt idx="18">
                  <c:v>6.8299841950778983</c:v>
                </c:pt>
                <c:pt idx="19">
                  <c:v>5.7258974937909244</c:v>
                </c:pt>
                <c:pt idx="20">
                  <c:v>4.59923233235493</c:v>
                </c:pt>
                <c:pt idx="21">
                  <c:v>0.85346579363287844</c:v>
                </c:pt>
                <c:pt idx="22">
                  <c:v>34.197335741702418</c:v>
                </c:pt>
                <c:pt idx="23">
                  <c:v>14.615037254459253</c:v>
                </c:pt>
                <c:pt idx="24">
                  <c:v>4.6895461729509975</c:v>
                </c:pt>
                <c:pt idx="25">
                  <c:v>4.7956649356513879</c:v>
                </c:pt>
                <c:pt idx="26">
                  <c:v>4.3666741928200565</c:v>
                </c:pt>
                <c:pt idx="27">
                  <c:v>4.0415443666741737</c:v>
                </c:pt>
                <c:pt idx="28">
                  <c:v>0.95732671031834116</c:v>
                </c:pt>
                <c:pt idx="29">
                  <c:v>1.2305260781214997</c:v>
                </c:pt>
                <c:pt idx="30">
                  <c:v>1.3592233009708821</c:v>
                </c:pt>
                <c:pt idx="31">
                  <c:v>3.8631745314969237</c:v>
                </c:pt>
                <c:pt idx="32">
                  <c:v>0.53285165951683666</c:v>
                </c:pt>
                <c:pt idx="33">
                  <c:v>1.0973131632422621</c:v>
                </c:pt>
                <c:pt idx="34">
                  <c:v>1.6685482050124278</c:v>
                </c:pt>
                <c:pt idx="35">
                  <c:v>1.8017611198916086</c:v>
                </c:pt>
                <c:pt idx="36">
                  <c:v>2.463310002257856</c:v>
                </c:pt>
                <c:pt idx="37">
                  <c:v>2.4181530819597867</c:v>
                </c:pt>
                <c:pt idx="38">
                  <c:v>3.3777376382930981</c:v>
                </c:pt>
                <c:pt idx="39">
                  <c:v>3.6035222397832172</c:v>
                </c:pt>
                <c:pt idx="40">
                  <c:v>3.104538270489968</c:v>
                </c:pt>
                <c:pt idx="41">
                  <c:v>4.1905622036577199</c:v>
                </c:pt>
                <c:pt idx="42">
                  <c:v>2.7771505983292002</c:v>
                </c:pt>
                <c:pt idx="43">
                  <c:v>2.8697222849401385</c:v>
                </c:pt>
                <c:pt idx="44">
                  <c:v>4.606005870399656</c:v>
                </c:pt>
                <c:pt idx="45">
                  <c:v>3.9241363738993016</c:v>
                </c:pt>
                <c:pt idx="46">
                  <c:v>2.6981259878076287</c:v>
                </c:pt>
                <c:pt idx="47">
                  <c:v>1.944005418830443</c:v>
                </c:pt>
                <c:pt idx="48">
                  <c:v>2.664258297584098</c:v>
                </c:pt>
                <c:pt idx="49">
                  <c:v>3.445473018740131</c:v>
                </c:pt>
                <c:pt idx="50">
                  <c:v>2.8719801309550519</c:v>
                </c:pt>
                <c:pt idx="51">
                  <c:v>3.944456988033437</c:v>
                </c:pt>
                <c:pt idx="52">
                  <c:v>4.2221720478663087</c:v>
                </c:pt>
                <c:pt idx="53">
                  <c:v>4.2108828177918269</c:v>
                </c:pt>
                <c:pt idx="54">
                  <c:v>3.4612779408444396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77-4E4A-AC00-6DE2BA94D52F}"/>
            </c:ext>
          </c:extLst>
        </c:ser>
        <c:ser>
          <c:idx val="1"/>
          <c:order val="1"/>
          <c:tx>
            <c:strRef>
              <c:f>Sheet5!$C$11</c:f>
              <c:strCache>
                <c:ptCount val="1"/>
                <c:pt idx="0">
                  <c:v>Europe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Sheet5!$F$9:$BH$9</c:f>
              <c:numCache>
                <c:formatCode>m/d/yy</c:formatCode>
                <c:ptCount val="5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</c:numCache>
            </c:numRef>
          </c:cat>
          <c:val>
            <c:numRef>
              <c:f>Sheet5!$F$11:$BH$11</c:f>
              <c:numCache>
                <c:formatCode>0.00</c:formatCode>
                <c:ptCount val="55"/>
                <c:pt idx="0" formatCode="General">
                  <c:v>0</c:v>
                </c:pt>
                <c:pt idx="1">
                  <c:v>0</c:v>
                </c:pt>
                <c:pt idx="2">
                  <c:v>3.1675641431738996E-2</c:v>
                </c:pt>
                <c:pt idx="3">
                  <c:v>1.5837820715869491E-2</c:v>
                </c:pt>
                <c:pt idx="4">
                  <c:v>0</c:v>
                </c:pt>
                <c:pt idx="5">
                  <c:v>1.5837820715869505E-2</c:v>
                </c:pt>
                <c:pt idx="6">
                  <c:v>6.3351282863477992E-2</c:v>
                </c:pt>
                <c:pt idx="7">
                  <c:v>3.1675641431738982E-2</c:v>
                </c:pt>
                <c:pt idx="8">
                  <c:v>0</c:v>
                </c:pt>
                <c:pt idx="9">
                  <c:v>9.5026924295217002E-2</c:v>
                </c:pt>
                <c:pt idx="10">
                  <c:v>7.9189103579347442E-2</c:v>
                </c:pt>
                <c:pt idx="11">
                  <c:v>3.167564143173901E-2</c:v>
                </c:pt>
                <c:pt idx="12">
                  <c:v>3.1675641431738955E-2</c:v>
                </c:pt>
                <c:pt idx="13">
                  <c:v>1.5837820715869533E-2</c:v>
                </c:pt>
                <c:pt idx="14">
                  <c:v>0</c:v>
                </c:pt>
                <c:pt idx="15">
                  <c:v>0</c:v>
                </c:pt>
                <c:pt idx="16">
                  <c:v>4.7513462147608487E-2</c:v>
                </c:pt>
                <c:pt idx="17">
                  <c:v>7.9189103579347497E-2</c:v>
                </c:pt>
                <c:pt idx="18">
                  <c:v>3.1675641431738955E-2</c:v>
                </c:pt>
                <c:pt idx="19">
                  <c:v>7.9189103579347497E-2</c:v>
                </c:pt>
                <c:pt idx="20">
                  <c:v>3.1675641431738955E-2</c:v>
                </c:pt>
                <c:pt idx="21">
                  <c:v>1.5837820715869477E-2</c:v>
                </c:pt>
                <c:pt idx="22">
                  <c:v>0</c:v>
                </c:pt>
                <c:pt idx="23">
                  <c:v>0</c:v>
                </c:pt>
                <c:pt idx="24">
                  <c:v>1.5837820715869588E-2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0.26924295216978134</c:v>
                </c:pt>
                <c:pt idx="31">
                  <c:v>0.66518847006651893</c:v>
                </c:pt>
                <c:pt idx="32">
                  <c:v>1.4729173265758628</c:v>
                </c:pt>
                <c:pt idx="33">
                  <c:v>1.2353500158378212</c:v>
                </c:pt>
                <c:pt idx="34">
                  <c:v>1.6471333544504283</c:v>
                </c:pt>
                <c:pt idx="35">
                  <c:v>2.5498891352549871</c:v>
                </c:pt>
                <c:pt idx="36">
                  <c:v>4.1811846689895464</c:v>
                </c:pt>
                <c:pt idx="37">
                  <c:v>4.5771301868862846</c:v>
                </c:pt>
                <c:pt idx="38">
                  <c:v>5.8916693063034558</c:v>
                </c:pt>
                <c:pt idx="39">
                  <c:v>11.704149509027559</c:v>
                </c:pt>
                <c:pt idx="40">
                  <c:v>8.3306936965473568</c:v>
                </c:pt>
                <c:pt idx="41">
                  <c:v>9.9619892302819082</c:v>
                </c:pt>
                <c:pt idx="42">
                  <c:v>15.505226480836228</c:v>
                </c:pt>
                <c:pt idx="43">
                  <c:v>22.188786822933181</c:v>
                </c:pt>
                <c:pt idx="44">
                  <c:v>27.969591384225524</c:v>
                </c:pt>
                <c:pt idx="45">
                  <c:v>33.877098511244853</c:v>
                </c:pt>
                <c:pt idx="46">
                  <c:v>40.370605004751326</c:v>
                </c:pt>
                <c:pt idx="47">
                  <c:v>44.124168514412418</c:v>
                </c:pt>
                <c:pt idx="48">
                  <c:v>53.896103896103909</c:v>
                </c:pt>
                <c:pt idx="49">
                  <c:v>80.329426670890086</c:v>
                </c:pt>
                <c:pt idx="50">
                  <c:v>11.529933481153023</c:v>
                </c:pt>
                <c:pt idx="51">
                  <c:v>223.29743427304402</c:v>
                </c:pt>
                <c:pt idx="52">
                  <c:v>129.88596769084575</c:v>
                </c:pt>
                <c:pt idx="53">
                  <c:v>132.78428888184987</c:v>
                </c:pt>
                <c:pt idx="54">
                  <c:v>170.09819448843837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77-4E4A-AC00-6DE2BA94D52F}"/>
            </c:ext>
          </c:extLst>
        </c:ser>
        <c:ser>
          <c:idx val="2"/>
          <c:order val="2"/>
          <c:tx>
            <c:strRef>
              <c:f>Sheet5!$C$12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Sheet5!$F$9:$BH$9</c:f>
              <c:numCache>
                <c:formatCode>m/d/yy</c:formatCode>
                <c:ptCount val="5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</c:numCache>
            </c:numRef>
          </c:cat>
          <c:val>
            <c:numRef>
              <c:f>Sheet5!$F$12:$BH$12</c:f>
              <c:numCache>
                <c:formatCode>0.00</c:formatCode>
                <c:ptCount val="55"/>
                <c:pt idx="0" formatCode="General">
                  <c:v>0</c:v>
                </c:pt>
                <c:pt idx="1">
                  <c:v>0</c:v>
                </c:pt>
                <c:pt idx="2">
                  <c:v>1.7271157167530225E-2</c:v>
                </c:pt>
                <c:pt idx="3">
                  <c:v>0</c:v>
                </c:pt>
                <c:pt idx="4">
                  <c:v>6.9084628670120884E-2</c:v>
                </c:pt>
                <c:pt idx="5">
                  <c:v>0</c:v>
                </c:pt>
                <c:pt idx="6">
                  <c:v>1.7271157167530235E-2</c:v>
                </c:pt>
                <c:pt idx="7">
                  <c:v>0</c:v>
                </c:pt>
                <c:pt idx="8">
                  <c:v>0</c:v>
                </c:pt>
                <c:pt idx="9">
                  <c:v>6.9084628670120884E-2</c:v>
                </c:pt>
                <c:pt idx="10">
                  <c:v>1.7271157167530221E-2</c:v>
                </c:pt>
                <c:pt idx="11">
                  <c:v>0</c:v>
                </c:pt>
                <c:pt idx="12">
                  <c:v>5.1813471502590719E-2</c:v>
                </c:pt>
                <c:pt idx="13">
                  <c:v>0</c:v>
                </c:pt>
                <c:pt idx="14">
                  <c:v>1.7271157167530193E-2</c:v>
                </c:pt>
                <c:pt idx="15">
                  <c:v>0</c:v>
                </c:pt>
                <c:pt idx="16">
                  <c:v>1.0880829015544042</c:v>
                </c:pt>
                <c:pt idx="17">
                  <c:v>0</c:v>
                </c:pt>
                <c:pt idx="18">
                  <c:v>5.1813471502590636E-2</c:v>
                </c:pt>
                <c:pt idx="19">
                  <c:v>1.2262521588946456</c:v>
                </c:pt>
                <c:pt idx="20">
                  <c:v>1.7271157167530582E-2</c:v>
                </c:pt>
                <c:pt idx="21">
                  <c:v>0.69084628670120907</c:v>
                </c:pt>
                <c:pt idx="22">
                  <c:v>1.7271157167529694E-2</c:v>
                </c:pt>
                <c:pt idx="23">
                  <c:v>0.74265975820379992</c:v>
                </c:pt>
                <c:pt idx="24">
                  <c:v>1.1571675302245259</c:v>
                </c:pt>
                <c:pt idx="25">
                  <c:v>1.208981001727115</c:v>
                </c:pt>
                <c:pt idx="26">
                  <c:v>1.7271157167530227</c:v>
                </c:pt>
                <c:pt idx="27">
                  <c:v>1.519861830742661</c:v>
                </c:pt>
                <c:pt idx="28">
                  <c:v>1.3644214162348867</c:v>
                </c:pt>
                <c:pt idx="29">
                  <c:v>0.22452504317789135</c:v>
                </c:pt>
                <c:pt idx="30">
                  <c:v>5.1813471502592634E-2</c:v>
                </c:pt>
                <c:pt idx="31">
                  <c:v>0</c:v>
                </c:pt>
                <c:pt idx="32">
                  <c:v>0.98445595854922274</c:v>
                </c:pt>
                <c:pt idx="33">
                  <c:v>0.63903281519861643</c:v>
                </c:pt>
                <c:pt idx="34">
                  <c:v>1.727115716753147E-2</c:v>
                </c:pt>
                <c:pt idx="35">
                  <c:v>0.34542314335060276</c:v>
                </c:pt>
                <c:pt idx="36">
                  <c:v>5.1813471502592634E-2</c:v>
                </c:pt>
                <c:pt idx="37">
                  <c:v>6.9084628670118775E-2</c:v>
                </c:pt>
                <c:pt idx="38">
                  <c:v>0.29360967184801545</c:v>
                </c:pt>
                <c:pt idx="39">
                  <c:v>0.20725388601036165</c:v>
                </c:pt>
                <c:pt idx="40">
                  <c:v>0.46632124352331594</c:v>
                </c:pt>
                <c:pt idx="41">
                  <c:v>0.41450777202072686</c:v>
                </c:pt>
                <c:pt idx="42">
                  <c:v>0.63903281519861821</c:v>
                </c:pt>
                <c:pt idx="43">
                  <c:v>1.2435233160621753</c:v>
                </c:pt>
                <c:pt idx="44">
                  <c:v>0.86355785837651311</c:v>
                </c:pt>
                <c:pt idx="45">
                  <c:v>2.504317789291882</c:v>
                </c:pt>
                <c:pt idx="46">
                  <c:v>2.31433506044905</c:v>
                </c:pt>
                <c:pt idx="47">
                  <c:v>1.4162348877374775</c:v>
                </c:pt>
                <c:pt idx="48">
                  <c:v>6.5457685664939547</c:v>
                </c:pt>
                <c:pt idx="49">
                  <c:v>6.3212435233160633</c:v>
                </c:pt>
                <c:pt idx="50">
                  <c:v>7.0984455958549191</c:v>
                </c:pt>
                <c:pt idx="51">
                  <c:v>10.725388601036272</c:v>
                </c:pt>
                <c:pt idx="52">
                  <c:v>10.207253886010356</c:v>
                </c:pt>
                <c:pt idx="53">
                  <c:v>14.766839378238359</c:v>
                </c:pt>
                <c:pt idx="54">
                  <c:v>23.264248704663203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77-4E4A-AC00-6DE2BA94D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4475648"/>
        <c:axId val="274658816"/>
      </c:barChart>
      <c:dateAx>
        <c:axId val="274475648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58816"/>
        <c:crosses val="autoZero"/>
        <c:auto val="1"/>
        <c:lblOffset val="100"/>
        <c:baseTimeUnit val="days"/>
      </c:dateAx>
      <c:valAx>
        <c:axId val="27465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7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cases daily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 19 20 Charts'!$A$3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Charts'!$B$2:$BK$2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Charts'!$B$3:$BK$3</c:f>
              <c:numCache>
                <c:formatCode>_(* #,##0_);_(* \(#,##0\);_(* "-"??_);_(@_)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3</c:v>
                </c:pt>
                <c:pt idx="34">
                  <c:v>4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10</c:v>
                </c:pt>
                <c:pt idx="39">
                  <c:v>13</c:v>
                </c:pt>
                <c:pt idx="40">
                  <c:v>18</c:v>
                </c:pt>
                <c:pt idx="41">
                  <c:v>31</c:v>
                </c:pt>
                <c:pt idx="42">
                  <c:v>45</c:v>
                </c:pt>
                <c:pt idx="43">
                  <c:v>53</c:v>
                </c:pt>
                <c:pt idx="44">
                  <c:v>72</c:v>
                </c:pt>
                <c:pt idx="45">
                  <c:v>72</c:v>
                </c:pt>
                <c:pt idx="46">
                  <c:v>125</c:v>
                </c:pt>
                <c:pt idx="47">
                  <c:v>140</c:v>
                </c:pt>
                <c:pt idx="48">
                  <c:v>166</c:v>
                </c:pt>
                <c:pt idx="49">
                  <c:v>419</c:v>
                </c:pt>
                <c:pt idx="50">
                  <c:v>459</c:v>
                </c:pt>
                <c:pt idx="51">
                  <c:v>602</c:v>
                </c:pt>
                <c:pt idx="52">
                  <c:v>711</c:v>
                </c:pt>
                <c:pt idx="53">
                  <c:v>838</c:v>
                </c:pt>
                <c:pt idx="54">
                  <c:v>977</c:v>
                </c:pt>
                <c:pt idx="55">
                  <c:v>1115</c:v>
                </c:pt>
                <c:pt idx="56">
                  <c:v>1261</c:v>
                </c:pt>
                <c:pt idx="57">
                  <c:v>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49-C143-84BE-A5EA3A5F17C6}"/>
            </c:ext>
          </c:extLst>
        </c:ser>
        <c:ser>
          <c:idx val="1"/>
          <c:order val="1"/>
          <c:tx>
            <c:strRef>
              <c:f>'3 19 20 Charts'!$A$4</c:f>
              <c:strCache>
                <c:ptCount val="1"/>
                <c:pt idx="0">
                  <c:v>Asia*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Charts'!$B$2:$BK$2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Charts'!$B$4:$BK$4</c:f>
              <c:numCache>
                <c:formatCode>_(* #,##0_);_(* \(#,##0\);_(* "-"??_);_(@_)</c:formatCode>
                <c:ptCount val="58"/>
                <c:pt idx="0">
                  <c:v>554</c:v>
                </c:pt>
                <c:pt idx="1">
                  <c:v>652</c:v>
                </c:pt>
                <c:pt idx="2">
                  <c:v>937</c:v>
                </c:pt>
                <c:pt idx="3">
                  <c:v>1429</c:v>
                </c:pt>
                <c:pt idx="4">
                  <c:v>2105</c:v>
                </c:pt>
                <c:pt idx="5">
                  <c:v>2912</c:v>
                </c:pt>
                <c:pt idx="6">
                  <c:v>5558</c:v>
                </c:pt>
                <c:pt idx="7">
                  <c:v>6143</c:v>
                </c:pt>
                <c:pt idx="8">
                  <c:v>8208</c:v>
                </c:pt>
                <c:pt idx="9">
                  <c:v>9889</c:v>
                </c:pt>
                <c:pt idx="10">
                  <c:v>11991</c:v>
                </c:pt>
                <c:pt idx="11">
                  <c:v>16738</c:v>
                </c:pt>
                <c:pt idx="12">
                  <c:v>19827</c:v>
                </c:pt>
                <c:pt idx="13">
                  <c:v>23836</c:v>
                </c:pt>
                <c:pt idx="14">
                  <c:v>27578</c:v>
                </c:pt>
                <c:pt idx="15">
                  <c:v>30759</c:v>
                </c:pt>
                <c:pt idx="16">
                  <c:v>34266</c:v>
                </c:pt>
                <c:pt idx="17">
                  <c:v>36990</c:v>
                </c:pt>
                <c:pt idx="18">
                  <c:v>40015</c:v>
                </c:pt>
                <c:pt idx="19">
                  <c:v>42551</c:v>
                </c:pt>
                <c:pt idx="20">
                  <c:v>44588</c:v>
                </c:pt>
                <c:pt idx="21">
                  <c:v>44966</c:v>
                </c:pt>
                <c:pt idx="22">
                  <c:v>60112</c:v>
                </c:pt>
                <c:pt idx="23">
                  <c:v>66585</c:v>
                </c:pt>
                <c:pt idx="24">
                  <c:v>68662</c:v>
                </c:pt>
                <c:pt idx="25">
                  <c:v>70786</c:v>
                </c:pt>
                <c:pt idx="26">
                  <c:v>72720</c:v>
                </c:pt>
                <c:pt idx="27">
                  <c:v>74510</c:v>
                </c:pt>
                <c:pt idx="28">
                  <c:v>74934</c:v>
                </c:pt>
                <c:pt idx="29">
                  <c:v>75479</c:v>
                </c:pt>
                <c:pt idx="30">
                  <c:v>76081</c:v>
                </c:pt>
                <c:pt idx="31">
                  <c:v>77792</c:v>
                </c:pt>
                <c:pt idx="32">
                  <c:v>78028</c:v>
                </c:pt>
                <c:pt idx="33">
                  <c:v>78514</c:v>
                </c:pt>
                <c:pt idx="34">
                  <c:v>79253</c:v>
                </c:pt>
                <c:pt idx="35">
                  <c:v>80051</c:v>
                </c:pt>
                <c:pt idx="36">
                  <c:v>81142</c:v>
                </c:pt>
                <c:pt idx="37">
                  <c:v>82213</c:v>
                </c:pt>
                <c:pt idx="38">
                  <c:v>83709</c:v>
                </c:pt>
                <c:pt idx="39">
                  <c:v>85305</c:v>
                </c:pt>
                <c:pt idx="40">
                  <c:v>86680</c:v>
                </c:pt>
                <c:pt idx="41">
                  <c:v>88536</c:v>
                </c:pt>
                <c:pt idx="42">
                  <c:v>89766</c:v>
                </c:pt>
                <c:pt idx="43">
                  <c:v>91037</c:v>
                </c:pt>
                <c:pt idx="44">
                  <c:v>93077</c:v>
                </c:pt>
                <c:pt idx="45">
                  <c:v>94815</c:v>
                </c:pt>
                <c:pt idx="46">
                  <c:v>96010</c:v>
                </c:pt>
                <c:pt idx="47">
                  <c:v>96871</c:v>
                </c:pt>
                <c:pt idx="48">
                  <c:v>98051</c:v>
                </c:pt>
                <c:pt idx="49">
                  <c:v>99576</c:v>
                </c:pt>
                <c:pt idx="50">
                  <c:v>100848</c:v>
                </c:pt>
                <c:pt idx="51">
                  <c:v>102591</c:v>
                </c:pt>
                <c:pt idx="52">
                  <c:v>104460</c:v>
                </c:pt>
                <c:pt idx="53">
                  <c:v>106324</c:v>
                </c:pt>
                <c:pt idx="54">
                  <c:v>107855</c:v>
                </c:pt>
                <c:pt idx="55">
                  <c:v>109893</c:v>
                </c:pt>
                <c:pt idx="56">
                  <c:v>111897</c:v>
                </c:pt>
                <c:pt idx="57">
                  <c:v>114246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49-C143-84BE-A5EA3A5F17C6}"/>
            </c:ext>
          </c:extLst>
        </c:ser>
        <c:ser>
          <c:idx val="2"/>
          <c:order val="2"/>
          <c:tx>
            <c:strRef>
              <c:f>'3 19 20 Charts'!$A$5</c:f>
              <c:strCache>
                <c:ptCount val="1"/>
                <c:pt idx="0">
                  <c:v>Europe*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Charts'!$B$2:$BK$2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Charts'!$B$5:$BK$5</c:f>
              <c:numCache>
                <c:formatCode>_(* #,##0_);_(* \(#,##0\);_(* "-"??_);_(@_)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29</c:v>
                </c:pt>
                <c:pt idx="17">
                  <c:v>34</c:v>
                </c:pt>
                <c:pt idx="18">
                  <c:v>36</c:v>
                </c:pt>
                <c:pt idx="19">
                  <c:v>41</c:v>
                </c:pt>
                <c:pt idx="20">
                  <c:v>43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62</c:v>
                </c:pt>
                <c:pt idx="31">
                  <c:v>104</c:v>
                </c:pt>
                <c:pt idx="32">
                  <c:v>197</c:v>
                </c:pt>
                <c:pt idx="33">
                  <c:v>275</c:v>
                </c:pt>
                <c:pt idx="34">
                  <c:v>379</c:v>
                </c:pt>
                <c:pt idx="35">
                  <c:v>540</c:v>
                </c:pt>
                <c:pt idx="36">
                  <c:v>804</c:v>
                </c:pt>
                <c:pt idx="37">
                  <c:v>1093</c:v>
                </c:pt>
                <c:pt idx="38">
                  <c:v>1465</c:v>
                </c:pt>
                <c:pt idx="39">
                  <c:v>2204</c:v>
                </c:pt>
                <c:pt idx="40">
                  <c:v>2730</c:v>
                </c:pt>
                <c:pt idx="41">
                  <c:v>3359</c:v>
                </c:pt>
                <c:pt idx="42">
                  <c:v>4338</c:v>
                </c:pt>
                <c:pt idx="43">
                  <c:v>5739</c:v>
                </c:pt>
                <c:pt idx="44">
                  <c:v>7505</c:v>
                </c:pt>
                <c:pt idx="45">
                  <c:v>9644</c:v>
                </c:pt>
                <c:pt idx="46">
                  <c:v>12193</c:v>
                </c:pt>
                <c:pt idx="47">
                  <c:v>14979</c:v>
                </c:pt>
                <c:pt idx="48">
                  <c:v>18382</c:v>
                </c:pt>
                <c:pt idx="49">
                  <c:v>23454</c:v>
                </c:pt>
                <c:pt idx="50">
                  <c:v>24182</c:v>
                </c:pt>
                <c:pt idx="51">
                  <c:v>38281</c:v>
                </c:pt>
                <c:pt idx="52">
                  <c:v>46479</c:v>
                </c:pt>
                <c:pt idx="53">
                  <c:v>54863</c:v>
                </c:pt>
                <c:pt idx="54">
                  <c:v>65603</c:v>
                </c:pt>
                <c:pt idx="55">
                  <c:v>76717</c:v>
                </c:pt>
                <c:pt idx="56">
                  <c:v>90328</c:v>
                </c:pt>
                <c:pt idx="57">
                  <c:v>108661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49-C143-84BE-A5EA3A5F17C6}"/>
            </c:ext>
          </c:extLst>
        </c:ser>
        <c:ser>
          <c:idx val="3"/>
          <c:order val="3"/>
          <c:tx>
            <c:strRef>
              <c:f>'3 19 20 Charts'!$A$6</c:f>
              <c:strCache>
                <c:ptCount val="1"/>
                <c:pt idx="0">
                  <c:v> North America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Charts'!$B$2:$BK$2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Charts'!$B$6:$BK$6</c:f>
              <c:numCache>
                <c:formatCode>_(* #,##0_);_(* \(#,##0\);_(* "-"??_);_(@_)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68</c:v>
                </c:pt>
                <c:pt idx="17">
                  <c:v>68</c:v>
                </c:pt>
                <c:pt idx="18">
                  <c:v>71</c:v>
                </c:pt>
                <c:pt idx="19">
                  <c:v>142</c:v>
                </c:pt>
                <c:pt idx="20">
                  <c:v>142</c:v>
                </c:pt>
                <c:pt idx="21">
                  <c:v>182</c:v>
                </c:pt>
                <c:pt idx="22">
                  <c:v>182</c:v>
                </c:pt>
                <c:pt idx="23">
                  <c:v>225</c:v>
                </c:pt>
                <c:pt idx="24">
                  <c:v>292</c:v>
                </c:pt>
                <c:pt idx="25">
                  <c:v>362</c:v>
                </c:pt>
                <c:pt idx="26">
                  <c:v>462</c:v>
                </c:pt>
                <c:pt idx="27">
                  <c:v>550</c:v>
                </c:pt>
                <c:pt idx="28">
                  <c:v>629</c:v>
                </c:pt>
                <c:pt idx="29">
                  <c:v>642</c:v>
                </c:pt>
                <c:pt idx="30">
                  <c:v>643</c:v>
                </c:pt>
                <c:pt idx="31">
                  <c:v>643</c:v>
                </c:pt>
                <c:pt idx="32">
                  <c:v>700</c:v>
                </c:pt>
                <c:pt idx="33">
                  <c:v>737</c:v>
                </c:pt>
                <c:pt idx="34">
                  <c:v>738</c:v>
                </c:pt>
                <c:pt idx="35">
                  <c:v>758</c:v>
                </c:pt>
                <c:pt idx="36">
                  <c:v>760</c:v>
                </c:pt>
                <c:pt idx="37">
                  <c:v>764</c:v>
                </c:pt>
                <c:pt idx="38">
                  <c:v>773</c:v>
                </c:pt>
                <c:pt idx="39">
                  <c:v>779</c:v>
                </c:pt>
                <c:pt idx="40">
                  <c:v>783</c:v>
                </c:pt>
                <c:pt idx="41">
                  <c:v>787</c:v>
                </c:pt>
                <c:pt idx="42">
                  <c:v>793</c:v>
                </c:pt>
                <c:pt idx="43">
                  <c:v>797</c:v>
                </c:pt>
                <c:pt idx="44">
                  <c:v>802</c:v>
                </c:pt>
                <c:pt idx="45">
                  <c:v>828</c:v>
                </c:pt>
                <c:pt idx="46">
                  <c:v>846</c:v>
                </c:pt>
                <c:pt idx="47">
                  <c:v>863</c:v>
                </c:pt>
                <c:pt idx="48">
                  <c:v>1759</c:v>
                </c:pt>
                <c:pt idx="49">
                  <c:v>2125</c:v>
                </c:pt>
                <c:pt idx="50">
                  <c:v>2536</c:v>
                </c:pt>
                <c:pt idx="51">
                  <c:v>3157</c:v>
                </c:pt>
                <c:pt idx="52">
                  <c:v>3748</c:v>
                </c:pt>
                <c:pt idx="53">
                  <c:v>4603</c:v>
                </c:pt>
                <c:pt idx="54">
                  <c:v>5944</c:v>
                </c:pt>
                <c:pt idx="55">
                  <c:v>7882</c:v>
                </c:pt>
                <c:pt idx="56">
                  <c:v>9494</c:v>
                </c:pt>
                <c:pt idx="57">
                  <c:v>15644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49-C143-84BE-A5EA3A5F17C6}"/>
            </c:ext>
          </c:extLst>
        </c:ser>
        <c:ser>
          <c:idx val="4"/>
          <c:order val="4"/>
          <c:tx>
            <c:strRef>
              <c:f>'3 19 20 Charts'!$A$7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Charts'!$B$2:$BK$2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Charts'!$B$7:$BK$7</c:f>
              <c:numCache>
                <c:formatCode>_(* #,##0_);_(* \(#,##0\);_(* "-"??_);_(@_)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19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26</c:v>
                </c:pt>
                <c:pt idx="39">
                  <c:v>28</c:v>
                </c:pt>
                <c:pt idx="40">
                  <c:v>31</c:v>
                </c:pt>
                <c:pt idx="41">
                  <c:v>40</c:v>
                </c:pt>
                <c:pt idx="42">
                  <c:v>55</c:v>
                </c:pt>
                <c:pt idx="43">
                  <c:v>58</c:v>
                </c:pt>
                <c:pt idx="44">
                  <c:v>64</c:v>
                </c:pt>
                <c:pt idx="45">
                  <c:v>68</c:v>
                </c:pt>
                <c:pt idx="46">
                  <c:v>85</c:v>
                </c:pt>
                <c:pt idx="47">
                  <c:v>100</c:v>
                </c:pt>
                <c:pt idx="48">
                  <c:v>118</c:v>
                </c:pt>
                <c:pt idx="49">
                  <c:v>142</c:v>
                </c:pt>
                <c:pt idx="50">
                  <c:v>142</c:v>
                </c:pt>
                <c:pt idx="51">
                  <c:v>219</c:v>
                </c:pt>
                <c:pt idx="52">
                  <c:v>274</c:v>
                </c:pt>
                <c:pt idx="53">
                  <c:v>327</c:v>
                </c:pt>
                <c:pt idx="54">
                  <c:v>410</c:v>
                </c:pt>
                <c:pt idx="55">
                  <c:v>490</c:v>
                </c:pt>
                <c:pt idx="56">
                  <c:v>617</c:v>
                </c:pt>
                <c:pt idx="57">
                  <c:v>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49-C143-84BE-A5EA3A5F1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499375"/>
        <c:axId val="554501007"/>
      </c:lineChart>
      <c:dateAx>
        <c:axId val="554499375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501007"/>
        <c:crosses val="autoZero"/>
        <c:auto val="1"/>
        <c:lblOffset val="100"/>
        <c:baseTimeUnit val="days"/>
      </c:dateAx>
      <c:valAx>
        <c:axId val="55450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9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cases per 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 19 20 Charts'!$A$11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Charts'!$B$10:$BK$10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Charts'!$B$11:$BK$11</c:f>
              <c:numCache>
                <c:formatCode>_(* #,##0_);_(* \(#,##0\);_(* "-"??_);_(@_)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0</c:v>
                </c:pt>
                <c:pt idx="37">
                  <c:v>1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13</c:v>
                </c:pt>
                <c:pt idx="42">
                  <c:v>14</c:v>
                </c:pt>
                <c:pt idx="43">
                  <c:v>8</c:v>
                </c:pt>
                <c:pt idx="44">
                  <c:v>19</c:v>
                </c:pt>
                <c:pt idx="45">
                  <c:v>0</c:v>
                </c:pt>
                <c:pt idx="46">
                  <c:v>53</c:v>
                </c:pt>
                <c:pt idx="47">
                  <c:v>15</c:v>
                </c:pt>
                <c:pt idx="48">
                  <c:v>26</c:v>
                </c:pt>
                <c:pt idx="49">
                  <c:v>253</c:v>
                </c:pt>
                <c:pt idx="50">
                  <c:v>40</c:v>
                </c:pt>
                <c:pt idx="51">
                  <c:v>143</c:v>
                </c:pt>
                <c:pt idx="52">
                  <c:v>109</c:v>
                </c:pt>
                <c:pt idx="53">
                  <c:v>127</c:v>
                </c:pt>
                <c:pt idx="54">
                  <c:v>139</c:v>
                </c:pt>
                <c:pt idx="55">
                  <c:v>138</c:v>
                </c:pt>
                <c:pt idx="56">
                  <c:v>146</c:v>
                </c:pt>
                <c:pt idx="57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4-C44E-A3A9-5D80E8FB1345}"/>
            </c:ext>
          </c:extLst>
        </c:ser>
        <c:ser>
          <c:idx val="1"/>
          <c:order val="1"/>
          <c:tx>
            <c:strRef>
              <c:f>'3 19 20 Charts'!$A$12</c:f>
              <c:strCache>
                <c:ptCount val="1"/>
                <c:pt idx="0">
                  <c:v>Asia*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Charts'!$B$10:$BK$10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Charts'!$B$12:$BK$12</c:f>
              <c:numCache>
                <c:formatCode>_(* #,##0_);_(* \(#,##0\);_(* "-"??_);_(@_)</c:formatCode>
                <c:ptCount val="58"/>
                <c:pt idx="0">
                  <c:v>0</c:v>
                </c:pt>
                <c:pt idx="1">
                  <c:v>98</c:v>
                </c:pt>
                <c:pt idx="2">
                  <c:v>285</c:v>
                </c:pt>
                <c:pt idx="3">
                  <c:v>492</c:v>
                </c:pt>
                <c:pt idx="4">
                  <c:v>676</c:v>
                </c:pt>
                <c:pt idx="5">
                  <c:v>807</c:v>
                </c:pt>
                <c:pt idx="6">
                  <c:v>2646</c:v>
                </c:pt>
                <c:pt idx="7">
                  <c:v>585</c:v>
                </c:pt>
                <c:pt idx="8">
                  <c:v>2065</c:v>
                </c:pt>
                <c:pt idx="9">
                  <c:v>1681</c:v>
                </c:pt>
                <c:pt idx="10">
                  <c:v>2102</c:v>
                </c:pt>
                <c:pt idx="11">
                  <c:v>4747</c:v>
                </c:pt>
                <c:pt idx="12">
                  <c:v>3089</c:v>
                </c:pt>
                <c:pt idx="13">
                  <c:v>4009</c:v>
                </c:pt>
                <c:pt idx="14">
                  <c:v>3742</c:v>
                </c:pt>
                <c:pt idx="15">
                  <c:v>3181</c:v>
                </c:pt>
                <c:pt idx="16">
                  <c:v>3507</c:v>
                </c:pt>
                <c:pt idx="17">
                  <c:v>2724</c:v>
                </c:pt>
                <c:pt idx="18">
                  <c:v>3025</c:v>
                </c:pt>
                <c:pt idx="19">
                  <c:v>2536</c:v>
                </c:pt>
                <c:pt idx="20">
                  <c:v>2037</c:v>
                </c:pt>
                <c:pt idx="21">
                  <c:v>378</c:v>
                </c:pt>
                <c:pt idx="22">
                  <c:v>15146</c:v>
                </c:pt>
                <c:pt idx="23">
                  <c:v>6473</c:v>
                </c:pt>
                <c:pt idx="24">
                  <c:v>2077</c:v>
                </c:pt>
                <c:pt idx="25">
                  <c:v>2124</c:v>
                </c:pt>
                <c:pt idx="26">
                  <c:v>1934</c:v>
                </c:pt>
                <c:pt idx="27">
                  <c:v>1790</c:v>
                </c:pt>
                <c:pt idx="28">
                  <c:v>424</c:v>
                </c:pt>
                <c:pt idx="29">
                  <c:v>545</c:v>
                </c:pt>
                <c:pt idx="30">
                  <c:v>602</c:v>
                </c:pt>
                <c:pt idx="31">
                  <c:v>1711</c:v>
                </c:pt>
                <c:pt idx="32">
                  <c:v>236</c:v>
                </c:pt>
                <c:pt idx="33">
                  <c:v>486</c:v>
                </c:pt>
                <c:pt idx="34">
                  <c:v>739</c:v>
                </c:pt>
                <c:pt idx="35">
                  <c:v>798</c:v>
                </c:pt>
                <c:pt idx="36">
                  <c:v>1091</c:v>
                </c:pt>
                <c:pt idx="37">
                  <c:v>1071</c:v>
                </c:pt>
                <c:pt idx="38">
                  <c:v>1496</c:v>
                </c:pt>
                <c:pt idx="39">
                  <c:v>1596</c:v>
                </c:pt>
                <c:pt idx="40">
                  <c:v>1375</c:v>
                </c:pt>
                <c:pt idx="41">
                  <c:v>1856</c:v>
                </c:pt>
                <c:pt idx="42">
                  <c:v>1230</c:v>
                </c:pt>
                <c:pt idx="43">
                  <c:v>1271</c:v>
                </c:pt>
                <c:pt idx="44">
                  <c:v>2040</c:v>
                </c:pt>
                <c:pt idx="45">
                  <c:v>1738</c:v>
                </c:pt>
                <c:pt idx="46">
                  <c:v>1195</c:v>
                </c:pt>
                <c:pt idx="47">
                  <c:v>861</c:v>
                </c:pt>
                <c:pt idx="48">
                  <c:v>1180</c:v>
                </c:pt>
                <c:pt idx="49">
                  <c:v>1525</c:v>
                </c:pt>
                <c:pt idx="50">
                  <c:v>1272</c:v>
                </c:pt>
                <c:pt idx="51">
                  <c:v>1743</c:v>
                </c:pt>
                <c:pt idx="52">
                  <c:v>1869</c:v>
                </c:pt>
                <c:pt idx="53">
                  <c:v>1864</c:v>
                </c:pt>
                <c:pt idx="54">
                  <c:v>1531</c:v>
                </c:pt>
                <c:pt idx="55">
                  <c:v>2038</c:v>
                </c:pt>
                <c:pt idx="56">
                  <c:v>2004</c:v>
                </c:pt>
                <c:pt idx="57">
                  <c:v>2349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84-C44E-A3A9-5D80E8FB1345}"/>
            </c:ext>
          </c:extLst>
        </c:ser>
        <c:ser>
          <c:idx val="2"/>
          <c:order val="2"/>
          <c:tx>
            <c:strRef>
              <c:f>'3 19 20 Charts'!$A$13</c:f>
              <c:strCache>
                <c:ptCount val="1"/>
                <c:pt idx="0">
                  <c:v>Europe*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Charts'!$B$10:$BK$10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Charts'!$B$13:$BK$13</c:f>
              <c:numCache>
                <c:formatCode>_(* #,##0_);_(* \(#,##0\);_(* "-"??_);_(@_)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0</c:v>
                </c:pt>
                <c:pt idx="9">
                  <c:v>6</c:v>
                </c:pt>
                <c:pt idx="10">
                  <c:v>5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5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17</c:v>
                </c:pt>
                <c:pt idx="31">
                  <c:v>42</c:v>
                </c:pt>
                <c:pt idx="32">
                  <c:v>93</c:v>
                </c:pt>
                <c:pt idx="33">
                  <c:v>78</c:v>
                </c:pt>
                <c:pt idx="34">
                  <c:v>104</c:v>
                </c:pt>
                <c:pt idx="35">
                  <c:v>161</c:v>
                </c:pt>
                <c:pt idx="36">
                  <c:v>264</c:v>
                </c:pt>
                <c:pt idx="37">
                  <c:v>289</c:v>
                </c:pt>
                <c:pt idx="38">
                  <c:v>372</c:v>
                </c:pt>
                <c:pt idx="39">
                  <c:v>739</c:v>
                </c:pt>
                <c:pt idx="40">
                  <c:v>526</c:v>
                </c:pt>
                <c:pt idx="41">
                  <c:v>629</c:v>
                </c:pt>
                <c:pt idx="42">
                  <c:v>979</c:v>
                </c:pt>
                <c:pt idx="43">
                  <c:v>1401</c:v>
                </c:pt>
                <c:pt idx="44">
                  <c:v>1766</c:v>
                </c:pt>
                <c:pt idx="45">
                  <c:v>2139</c:v>
                </c:pt>
                <c:pt idx="46">
                  <c:v>2549</c:v>
                </c:pt>
                <c:pt idx="47">
                  <c:v>2786</c:v>
                </c:pt>
                <c:pt idx="48">
                  <c:v>3403</c:v>
                </c:pt>
                <c:pt idx="49">
                  <c:v>5072</c:v>
                </c:pt>
                <c:pt idx="50">
                  <c:v>728</c:v>
                </c:pt>
                <c:pt idx="51">
                  <c:v>14099</c:v>
                </c:pt>
                <c:pt idx="52">
                  <c:v>8198</c:v>
                </c:pt>
                <c:pt idx="53">
                  <c:v>8384</c:v>
                </c:pt>
                <c:pt idx="54">
                  <c:v>10740</c:v>
                </c:pt>
                <c:pt idx="55">
                  <c:v>11114</c:v>
                </c:pt>
                <c:pt idx="56">
                  <c:v>13611</c:v>
                </c:pt>
                <c:pt idx="57">
                  <c:v>18333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84-C44E-A3A9-5D80E8FB1345}"/>
            </c:ext>
          </c:extLst>
        </c:ser>
        <c:ser>
          <c:idx val="3"/>
          <c:order val="3"/>
          <c:tx>
            <c:strRef>
              <c:f>'3 19 20 Charts'!$A$14</c:f>
              <c:strCache>
                <c:ptCount val="1"/>
                <c:pt idx="0">
                  <c:v> North America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Charts'!$B$10:$BK$10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Charts'!$B$14:$BK$14</c:f>
              <c:numCache>
                <c:formatCode>_(* #,##0_);_(* \(#,##0\);_(* "-"??_);_(@_)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63</c:v>
                </c:pt>
                <c:pt idx="17">
                  <c:v>0</c:v>
                </c:pt>
                <c:pt idx="18">
                  <c:v>3</c:v>
                </c:pt>
                <c:pt idx="19">
                  <c:v>71</c:v>
                </c:pt>
                <c:pt idx="20">
                  <c:v>0</c:v>
                </c:pt>
                <c:pt idx="21">
                  <c:v>40</c:v>
                </c:pt>
                <c:pt idx="22">
                  <c:v>0</c:v>
                </c:pt>
                <c:pt idx="23">
                  <c:v>43</c:v>
                </c:pt>
                <c:pt idx="24">
                  <c:v>67</c:v>
                </c:pt>
                <c:pt idx="25">
                  <c:v>70</c:v>
                </c:pt>
                <c:pt idx="26">
                  <c:v>100</c:v>
                </c:pt>
                <c:pt idx="27">
                  <c:v>88</c:v>
                </c:pt>
                <c:pt idx="28">
                  <c:v>79</c:v>
                </c:pt>
                <c:pt idx="29">
                  <c:v>13</c:v>
                </c:pt>
                <c:pt idx="30">
                  <c:v>1</c:v>
                </c:pt>
                <c:pt idx="31">
                  <c:v>0</c:v>
                </c:pt>
                <c:pt idx="32">
                  <c:v>57</c:v>
                </c:pt>
                <c:pt idx="33">
                  <c:v>37</c:v>
                </c:pt>
                <c:pt idx="34">
                  <c:v>1</c:v>
                </c:pt>
                <c:pt idx="35">
                  <c:v>20</c:v>
                </c:pt>
                <c:pt idx="36">
                  <c:v>2</c:v>
                </c:pt>
                <c:pt idx="37">
                  <c:v>4</c:v>
                </c:pt>
                <c:pt idx="38">
                  <c:v>9</c:v>
                </c:pt>
                <c:pt idx="39">
                  <c:v>6</c:v>
                </c:pt>
                <c:pt idx="40">
                  <c:v>4</c:v>
                </c:pt>
                <c:pt idx="41">
                  <c:v>4</c:v>
                </c:pt>
                <c:pt idx="42">
                  <c:v>6</c:v>
                </c:pt>
                <c:pt idx="43">
                  <c:v>4</c:v>
                </c:pt>
                <c:pt idx="44">
                  <c:v>5</c:v>
                </c:pt>
                <c:pt idx="45">
                  <c:v>26</c:v>
                </c:pt>
                <c:pt idx="46">
                  <c:v>18</c:v>
                </c:pt>
                <c:pt idx="47">
                  <c:v>17</c:v>
                </c:pt>
                <c:pt idx="48">
                  <c:v>896</c:v>
                </c:pt>
                <c:pt idx="49">
                  <c:v>366</c:v>
                </c:pt>
                <c:pt idx="50">
                  <c:v>411</c:v>
                </c:pt>
                <c:pt idx="51">
                  <c:v>621</c:v>
                </c:pt>
                <c:pt idx="52">
                  <c:v>591</c:v>
                </c:pt>
                <c:pt idx="53">
                  <c:v>855</c:v>
                </c:pt>
                <c:pt idx="54">
                  <c:v>1341</c:v>
                </c:pt>
                <c:pt idx="55">
                  <c:v>1938</c:v>
                </c:pt>
                <c:pt idx="56">
                  <c:v>1612</c:v>
                </c:pt>
                <c:pt idx="57">
                  <c:v>6150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84-C44E-A3A9-5D80E8FB1345}"/>
            </c:ext>
          </c:extLst>
        </c:ser>
        <c:ser>
          <c:idx val="4"/>
          <c:order val="4"/>
          <c:tx>
            <c:strRef>
              <c:f>'3 19 20 Charts'!$A$15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Charts'!$B$10:$BK$10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Charts'!$B$15:$BK$15</c:f>
              <c:numCache>
                <c:formatCode>_(* #,##0_);_(* \(#,##0\);_(* "-"??_);_(@_)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9</c:v>
                </c:pt>
                <c:pt idx="42">
                  <c:v>15</c:v>
                </c:pt>
                <c:pt idx="43">
                  <c:v>3</c:v>
                </c:pt>
                <c:pt idx="44">
                  <c:v>6</c:v>
                </c:pt>
                <c:pt idx="45">
                  <c:v>4</c:v>
                </c:pt>
                <c:pt idx="46">
                  <c:v>17</c:v>
                </c:pt>
                <c:pt idx="47">
                  <c:v>15</c:v>
                </c:pt>
                <c:pt idx="48">
                  <c:v>18</c:v>
                </c:pt>
                <c:pt idx="49">
                  <c:v>24</c:v>
                </c:pt>
                <c:pt idx="50">
                  <c:v>0</c:v>
                </c:pt>
                <c:pt idx="51">
                  <c:v>77</c:v>
                </c:pt>
                <c:pt idx="52">
                  <c:v>55</c:v>
                </c:pt>
                <c:pt idx="53">
                  <c:v>53</c:v>
                </c:pt>
                <c:pt idx="54">
                  <c:v>83</c:v>
                </c:pt>
                <c:pt idx="55">
                  <c:v>80</c:v>
                </c:pt>
                <c:pt idx="56">
                  <c:v>127</c:v>
                </c:pt>
                <c:pt idx="57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84-C44E-A3A9-5D80E8FB1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941183"/>
        <c:axId val="500942815"/>
      </c:lineChart>
      <c:dateAx>
        <c:axId val="500941183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42815"/>
        <c:crosses val="autoZero"/>
        <c:auto val="1"/>
        <c:lblOffset val="100"/>
        <c:baseTimeUnit val="days"/>
      </c:dateAx>
      <c:valAx>
        <c:axId val="50094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4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cases per 10 million population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 19 20 Charts'!$A$35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Charts'!$G$34:$BL$34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Charts'!$G$35:$BL$35</c:f>
              <c:numCache>
                <c:formatCode>_(* #,##0.00_);_(* \(#,##0.00\);_(* "-"??_);_(@_)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8.2236842105263153E-3</c:v>
                </c:pt>
                <c:pt idx="24">
                  <c:v>8.2236842105263153E-3</c:v>
                </c:pt>
                <c:pt idx="25">
                  <c:v>8.2236842105263153E-3</c:v>
                </c:pt>
                <c:pt idx="26">
                  <c:v>8.2236842105263153E-3</c:v>
                </c:pt>
                <c:pt idx="27">
                  <c:v>8.2236842105263153E-3</c:v>
                </c:pt>
                <c:pt idx="28">
                  <c:v>8.2236842105263153E-3</c:v>
                </c:pt>
                <c:pt idx="29">
                  <c:v>8.2236842105263153E-3</c:v>
                </c:pt>
                <c:pt idx="30">
                  <c:v>8.2236842105263153E-3</c:v>
                </c:pt>
                <c:pt idx="31">
                  <c:v>8.2236842105263153E-3</c:v>
                </c:pt>
                <c:pt idx="32">
                  <c:v>8.2236842105263153E-3</c:v>
                </c:pt>
                <c:pt idx="33">
                  <c:v>2.4671052631578948E-2</c:v>
                </c:pt>
                <c:pt idx="34">
                  <c:v>3.2894736842105261E-2</c:v>
                </c:pt>
                <c:pt idx="35">
                  <c:v>4.9342105263157895E-2</c:v>
                </c:pt>
                <c:pt idx="36">
                  <c:v>4.9342105263157895E-2</c:v>
                </c:pt>
                <c:pt idx="37">
                  <c:v>5.7565789473684216E-2</c:v>
                </c:pt>
                <c:pt idx="38">
                  <c:v>8.223684210526315E-2</c:v>
                </c:pt>
                <c:pt idx="39">
                  <c:v>0.1069078947368421</c:v>
                </c:pt>
                <c:pt idx="40">
                  <c:v>0.14802631578947367</c:v>
                </c:pt>
                <c:pt idx="41">
                  <c:v>0.25493421052631582</c:v>
                </c:pt>
                <c:pt idx="42">
                  <c:v>0.37006578947368418</c:v>
                </c:pt>
                <c:pt idx="43">
                  <c:v>0.43585526315789475</c:v>
                </c:pt>
                <c:pt idx="44">
                  <c:v>0.59210526315789469</c:v>
                </c:pt>
                <c:pt idx="45">
                  <c:v>0.59210526315789469</c:v>
                </c:pt>
                <c:pt idx="46">
                  <c:v>1.0279605263157896</c:v>
                </c:pt>
                <c:pt idx="47">
                  <c:v>1.1513157894736843</c:v>
                </c:pt>
                <c:pt idx="48">
                  <c:v>1.3651315789473686</c:v>
                </c:pt>
                <c:pt idx="49">
                  <c:v>3.4457236842105265</c:v>
                </c:pt>
                <c:pt idx="50">
                  <c:v>3.7746710526315788</c:v>
                </c:pt>
                <c:pt idx="51">
                  <c:v>4.9506578947368425</c:v>
                </c:pt>
                <c:pt idx="52">
                  <c:v>5.8470394736842097</c:v>
                </c:pt>
                <c:pt idx="53">
                  <c:v>6.8914473684210531</c:v>
                </c:pt>
                <c:pt idx="54">
                  <c:v>8.0345394736842106</c:v>
                </c:pt>
                <c:pt idx="55">
                  <c:v>9.1694078947368425</c:v>
                </c:pt>
                <c:pt idx="56">
                  <c:v>10.370065789473683</c:v>
                </c:pt>
                <c:pt idx="57">
                  <c:v>12.820723684210526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2-634F-AF9E-32F6784C2265}"/>
            </c:ext>
          </c:extLst>
        </c:ser>
        <c:ser>
          <c:idx val="1"/>
          <c:order val="1"/>
          <c:tx>
            <c:strRef>
              <c:f>'3 19 20 Charts'!$A$36</c:f>
              <c:strCache>
                <c:ptCount val="1"/>
                <c:pt idx="0">
                  <c:v>Asia*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Charts'!$G$34:$BL$34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Charts'!$G$36:$BL$36</c:f>
              <c:numCache>
                <c:formatCode>_(* #,##0.00_);_(* \(#,##0.00\);_(* "-"??_);_(@_)</c:formatCode>
                <c:ptCount val="58"/>
                <c:pt idx="0">
                  <c:v>1.2508466922555881</c:v>
                </c:pt>
                <c:pt idx="1">
                  <c:v>1.4721156017159631</c:v>
                </c:pt>
                <c:pt idx="2">
                  <c:v>2.1156017159629714</c:v>
                </c:pt>
                <c:pt idx="3">
                  <c:v>3.2264619552946492</c:v>
                </c:pt>
                <c:pt idx="4">
                  <c:v>4.7527658613682551</c:v>
                </c:pt>
                <c:pt idx="5">
                  <c:v>6.5748475953939938</c:v>
                </c:pt>
                <c:pt idx="6">
                  <c:v>12.549108150824114</c:v>
                </c:pt>
                <c:pt idx="7">
                  <c:v>13.869948069541657</c:v>
                </c:pt>
                <c:pt idx="8">
                  <c:v>18.532400090313843</c:v>
                </c:pt>
                <c:pt idx="9">
                  <c:v>22.327839241363737</c:v>
                </c:pt>
                <c:pt idx="10">
                  <c:v>27.073831564687289</c:v>
                </c:pt>
                <c:pt idx="11">
                  <c:v>37.791826597426059</c:v>
                </c:pt>
                <c:pt idx="12">
                  <c:v>44.766312937457663</c:v>
                </c:pt>
                <c:pt idx="13">
                  <c:v>53.818017611198911</c:v>
                </c:pt>
                <c:pt idx="14">
                  <c:v>62.266877398961391</c:v>
                </c:pt>
                <c:pt idx="15">
                  <c:v>69.44908557236397</c:v>
                </c:pt>
                <c:pt idx="16">
                  <c:v>77.367351546624519</c:v>
                </c:pt>
                <c:pt idx="17">
                  <c:v>83.517724091216976</c:v>
                </c:pt>
                <c:pt idx="18">
                  <c:v>90.347708286294875</c:v>
                </c:pt>
                <c:pt idx="19">
                  <c:v>96.073605780085799</c:v>
                </c:pt>
                <c:pt idx="20">
                  <c:v>100.67283811244073</c:v>
                </c:pt>
                <c:pt idx="21">
                  <c:v>101.52630390607361</c:v>
                </c:pt>
                <c:pt idx="22">
                  <c:v>135.72363964777603</c:v>
                </c:pt>
                <c:pt idx="23">
                  <c:v>150.33867690223528</c:v>
                </c:pt>
                <c:pt idx="24">
                  <c:v>155.02822307518628</c:v>
                </c:pt>
                <c:pt idx="25">
                  <c:v>159.82388801083766</c:v>
                </c:pt>
                <c:pt idx="26">
                  <c:v>164.19056220365772</c:v>
                </c:pt>
                <c:pt idx="27">
                  <c:v>168.23210657033189</c:v>
                </c:pt>
                <c:pt idx="28">
                  <c:v>169.18943328065023</c:v>
                </c:pt>
                <c:pt idx="29">
                  <c:v>170.41995935877173</c:v>
                </c:pt>
                <c:pt idx="30">
                  <c:v>171.77918265974262</c:v>
                </c:pt>
                <c:pt idx="31">
                  <c:v>175.64235719123954</c:v>
                </c:pt>
                <c:pt idx="32">
                  <c:v>176.17520885075638</c:v>
                </c:pt>
                <c:pt idx="33">
                  <c:v>177.27252201399864</c:v>
                </c:pt>
                <c:pt idx="34">
                  <c:v>178.94107021901107</c:v>
                </c:pt>
                <c:pt idx="35">
                  <c:v>180.74283133890268</c:v>
                </c:pt>
                <c:pt idx="36">
                  <c:v>183.20614134116053</c:v>
                </c:pt>
                <c:pt idx="37">
                  <c:v>185.62429442312032</c:v>
                </c:pt>
                <c:pt idx="38">
                  <c:v>189.00203206141342</c:v>
                </c:pt>
                <c:pt idx="39">
                  <c:v>192.60555430119663</c:v>
                </c:pt>
                <c:pt idx="40">
                  <c:v>195.7100925716866</c:v>
                </c:pt>
                <c:pt idx="41">
                  <c:v>199.90065477534432</c:v>
                </c:pt>
                <c:pt idx="42">
                  <c:v>202.67780537367352</c:v>
                </c:pt>
                <c:pt idx="43">
                  <c:v>205.54752765861366</c:v>
                </c:pt>
                <c:pt idx="44">
                  <c:v>210.15353352901332</c:v>
                </c:pt>
                <c:pt idx="45">
                  <c:v>214.07766990291262</c:v>
                </c:pt>
                <c:pt idx="46">
                  <c:v>216.77579589072025</c:v>
                </c:pt>
                <c:pt idx="47">
                  <c:v>218.71980130955069</c:v>
                </c:pt>
                <c:pt idx="48">
                  <c:v>221.38405960713479</c:v>
                </c:pt>
                <c:pt idx="49">
                  <c:v>224.82727477986003</c:v>
                </c:pt>
                <c:pt idx="50">
                  <c:v>227.69925491081509</c:v>
                </c:pt>
                <c:pt idx="51">
                  <c:v>231.6346805147889</c:v>
                </c:pt>
                <c:pt idx="52">
                  <c:v>235.85459471664032</c:v>
                </c:pt>
                <c:pt idx="53">
                  <c:v>240.06321968841723</c:v>
                </c:pt>
                <c:pt idx="54">
                  <c:v>243.51998193723188</c:v>
                </c:pt>
                <c:pt idx="55">
                  <c:v>248.1214721156017</c:v>
                </c:pt>
                <c:pt idx="56">
                  <c:v>252.6461955294649</c:v>
                </c:pt>
                <c:pt idx="57">
                  <c:v>257.9498758184692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D2-634F-AF9E-32F6784C2265}"/>
            </c:ext>
          </c:extLst>
        </c:ser>
        <c:ser>
          <c:idx val="2"/>
          <c:order val="2"/>
          <c:tx>
            <c:strRef>
              <c:f>'3 19 20 Charts'!$A$37</c:f>
              <c:strCache>
                <c:ptCount val="1"/>
                <c:pt idx="0">
                  <c:v>Europe*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Charts'!$G$34:$BL$34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Charts'!$G$37:$BL$37</c:f>
              <c:numCache>
                <c:formatCode>_(* #,##0.00_);_(* \(#,##0.00\);_(* "-"??_);_(@_)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3.1675641431738996E-2</c:v>
                </c:pt>
                <c:pt idx="3">
                  <c:v>4.7513462147608487E-2</c:v>
                </c:pt>
                <c:pt idx="4">
                  <c:v>4.7513462147608487E-2</c:v>
                </c:pt>
                <c:pt idx="5">
                  <c:v>6.3351282863477992E-2</c:v>
                </c:pt>
                <c:pt idx="6">
                  <c:v>0.12670256572695598</c:v>
                </c:pt>
                <c:pt idx="7">
                  <c:v>0.15837820715869497</c:v>
                </c:pt>
                <c:pt idx="8">
                  <c:v>0.15837820715869497</c:v>
                </c:pt>
                <c:pt idx="9">
                  <c:v>0.25340513145391197</c:v>
                </c:pt>
                <c:pt idx="10">
                  <c:v>0.33259423503325941</c:v>
                </c:pt>
                <c:pt idx="11">
                  <c:v>0.36426987646499842</c:v>
                </c:pt>
                <c:pt idx="12">
                  <c:v>0.39594551789673738</c:v>
                </c:pt>
                <c:pt idx="13">
                  <c:v>0.41178333861260691</c:v>
                </c:pt>
                <c:pt idx="14">
                  <c:v>0.41178333861260691</c:v>
                </c:pt>
                <c:pt idx="15">
                  <c:v>0.41178333861260691</c:v>
                </c:pt>
                <c:pt idx="16">
                  <c:v>0.4592968007602154</c:v>
                </c:pt>
                <c:pt idx="17">
                  <c:v>0.53848590433956289</c:v>
                </c:pt>
                <c:pt idx="18">
                  <c:v>0.57016154577130185</c:v>
                </c:pt>
                <c:pt idx="19">
                  <c:v>0.64935064935064934</c:v>
                </c:pt>
                <c:pt idx="20">
                  <c:v>0.6810262907823883</c:v>
                </c:pt>
                <c:pt idx="21">
                  <c:v>0.69686411149825778</c:v>
                </c:pt>
                <c:pt idx="22">
                  <c:v>0.69686411149825778</c:v>
                </c:pt>
                <c:pt idx="23">
                  <c:v>0.69686411149825778</c:v>
                </c:pt>
                <c:pt idx="24">
                  <c:v>0.71270193221412736</c:v>
                </c:pt>
                <c:pt idx="25">
                  <c:v>0.71270193221412736</c:v>
                </c:pt>
                <c:pt idx="26">
                  <c:v>0.71270193221412736</c:v>
                </c:pt>
                <c:pt idx="27">
                  <c:v>0.71270193221412736</c:v>
                </c:pt>
                <c:pt idx="28">
                  <c:v>0.71270193221412736</c:v>
                </c:pt>
                <c:pt idx="29">
                  <c:v>0.71270193221412736</c:v>
                </c:pt>
                <c:pt idx="30">
                  <c:v>0.9819448843839087</c:v>
                </c:pt>
                <c:pt idx="31">
                  <c:v>1.6471333544504276</c:v>
                </c:pt>
                <c:pt idx="32">
                  <c:v>3.1200506810262905</c:v>
                </c:pt>
                <c:pt idx="33">
                  <c:v>4.3554006968641117</c:v>
                </c:pt>
                <c:pt idx="34">
                  <c:v>6.00253405131454</c:v>
                </c:pt>
                <c:pt idx="35">
                  <c:v>8.552423186569527</c:v>
                </c:pt>
                <c:pt idx="36">
                  <c:v>12.733607855559073</c:v>
                </c:pt>
                <c:pt idx="37">
                  <c:v>17.310738042445358</c:v>
                </c:pt>
                <c:pt idx="38">
                  <c:v>23.202407348748814</c:v>
                </c:pt>
                <c:pt idx="39">
                  <c:v>34.906556857776373</c:v>
                </c:pt>
                <c:pt idx="40">
                  <c:v>43.23725055432373</c:v>
                </c:pt>
                <c:pt idx="41">
                  <c:v>53.199239784605638</c:v>
                </c:pt>
                <c:pt idx="42">
                  <c:v>68.704466265441866</c:v>
                </c:pt>
                <c:pt idx="43">
                  <c:v>90.893253088375047</c:v>
                </c:pt>
                <c:pt idx="44">
                  <c:v>118.86284447260057</c:v>
                </c:pt>
                <c:pt idx="45">
                  <c:v>152.73994298384542</c:v>
                </c:pt>
                <c:pt idx="46">
                  <c:v>193.11054798859675</c:v>
                </c:pt>
                <c:pt idx="47">
                  <c:v>237.23471650300917</c:v>
                </c:pt>
                <c:pt idx="48">
                  <c:v>291.13082039911308</c:v>
                </c:pt>
                <c:pt idx="49">
                  <c:v>371.46024707000316</c:v>
                </c:pt>
                <c:pt idx="50">
                  <c:v>382.99018055115619</c:v>
                </c:pt>
                <c:pt idx="51">
                  <c:v>606.2876148242002</c:v>
                </c:pt>
                <c:pt idx="52">
                  <c:v>736.12606905289829</c:v>
                </c:pt>
                <c:pt idx="53">
                  <c:v>868.91035793474816</c:v>
                </c:pt>
                <c:pt idx="54">
                  <c:v>1039.0085524231865</c:v>
                </c:pt>
                <c:pt idx="55">
                  <c:v>1215.0300918593603</c:v>
                </c:pt>
                <c:pt idx="56">
                  <c:v>1430.59866962306</c:v>
                </c:pt>
                <c:pt idx="57">
                  <c:v>1720.9534368070952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D2-634F-AF9E-32F6784C2265}"/>
            </c:ext>
          </c:extLst>
        </c:ser>
        <c:ser>
          <c:idx val="3"/>
          <c:order val="3"/>
          <c:tx>
            <c:strRef>
              <c:f>'3 19 20 Charts'!$A$38</c:f>
              <c:strCache>
                <c:ptCount val="1"/>
                <c:pt idx="0">
                  <c:v> North America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Charts'!$G$34:$BL$34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Charts'!$G$38:$BL$38</c:f>
              <c:numCache>
                <c:formatCode>_(* #,##0.00_);_(* \(#,##0.00\);_(* "-"??_);_(@_)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1.7271157167530225E-2</c:v>
                </c:pt>
                <c:pt idx="5">
                  <c:v>1.7271157167530225E-2</c:v>
                </c:pt>
                <c:pt idx="6">
                  <c:v>3.4542314335060449E-2</c:v>
                </c:pt>
                <c:pt idx="7">
                  <c:v>3.4542314335060449E-2</c:v>
                </c:pt>
                <c:pt idx="8">
                  <c:v>3.4542314335060449E-2</c:v>
                </c:pt>
                <c:pt idx="9">
                  <c:v>6.9084628670120898E-2</c:v>
                </c:pt>
                <c:pt idx="10">
                  <c:v>6.9084628670120898E-2</c:v>
                </c:pt>
                <c:pt idx="11">
                  <c:v>6.9084628670120898E-2</c:v>
                </c:pt>
                <c:pt idx="12">
                  <c:v>6.9084628670120898E-2</c:v>
                </c:pt>
                <c:pt idx="13">
                  <c:v>6.9084628670120898E-2</c:v>
                </c:pt>
                <c:pt idx="14">
                  <c:v>8.6355785837651119E-2</c:v>
                </c:pt>
                <c:pt idx="15">
                  <c:v>8.6355785837651119E-2</c:v>
                </c:pt>
                <c:pt idx="16">
                  <c:v>1.1744386873920551</c:v>
                </c:pt>
                <c:pt idx="17">
                  <c:v>1.1744386873920551</c:v>
                </c:pt>
                <c:pt idx="18">
                  <c:v>1.226252158894646</c:v>
                </c:pt>
                <c:pt idx="19">
                  <c:v>2.452504317789292</c:v>
                </c:pt>
                <c:pt idx="20">
                  <c:v>2.452504317789292</c:v>
                </c:pt>
                <c:pt idx="21">
                  <c:v>3.1433506044905011</c:v>
                </c:pt>
                <c:pt idx="22">
                  <c:v>3.1433506044905011</c:v>
                </c:pt>
                <c:pt idx="23">
                  <c:v>3.8860103626943006</c:v>
                </c:pt>
                <c:pt idx="24">
                  <c:v>5.0431778929188251</c:v>
                </c:pt>
                <c:pt idx="25">
                  <c:v>6.252158894645941</c:v>
                </c:pt>
                <c:pt idx="26">
                  <c:v>7.9792746113989637</c:v>
                </c:pt>
                <c:pt idx="27">
                  <c:v>9.4991364421416247</c:v>
                </c:pt>
                <c:pt idx="28">
                  <c:v>10.863557858376511</c:v>
                </c:pt>
                <c:pt idx="29">
                  <c:v>11.088082901554404</c:v>
                </c:pt>
                <c:pt idx="30">
                  <c:v>11.105354058721934</c:v>
                </c:pt>
                <c:pt idx="31">
                  <c:v>11.105354058721934</c:v>
                </c:pt>
                <c:pt idx="32">
                  <c:v>12.089810017271157</c:v>
                </c:pt>
                <c:pt idx="33">
                  <c:v>12.728842832469777</c:v>
                </c:pt>
                <c:pt idx="34">
                  <c:v>12.746113989637305</c:v>
                </c:pt>
                <c:pt idx="35">
                  <c:v>13.091537132987911</c:v>
                </c:pt>
                <c:pt idx="36">
                  <c:v>13.12607944732297</c:v>
                </c:pt>
                <c:pt idx="37">
                  <c:v>13.195164075993093</c:v>
                </c:pt>
                <c:pt idx="38">
                  <c:v>13.350604490500862</c:v>
                </c:pt>
                <c:pt idx="39">
                  <c:v>13.454231433506045</c:v>
                </c:pt>
                <c:pt idx="40">
                  <c:v>13.523316062176166</c:v>
                </c:pt>
                <c:pt idx="41">
                  <c:v>13.592400690846286</c:v>
                </c:pt>
                <c:pt idx="42">
                  <c:v>13.696027633851468</c:v>
                </c:pt>
                <c:pt idx="43">
                  <c:v>13.765112262521589</c:v>
                </c:pt>
                <c:pt idx="44">
                  <c:v>13.851468048359239</c:v>
                </c:pt>
                <c:pt idx="45">
                  <c:v>14.300518134715027</c:v>
                </c:pt>
                <c:pt idx="46">
                  <c:v>14.61139896373057</c:v>
                </c:pt>
                <c:pt idx="47">
                  <c:v>14.905008635578584</c:v>
                </c:pt>
                <c:pt idx="48">
                  <c:v>30.379965457685664</c:v>
                </c:pt>
                <c:pt idx="49">
                  <c:v>36.701208981001727</c:v>
                </c:pt>
                <c:pt idx="50">
                  <c:v>43.799654576856646</c:v>
                </c:pt>
                <c:pt idx="51">
                  <c:v>54.525043177892918</c:v>
                </c:pt>
                <c:pt idx="52">
                  <c:v>64.732297063903275</c:v>
                </c:pt>
                <c:pt idx="53">
                  <c:v>79.499136442141634</c:v>
                </c:pt>
                <c:pt idx="54">
                  <c:v>102.65975820379965</c:v>
                </c:pt>
                <c:pt idx="55">
                  <c:v>136.13126079447323</c:v>
                </c:pt>
                <c:pt idx="56">
                  <c:v>163.97236614853193</c:v>
                </c:pt>
                <c:pt idx="57">
                  <c:v>270.18998272884284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D2-634F-AF9E-32F6784C2265}"/>
            </c:ext>
          </c:extLst>
        </c:ser>
        <c:ser>
          <c:idx val="4"/>
          <c:order val="4"/>
          <c:tx>
            <c:strRef>
              <c:f>'3 19 20 Charts'!$A$39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Charts'!$G$34:$BL$34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Charts'!$G$39:$BL$39</c:f>
              <c:numCache>
                <c:formatCode>_(* #,##0.00_);_(* \(#,##0.00\);_(* "-"??_);_(@_)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0.94079725181833174</c:v>
                </c:pt>
                <c:pt idx="5">
                  <c:v>1.1759965647729147</c:v>
                </c:pt>
                <c:pt idx="6">
                  <c:v>1.1759965647729147</c:v>
                </c:pt>
                <c:pt idx="7">
                  <c:v>1.4111958777274975</c:v>
                </c:pt>
                <c:pt idx="8">
                  <c:v>2.1167938165912465</c:v>
                </c:pt>
                <c:pt idx="9">
                  <c:v>2.1167938165912465</c:v>
                </c:pt>
                <c:pt idx="10">
                  <c:v>2.8223917554549951</c:v>
                </c:pt>
                <c:pt idx="11">
                  <c:v>2.8223917554549951</c:v>
                </c:pt>
                <c:pt idx="12">
                  <c:v>2.8223917554549951</c:v>
                </c:pt>
                <c:pt idx="13">
                  <c:v>3.057591068409578</c:v>
                </c:pt>
                <c:pt idx="14">
                  <c:v>3.057591068409578</c:v>
                </c:pt>
                <c:pt idx="15">
                  <c:v>3.2927903813641612</c:v>
                </c:pt>
                <c:pt idx="16">
                  <c:v>3.5279896943187441</c:v>
                </c:pt>
                <c:pt idx="17">
                  <c:v>3.5279896943187441</c:v>
                </c:pt>
                <c:pt idx="18">
                  <c:v>3.5279896943187441</c:v>
                </c:pt>
                <c:pt idx="19">
                  <c:v>3.5279896943187441</c:v>
                </c:pt>
                <c:pt idx="20">
                  <c:v>3.5279896943187441</c:v>
                </c:pt>
                <c:pt idx="21">
                  <c:v>3.5279896943187441</c:v>
                </c:pt>
                <c:pt idx="22">
                  <c:v>3.5279896943187441</c:v>
                </c:pt>
                <c:pt idx="23">
                  <c:v>3.5279896943187441</c:v>
                </c:pt>
                <c:pt idx="24">
                  <c:v>3.5279896943187441</c:v>
                </c:pt>
                <c:pt idx="25">
                  <c:v>3.5279896943187441</c:v>
                </c:pt>
                <c:pt idx="26">
                  <c:v>3.5279896943187441</c:v>
                </c:pt>
                <c:pt idx="27">
                  <c:v>3.5279896943187441</c:v>
                </c:pt>
                <c:pt idx="28">
                  <c:v>3.5279896943187441</c:v>
                </c:pt>
                <c:pt idx="29">
                  <c:v>3.5279896943187441</c:v>
                </c:pt>
                <c:pt idx="30">
                  <c:v>4.4687869461370759</c:v>
                </c:pt>
                <c:pt idx="31">
                  <c:v>5.1743848850008254</c:v>
                </c:pt>
                <c:pt idx="32">
                  <c:v>5.1743848850008254</c:v>
                </c:pt>
                <c:pt idx="33">
                  <c:v>5.1743848850008254</c:v>
                </c:pt>
                <c:pt idx="34">
                  <c:v>5.1743848850008254</c:v>
                </c:pt>
                <c:pt idx="35">
                  <c:v>5.1743848850008254</c:v>
                </c:pt>
                <c:pt idx="36">
                  <c:v>5.4095841979554082</c:v>
                </c:pt>
                <c:pt idx="37">
                  <c:v>5.6447835109099902</c:v>
                </c:pt>
                <c:pt idx="38">
                  <c:v>6.1151821368191559</c:v>
                </c:pt>
                <c:pt idx="39">
                  <c:v>6.5855807627283225</c:v>
                </c:pt>
                <c:pt idx="40">
                  <c:v>7.291178701592071</c:v>
                </c:pt>
                <c:pt idx="41">
                  <c:v>9.4079725181833176</c:v>
                </c:pt>
                <c:pt idx="42">
                  <c:v>12.935962212502062</c:v>
                </c:pt>
                <c:pt idx="43">
                  <c:v>13.641560151365811</c:v>
                </c:pt>
                <c:pt idx="44">
                  <c:v>15.052756029093308</c:v>
                </c:pt>
                <c:pt idx="45">
                  <c:v>15.993553280911641</c:v>
                </c:pt>
                <c:pt idx="46">
                  <c:v>19.991941601139551</c:v>
                </c:pt>
                <c:pt idx="47">
                  <c:v>23.519931295458292</c:v>
                </c:pt>
                <c:pt idx="48">
                  <c:v>27.753518928640787</c:v>
                </c:pt>
                <c:pt idx="49">
                  <c:v>33.398302439550775</c:v>
                </c:pt>
                <c:pt idx="50">
                  <c:v>33.398302439550775</c:v>
                </c:pt>
                <c:pt idx="51">
                  <c:v>51.508649537053664</c:v>
                </c:pt>
                <c:pt idx="52">
                  <c:v>64.444611749555719</c:v>
                </c:pt>
                <c:pt idx="53">
                  <c:v>76.910175336148626</c:v>
                </c:pt>
                <c:pt idx="54">
                  <c:v>96.431718311379015</c:v>
                </c:pt>
                <c:pt idx="55">
                  <c:v>115.24766334774563</c:v>
                </c:pt>
                <c:pt idx="56">
                  <c:v>145.11797609297767</c:v>
                </c:pt>
                <c:pt idx="57">
                  <c:v>175.22348815116428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D2-634F-AF9E-32F6784C2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122239"/>
        <c:axId val="560183023"/>
      </c:lineChart>
      <c:dateAx>
        <c:axId val="56012223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183023"/>
        <c:crosses val="autoZero"/>
        <c:auto val="1"/>
        <c:lblOffset val="100"/>
        <c:baseTimeUnit val="days"/>
      </c:dateAx>
      <c:valAx>
        <c:axId val="56018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12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cases per day per 10 million population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 19 20 Charts'!$A$44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Charts'!$G$43:$BL$43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Charts'!$G$44:$BL$44</c:f>
              <c:numCache>
                <c:formatCode>_(* #,##0.00_);_(* \(#,##0.00\);_(* "-"??_);_(@_)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8.2236842105263153E-3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1.6447368421052634E-2</c:v>
                </c:pt>
                <c:pt idx="34">
                  <c:v>8.2236842105263136E-3</c:v>
                </c:pt>
                <c:pt idx="35">
                  <c:v>1.6447368421052634E-2</c:v>
                </c:pt>
                <c:pt idx="36">
                  <c:v>0</c:v>
                </c:pt>
                <c:pt idx="37">
                  <c:v>8.2236842105263205E-3</c:v>
                </c:pt>
                <c:pt idx="38">
                  <c:v>2.4671052631578934E-2</c:v>
                </c:pt>
                <c:pt idx="39">
                  <c:v>2.4671052631578955E-2</c:v>
                </c:pt>
                <c:pt idx="40">
                  <c:v>4.1118421052631568E-2</c:v>
                </c:pt>
                <c:pt idx="41">
                  <c:v>0.10690789473684215</c:v>
                </c:pt>
                <c:pt idx="42">
                  <c:v>0.11513157894736836</c:v>
                </c:pt>
                <c:pt idx="43">
                  <c:v>6.5789473684210564E-2</c:v>
                </c:pt>
                <c:pt idx="44">
                  <c:v>0.15624999999999994</c:v>
                </c:pt>
                <c:pt idx="45">
                  <c:v>0</c:v>
                </c:pt>
                <c:pt idx="46">
                  <c:v>0.43585526315789491</c:v>
                </c:pt>
                <c:pt idx="47">
                  <c:v>0.12335526315789469</c:v>
                </c:pt>
                <c:pt idx="48">
                  <c:v>0.21381578947368429</c:v>
                </c:pt>
                <c:pt idx="49">
                  <c:v>2.080592105263158</c:v>
                </c:pt>
                <c:pt idx="50">
                  <c:v>0.32894736842105221</c:v>
                </c:pt>
                <c:pt idx="51">
                  <c:v>1.1759868421052637</c:v>
                </c:pt>
                <c:pt idx="52">
                  <c:v>0.89638157894736725</c:v>
                </c:pt>
                <c:pt idx="53">
                  <c:v>1.0444078947368434</c:v>
                </c:pt>
                <c:pt idx="54">
                  <c:v>1.1430921052631575</c:v>
                </c:pt>
                <c:pt idx="55">
                  <c:v>1.1348684210526319</c:v>
                </c:pt>
                <c:pt idx="56">
                  <c:v>1.2006578947368407</c:v>
                </c:pt>
                <c:pt idx="57">
                  <c:v>2.4506578947368425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0-694C-ABAE-2C248A81857B}"/>
            </c:ext>
          </c:extLst>
        </c:ser>
        <c:ser>
          <c:idx val="1"/>
          <c:order val="1"/>
          <c:tx>
            <c:strRef>
              <c:f>'3 19 20 Charts'!$A$45</c:f>
              <c:strCache>
                <c:ptCount val="1"/>
                <c:pt idx="0">
                  <c:v>Asia*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Charts'!$G$43:$BL$43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Charts'!$G$45:$BL$45</c:f>
              <c:numCache>
                <c:formatCode>_(* #,##0.00_);_(* \(#,##0.00\);_(* "-"??_);_(@_)</c:formatCode>
                <c:ptCount val="58"/>
                <c:pt idx="0">
                  <c:v>1.2508466922555881</c:v>
                </c:pt>
                <c:pt idx="1">
                  <c:v>0.22126890946037503</c:v>
                </c:pt>
                <c:pt idx="2">
                  <c:v>0.6434861142470083</c:v>
                </c:pt>
                <c:pt idx="3">
                  <c:v>1.1108602393316778</c:v>
                </c:pt>
                <c:pt idx="4">
                  <c:v>1.5263039060736059</c:v>
                </c:pt>
                <c:pt idx="5">
                  <c:v>1.8220817340257387</c:v>
                </c:pt>
                <c:pt idx="6">
                  <c:v>5.9742605554301207</c:v>
                </c:pt>
                <c:pt idx="7">
                  <c:v>1.3208399187175424</c:v>
                </c:pt>
                <c:pt idx="8">
                  <c:v>4.6624520207721858</c:v>
                </c:pt>
                <c:pt idx="9">
                  <c:v>3.7954391510498944</c:v>
                </c:pt>
                <c:pt idx="10">
                  <c:v>4.7459923233235521</c:v>
                </c:pt>
                <c:pt idx="11">
                  <c:v>10.71799503273877</c:v>
                </c:pt>
                <c:pt idx="12">
                  <c:v>6.9744863400316035</c:v>
                </c:pt>
                <c:pt idx="13">
                  <c:v>9.0517046737412485</c:v>
                </c:pt>
                <c:pt idx="14">
                  <c:v>8.4488597877624798</c:v>
                </c:pt>
                <c:pt idx="15">
                  <c:v>7.1822081734025787</c:v>
                </c:pt>
                <c:pt idx="16">
                  <c:v>7.9182659742605495</c:v>
                </c:pt>
                <c:pt idx="17">
                  <c:v>6.1503725445924573</c:v>
                </c:pt>
                <c:pt idx="18">
                  <c:v>6.8299841950778983</c:v>
                </c:pt>
                <c:pt idx="19">
                  <c:v>5.7258974937909244</c:v>
                </c:pt>
                <c:pt idx="20">
                  <c:v>4.59923233235493</c:v>
                </c:pt>
                <c:pt idx="21">
                  <c:v>0.85346579363287844</c:v>
                </c:pt>
                <c:pt idx="22">
                  <c:v>34.197335741702418</c:v>
                </c:pt>
                <c:pt idx="23">
                  <c:v>14.615037254459253</c:v>
                </c:pt>
                <c:pt idx="24">
                  <c:v>4.6895461729509975</c:v>
                </c:pt>
                <c:pt idx="25">
                  <c:v>4.7956649356513879</c:v>
                </c:pt>
                <c:pt idx="26">
                  <c:v>4.3666741928200565</c:v>
                </c:pt>
                <c:pt idx="27">
                  <c:v>4.0415443666741737</c:v>
                </c:pt>
                <c:pt idx="28">
                  <c:v>0.95732671031834116</c:v>
                </c:pt>
                <c:pt idx="29">
                  <c:v>1.2305260781214997</c:v>
                </c:pt>
                <c:pt idx="30">
                  <c:v>1.3592233009708821</c:v>
                </c:pt>
                <c:pt idx="31">
                  <c:v>3.8631745314969237</c:v>
                </c:pt>
                <c:pt idx="32">
                  <c:v>0.53285165951683666</c:v>
                </c:pt>
                <c:pt idx="33">
                  <c:v>1.0973131632422621</c:v>
                </c:pt>
                <c:pt idx="34">
                  <c:v>1.6685482050124278</c:v>
                </c:pt>
                <c:pt idx="35">
                  <c:v>1.8017611198916086</c:v>
                </c:pt>
                <c:pt idx="36">
                  <c:v>2.463310002257856</c:v>
                </c:pt>
                <c:pt idx="37">
                  <c:v>2.4181530819597867</c:v>
                </c:pt>
                <c:pt idx="38">
                  <c:v>3.3777376382930981</c:v>
                </c:pt>
                <c:pt idx="39">
                  <c:v>3.6035222397832172</c:v>
                </c:pt>
                <c:pt idx="40">
                  <c:v>3.104538270489968</c:v>
                </c:pt>
                <c:pt idx="41">
                  <c:v>4.1905622036577199</c:v>
                </c:pt>
                <c:pt idx="42">
                  <c:v>2.7771505983292002</c:v>
                </c:pt>
                <c:pt idx="43">
                  <c:v>2.8697222849401385</c:v>
                </c:pt>
                <c:pt idx="44">
                  <c:v>4.606005870399656</c:v>
                </c:pt>
                <c:pt idx="45">
                  <c:v>3.9241363738993016</c:v>
                </c:pt>
                <c:pt idx="46">
                  <c:v>2.6981259878076287</c:v>
                </c:pt>
                <c:pt idx="47">
                  <c:v>1.944005418830443</c:v>
                </c:pt>
                <c:pt idx="48">
                  <c:v>2.664258297584098</c:v>
                </c:pt>
                <c:pt idx="49">
                  <c:v>3.443215172725246</c:v>
                </c:pt>
                <c:pt idx="50">
                  <c:v>2.8719801309550519</c:v>
                </c:pt>
                <c:pt idx="51">
                  <c:v>3.9354256039738118</c:v>
                </c:pt>
                <c:pt idx="52">
                  <c:v>4.2199142018514237</c:v>
                </c:pt>
                <c:pt idx="53">
                  <c:v>4.2086249717769135</c:v>
                </c:pt>
                <c:pt idx="54">
                  <c:v>3.4567622488146412</c:v>
                </c:pt>
                <c:pt idx="55">
                  <c:v>4.6014901783698292</c:v>
                </c:pt>
                <c:pt idx="56">
                  <c:v>4.5247234138631995</c:v>
                </c:pt>
                <c:pt idx="57">
                  <c:v>5.3036802890042907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60-694C-ABAE-2C248A81857B}"/>
            </c:ext>
          </c:extLst>
        </c:ser>
        <c:ser>
          <c:idx val="2"/>
          <c:order val="2"/>
          <c:tx>
            <c:strRef>
              <c:f>'3 19 20 Charts'!$A$46</c:f>
              <c:strCache>
                <c:ptCount val="1"/>
                <c:pt idx="0">
                  <c:v>Europe*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Charts'!$G$43:$BL$43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Charts'!$G$46:$BL$46</c:f>
              <c:numCache>
                <c:formatCode>_(* #,##0.00_);_(* \(#,##0.00\);_(* "-"??_);_(@_)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3.1675641431738996E-2</c:v>
                </c:pt>
                <c:pt idx="3">
                  <c:v>1.5837820715869491E-2</c:v>
                </c:pt>
                <c:pt idx="4">
                  <c:v>0</c:v>
                </c:pt>
                <c:pt idx="5">
                  <c:v>1.5837820715869505E-2</c:v>
                </c:pt>
                <c:pt idx="6">
                  <c:v>6.3351282863477992E-2</c:v>
                </c:pt>
                <c:pt idx="7">
                  <c:v>3.1675641431738982E-2</c:v>
                </c:pt>
                <c:pt idx="8">
                  <c:v>0</c:v>
                </c:pt>
                <c:pt idx="9">
                  <c:v>9.5026924295217002E-2</c:v>
                </c:pt>
                <c:pt idx="10">
                  <c:v>7.9189103579347442E-2</c:v>
                </c:pt>
                <c:pt idx="11">
                  <c:v>3.167564143173901E-2</c:v>
                </c:pt>
                <c:pt idx="12">
                  <c:v>3.1675641431738955E-2</c:v>
                </c:pt>
                <c:pt idx="13">
                  <c:v>1.5837820715869533E-2</c:v>
                </c:pt>
                <c:pt idx="14">
                  <c:v>0</c:v>
                </c:pt>
                <c:pt idx="15">
                  <c:v>0</c:v>
                </c:pt>
                <c:pt idx="16">
                  <c:v>4.7513462147608487E-2</c:v>
                </c:pt>
                <c:pt idx="17">
                  <c:v>7.9189103579347497E-2</c:v>
                </c:pt>
                <c:pt idx="18">
                  <c:v>3.1675641431738955E-2</c:v>
                </c:pt>
                <c:pt idx="19">
                  <c:v>7.9189103579347497E-2</c:v>
                </c:pt>
                <c:pt idx="20">
                  <c:v>3.1675641431738955E-2</c:v>
                </c:pt>
                <c:pt idx="21">
                  <c:v>1.5837820715869477E-2</c:v>
                </c:pt>
                <c:pt idx="22">
                  <c:v>0</c:v>
                </c:pt>
                <c:pt idx="23">
                  <c:v>0</c:v>
                </c:pt>
                <c:pt idx="24">
                  <c:v>1.5837820715869588E-2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0.26924295216978134</c:v>
                </c:pt>
                <c:pt idx="31">
                  <c:v>0.66518847006651893</c:v>
                </c:pt>
                <c:pt idx="32">
                  <c:v>1.4729173265758628</c:v>
                </c:pt>
                <c:pt idx="33">
                  <c:v>1.2353500158378212</c:v>
                </c:pt>
                <c:pt idx="34">
                  <c:v>1.6471333544504283</c:v>
                </c:pt>
                <c:pt idx="35">
                  <c:v>2.5498891352549871</c:v>
                </c:pt>
                <c:pt idx="36">
                  <c:v>4.1811846689895464</c:v>
                </c:pt>
                <c:pt idx="37">
                  <c:v>4.5771301868862846</c:v>
                </c:pt>
                <c:pt idx="38">
                  <c:v>5.8916693063034558</c:v>
                </c:pt>
                <c:pt idx="39">
                  <c:v>11.704149509027559</c:v>
                </c:pt>
                <c:pt idx="40">
                  <c:v>8.3306936965473568</c:v>
                </c:pt>
                <c:pt idx="41">
                  <c:v>9.9619892302819082</c:v>
                </c:pt>
                <c:pt idx="42">
                  <c:v>15.505226480836228</c:v>
                </c:pt>
                <c:pt idx="43">
                  <c:v>22.188786822933181</c:v>
                </c:pt>
                <c:pt idx="44">
                  <c:v>27.969591384225524</c:v>
                </c:pt>
                <c:pt idx="45">
                  <c:v>33.877098511244853</c:v>
                </c:pt>
                <c:pt idx="46">
                  <c:v>40.370605004751326</c:v>
                </c:pt>
                <c:pt idx="47">
                  <c:v>44.124168514412418</c:v>
                </c:pt>
                <c:pt idx="48">
                  <c:v>53.896103896103909</c:v>
                </c:pt>
                <c:pt idx="49">
                  <c:v>80.329426670890086</c:v>
                </c:pt>
                <c:pt idx="50">
                  <c:v>11.529933481153023</c:v>
                </c:pt>
                <c:pt idx="51">
                  <c:v>223.29743427304402</c:v>
                </c:pt>
                <c:pt idx="52">
                  <c:v>129.83845422869808</c:v>
                </c:pt>
                <c:pt idx="53">
                  <c:v>132.78428888184987</c:v>
                </c:pt>
                <c:pt idx="54">
                  <c:v>170.09819448843837</c:v>
                </c:pt>
                <c:pt idx="55">
                  <c:v>176.02153943617373</c:v>
                </c:pt>
                <c:pt idx="56">
                  <c:v>215.56857776369975</c:v>
                </c:pt>
                <c:pt idx="57">
                  <c:v>290.35476718403515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60-694C-ABAE-2C248A81857B}"/>
            </c:ext>
          </c:extLst>
        </c:ser>
        <c:ser>
          <c:idx val="3"/>
          <c:order val="3"/>
          <c:tx>
            <c:strRef>
              <c:f>'3 19 20 Charts'!$A$47</c:f>
              <c:strCache>
                <c:ptCount val="1"/>
                <c:pt idx="0">
                  <c:v> North America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Charts'!$G$43:$BL$43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Charts'!$G$47:$BL$47</c:f>
              <c:numCache>
                <c:formatCode>_(* #,##0.00_);_(* \(#,##0.00\);_(* "-"??_);_(@_)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1.7271157167530225E-2</c:v>
                </c:pt>
                <c:pt idx="5">
                  <c:v>0</c:v>
                </c:pt>
                <c:pt idx="6">
                  <c:v>1.7271157167530225E-2</c:v>
                </c:pt>
                <c:pt idx="7">
                  <c:v>0</c:v>
                </c:pt>
                <c:pt idx="8">
                  <c:v>0</c:v>
                </c:pt>
                <c:pt idx="9">
                  <c:v>3.4542314335060449E-2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1.7271157167530221E-2</c:v>
                </c:pt>
                <c:pt idx="15">
                  <c:v>0</c:v>
                </c:pt>
                <c:pt idx="16">
                  <c:v>1.088082901554404</c:v>
                </c:pt>
                <c:pt idx="17">
                  <c:v>0</c:v>
                </c:pt>
                <c:pt idx="18">
                  <c:v>5.1813471502590858E-2</c:v>
                </c:pt>
                <c:pt idx="19">
                  <c:v>1.226252158894646</c:v>
                </c:pt>
                <c:pt idx="20">
                  <c:v>0</c:v>
                </c:pt>
                <c:pt idx="21">
                  <c:v>0.69084628670120907</c:v>
                </c:pt>
                <c:pt idx="22">
                  <c:v>0</c:v>
                </c:pt>
                <c:pt idx="23">
                  <c:v>0.74265975820379948</c:v>
                </c:pt>
                <c:pt idx="24">
                  <c:v>1.1571675302245246</c:v>
                </c:pt>
                <c:pt idx="25">
                  <c:v>1.2089810017271159</c:v>
                </c:pt>
                <c:pt idx="26">
                  <c:v>1.7271157167530227</c:v>
                </c:pt>
                <c:pt idx="27">
                  <c:v>1.519861830742661</c:v>
                </c:pt>
                <c:pt idx="28">
                  <c:v>1.3644214162348867</c:v>
                </c:pt>
                <c:pt idx="29">
                  <c:v>0.22452504317789312</c:v>
                </c:pt>
                <c:pt idx="30">
                  <c:v>1.7271157167529694E-2</c:v>
                </c:pt>
                <c:pt idx="31">
                  <c:v>0</c:v>
                </c:pt>
                <c:pt idx="32">
                  <c:v>0.98445595854922274</c:v>
                </c:pt>
                <c:pt idx="33">
                  <c:v>0.63903281519861999</c:v>
                </c:pt>
                <c:pt idx="34">
                  <c:v>1.7271157167527917E-2</c:v>
                </c:pt>
                <c:pt idx="35">
                  <c:v>0.34542314335060631</c:v>
                </c:pt>
                <c:pt idx="36">
                  <c:v>3.4542314335059388E-2</c:v>
                </c:pt>
                <c:pt idx="37">
                  <c:v>6.9084628670122328E-2</c:v>
                </c:pt>
                <c:pt idx="38">
                  <c:v>0.15544041450776902</c:v>
                </c:pt>
                <c:pt idx="39">
                  <c:v>0.10362694300518349</c:v>
                </c:pt>
                <c:pt idx="40">
                  <c:v>6.9084628670120551E-2</c:v>
                </c:pt>
                <c:pt idx="41">
                  <c:v>6.9084628670120551E-2</c:v>
                </c:pt>
                <c:pt idx="42">
                  <c:v>0.10362694300518172</c:v>
                </c:pt>
                <c:pt idx="43">
                  <c:v>6.9084628670120551E-2</c:v>
                </c:pt>
                <c:pt idx="44">
                  <c:v>8.6355785837650245E-2</c:v>
                </c:pt>
                <c:pt idx="45">
                  <c:v>0.44905008635578803</c:v>
                </c:pt>
                <c:pt idx="46">
                  <c:v>0.31088082901554337</c:v>
                </c:pt>
                <c:pt idx="47">
                  <c:v>0.29360967184801368</c:v>
                </c:pt>
                <c:pt idx="48">
                  <c:v>15.47495682210708</c:v>
                </c:pt>
                <c:pt idx="49">
                  <c:v>6.3212435233160633</c:v>
                </c:pt>
                <c:pt idx="50">
                  <c:v>7.0984455958549191</c:v>
                </c:pt>
                <c:pt idx="51">
                  <c:v>10.725388601036272</c:v>
                </c:pt>
                <c:pt idx="52">
                  <c:v>10.207253886010356</c:v>
                </c:pt>
                <c:pt idx="53">
                  <c:v>14.766839378238359</c:v>
                </c:pt>
                <c:pt idx="54">
                  <c:v>23.160621761658021</c:v>
                </c:pt>
                <c:pt idx="55">
                  <c:v>33.47150259067358</c:v>
                </c:pt>
                <c:pt idx="56">
                  <c:v>27.841105354058698</c:v>
                </c:pt>
                <c:pt idx="57">
                  <c:v>106.2176165803109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60-694C-ABAE-2C248A81857B}"/>
            </c:ext>
          </c:extLst>
        </c:ser>
        <c:ser>
          <c:idx val="4"/>
          <c:order val="4"/>
          <c:tx>
            <c:strRef>
              <c:f>'3 19 20 Charts'!$A$48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 19 20 Charts'!$G$43:$BL$43</c:f>
              <c:numCache>
                <c:formatCode>m/d/yy</c:formatCode>
                <c:ptCount val="5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</c:numCache>
            </c:numRef>
          </c:cat>
          <c:val>
            <c:numRef>
              <c:f>'3 19 20 Charts'!$G$48:$BL$48</c:f>
              <c:numCache>
                <c:formatCode>_(* #,##0.00_);_(* \(#,##0.00\);_(* "-"??_);_(@_)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0.94079725181833174</c:v>
                </c:pt>
                <c:pt idx="5">
                  <c:v>0.23519931295458296</c:v>
                </c:pt>
                <c:pt idx="6">
                  <c:v>0</c:v>
                </c:pt>
                <c:pt idx="7">
                  <c:v>0.23519931295458285</c:v>
                </c:pt>
                <c:pt idx="8">
                  <c:v>0.705597938863749</c:v>
                </c:pt>
                <c:pt idx="9">
                  <c:v>0</c:v>
                </c:pt>
                <c:pt idx="10">
                  <c:v>0.70559793886374855</c:v>
                </c:pt>
                <c:pt idx="11">
                  <c:v>0</c:v>
                </c:pt>
                <c:pt idx="12">
                  <c:v>0</c:v>
                </c:pt>
                <c:pt idx="13">
                  <c:v>0.23519931295458285</c:v>
                </c:pt>
                <c:pt idx="14">
                  <c:v>0</c:v>
                </c:pt>
                <c:pt idx="15">
                  <c:v>0.2351993129545833</c:v>
                </c:pt>
                <c:pt idx="16">
                  <c:v>0.23519931295458285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0.94079725181833185</c:v>
                </c:pt>
                <c:pt idx="31">
                  <c:v>0.70559793886374944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0.23519931295458285</c:v>
                </c:pt>
                <c:pt idx="37">
                  <c:v>0.23519931295458196</c:v>
                </c:pt>
                <c:pt idx="38">
                  <c:v>0.4703986259091657</c:v>
                </c:pt>
                <c:pt idx="39">
                  <c:v>0.47039862590916659</c:v>
                </c:pt>
                <c:pt idx="40">
                  <c:v>0.70559793886374855</c:v>
                </c:pt>
                <c:pt idx="41">
                  <c:v>2.1167938165912465</c:v>
                </c:pt>
                <c:pt idx="42">
                  <c:v>3.5279896943187445</c:v>
                </c:pt>
                <c:pt idx="43">
                  <c:v>0.70559793886374855</c:v>
                </c:pt>
                <c:pt idx="44">
                  <c:v>1.4111958777274971</c:v>
                </c:pt>
                <c:pt idx="45">
                  <c:v>0.94079725181833318</c:v>
                </c:pt>
                <c:pt idx="46">
                  <c:v>3.9983883202279102</c:v>
                </c:pt>
                <c:pt idx="47">
                  <c:v>3.527989694318741</c:v>
                </c:pt>
                <c:pt idx="48">
                  <c:v>4.2335876331824949</c:v>
                </c:pt>
                <c:pt idx="49">
                  <c:v>5.6447835109099884</c:v>
                </c:pt>
                <c:pt idx="50">
                  <c:v>0</c:v>
                </c:pt>
                <c:pt idx="51">
                  <c:v>18.110347097502888</c:v>
                </c:pt>
                <c:pt idx="52">
                  <c:v>12.935962212502055</c:v>
                </c:pt>
                <c:pt idx="53">
                  <c:v>12.465563586592907</c:v>
                </c:pt>
                <c:pt idx="54">
                  <c:v>19.521542975230389</c:v>
                </c:pt>
                <c:pt idx="55">
                  <c:v>18.815945036366614</c:v>
                </c:pt>
                <c:pt idx="56">
                  <c:v>29.870312745232042</c:v>
                </c:pt>
                <c:pt idx="57">
                  <c:v>30.105512058186605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60-694C-ABAE-2C248A818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085119"/>
        <c:axId val="560420015"/>
      </c:lineChart>
      <c:dateAx>
        <c:axId val="56008511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20015"/>
        <c:crosses val="autoZero"/>
        <c:auto val="1"/>
        <c:lblOffset val="100"/>
        <c:baseTimeUnit val="days"/>
      </c:dateAx>
      <c:valAx>
        <c:axId val="56042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08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Comparing Asia, Europe</a:t>
            </a:r>
            <a:r>
              <a:rPr lang="en-US" b="1" baseline="0"/>
              <a:t> &amp; North America</a:t>
            </a:r>
          </a:p>
          <a:p>
            <a:pPr>
              <a:defRPr/>
            </a:pPr>
            <a:r>
              <a:rPr lang="en-US" b="1" baseline="0"/>
              <a:t>New cases per day per 10 million pop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 19 20 Charts'!$A$53</c:f>
              <c:strCache>
                <c:ptCount val="1"/>
                <c:pt idx="0">
                  <c:v>Asia*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'3 19 20 Charts'!$AI$52:$BL$52</c:f>
              <c:numCache>
                <c:formatCode>m/d/yy</c:formatCode>
                <c:ptCount val="30"/>
                <c:pt idx="0">
                  <c:v>43880</c:v>
                </c:pt>
                <c:pt idx="1">
                  <c:v>43881</c:v>
                </c:pt>
                <c:pt idx="2">
                  <c:v>43882</c:v>
                </c:pt>
                <c:pt idx="3">
                  <c:v>43883</c:v>
                </c:pt>
                <c:pt idx="4">
                  <c:v>43884</c:v>
                </c:pt>
                <c:pt idx="5">
                  <c:v>43885</c:v>
                </c:pt>
                <c:pt idx="6">
                  <c:v>43886</c:v>
                </c:pt>
                <c:pt idx="7">
                  <c:v>43887</c:v>
                </c:pt>
                <c:pt idx="8">
                  <c:v>43888</c:v>
                </c:pt>
                <c:pt idx="9">
                  <c:v>43889</c:v>
                </c:pt>
                <c:pt idx="10">
                  <c:v>43890</c:v>
                </c:pt>
                <c:pt idx="11">
                  <c:v>43891</c:v>
                </c:pt>
                <c:pt idx="12">
                  <c:v>43892</c:v>
                </c:pt>
                <c:pt idx="13">
                  <c:v>43893</c:v>
                </c:pt>
                <c:pt idx="14">
                  <c:v>43894</c:v>
                </c:pt>
                <c:pt idx="15">
                  <c:v>43895</c:v>
                </c:pt>
                <c:pt idx="16">
                  <c:v>43896</c:v>
                </c:pt>
                <c:pt idx="17">
                  <c:v>43897</c:v>
                </c:pt>
                <c:pt idx="18">
                  <c:v>43898</c:v>
                </c:pt>
                <c:pt idx="19">
                  <c:v>43899</c:v>
                </c:pt>
                <c:pt idx="20">
                  <c:v>43900</c:v>
                </c:pt>
                <c:pt idx="21">
                  <c:v>43901</c:v>
                </c:pt>
                <c:pt idx="22">
                  <c:v>43902</c:v>
                </c:pt>
                <c:pt idx="23">
                  <c:v>43903</c:v>
                </c:pt>
                <c:pt idx="24">
                  <c:v>43904</c:v>
                </c:pt>
                <c:pt idx="25">
                  <c:v>43905</c:v>
                </c:pt>
                <c:pt idx="26">
                  <c:v>43906</c:v>
                </c:pt>
                <c:pt idx="27">
                  <c:v>43907</c:v>
                </c:pt>
                <c:pt idx="28">
                  <c:v>43908</c:v>
                </c:pt>
                <c:pt idx="29">
                  <c:v>43909</c:v>
                </c:pt>
              </c:numCache>
            </c:numRef>
          </c:cat>
          <c:val>
            <c:numRef>
              <c:f>'3 19 20 Charts'!$AI$53:$BL$53</c:f>
              <c:numCache>
                <c:formatCode>_(* #,##0.00_);_(* \(#,##0.00\);_(* "-"??_);_(@_)</c:formatCode>
                <c:ptCount val="30"/>
                <c:pt idx="0">
                  <c:v>0.95732671031834116</c:v>
                </c:pt>
                <c:pt idx="1">
                  <c:v>1.2305260781214997</c:v>
                </c:pt>
                <c:pt idx="2">
                  <c:v>1.3592233009708821</c:v>
                </c:pt>
                <c:pt idx="3">
                  <c:v>3.8631745314969237</c:v>
                </c:pt>
                <c:pt idx="4">
                  <c:v>0.53285165951683666</c:v>
                </c:pt>
                <c:pt idx="5">
                  <c:v>1.0973131632422621</c:v>
                </c:pt>
                <c:pt idx="6">
                  <c:v>1.6685482050124278</c:v>
                </c:pt>
                <c:pt idx="7">
                  <c:v>1.8017611198916086</c:v>
                </c:pt>
                <c:pt idx="8">
                  <c:v>2.463310002257856</c:v>
                </c:pt>
                <c:pt idx="9">
                  <c:v>2.4181530819597867</c:v>
                </c:pt>
                <c:pt idx="10">
                  <c:v>3.3777376382930981</c:v>
                </c:pt>
                <c:pt idx="11">
                  <c:v>3.6035222397832172</c:v>
                </c:pt>
                <c:pt idx="12">
                  <c:v>3.104538270489968</c:v>
                </c:pt>
                <c:pt idx="13">
                  <c:v>4.1905622036577199</c:v>
                </c:pt>
                <c:pt idx="14">
                  <c:v>2.7771505983292002</c:v>
                </c:pt>
                <c:pt idx="15">
                  <c:v>2.8697222849401385</c:v>
                </c:pt>
                <c:pt idx="16">
                  <c:v>4.606005870399656</c:v>
                </c:pt>
                <c:pt idx="17">
                  <c:v>3.9241363738993016</c:v>
                </c:pt>
                <c:pt idx="18">
                  <c:v>2.6981259878076287</c:v>
                </c:pt>
                <c:pt idx="19">
                  <c:v>1.944005418830443</c:v>
                </c:pt>
                <c:pt idx="20">
                  <c:v>2.664258297584098</c:v>
                </c:pt>
                <c:pt idx="21">
                  <c:v>3.443215172725246</c:v>
                </c:pt>
                <c:pt idx="22">
                  <c:v>2.8719801309550519</c:v>
                </c:pt>
                <c:pt idx="23">
                  <c:v>3.9354256039738118</c:v>
                </c:pt>
                <c:pt idx="24">
                  <c:v>4.2199142018514237</c:v>
                </c:pt>
                <c:pt idx="25">
                  <c:v>4.2086249717769135</c:v>
                </c:pt>
                <c:pt idx="26">
                  <c:v>3.4567622488146412</c:v>
                </c:pt>
                <c:pt idx="27">
                  <c:v>4.6014901783698292</c:v>
                </c:pt>
                <c:pt idx="28">
                  <c:v>4.5247234138631995</c:v>
                </c:pt>
                <c:pt idx="29">
                  <c:v>5.3036802890042907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3-FA40-8588-09E34436B9C7}"/>
            </c:ext>
          </c:extLst>
        </c:ser>
        <c:ser>
          <c:idx val="1"/>
          <c:order val="1"/>
          <c:tx>
            <c:strRef>
              <c:f>'3 19 20 Charts'!$A$54</c:f>
              <c:strCache>
                <c:ptCount val="1"/>
                <c:pt idx="0">
                  <c:v>Europe*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'3 19 20 Charts'!$AI$52:$BL$52</c:f>
              <c:numCache>
                <c:formatCode>m/d/yy</c:formatCode>
                <c:ptCount val="30"/>
                <c:pt idx="0">
                  <c:v>43880</c:v>
                </c:pt>
                <c:pt idx="1">
                  <c:v>43881</c:v>
                </c:pt>
                <c:pt idx="2">
                  <c:v>43882</c:v>
                </c:pt>
                <c:pt idx="3">
                  <c:v>43883</c:v>
                </c:pt>
                <c:pt idx="4">
                  <c:v>43884</c:v>
                </c:pt>
                <c:pt idx="5">
                  <c:v>43885</c:v>
                </c:pt>
                <c:pt idx="6">
                  <c:v>43886</c:v>
                </c:pt>
                <c:pt idx="7">
                  <c:v>43887</c:v>
                </c:pt>
                <c:pt idx="8">
                  <c:v>43888</c:v>
                </c:pt>
                <c:pt idx="9">
                  <c:v>43889</c:v>
                </c:pt>
                <c:pt idx="10">
                  <c:v>43890</c:v>
                </c:pt>
                <c:pt idx="11">
                  <c:v>43891</c:v>
                </c:pt>
                <c:pt idx="12">
                  <c:v>43892</c:v>
                </c:pt>
                <c:pt idx="13">
                  <c:v>43893</c:v>
                </c:pt>
                <c:pt idx="14">
                  <c:v>43894</c:v>
                </c:pt>
                <c:pt idx="15">
                  <c:v>43895</c:v>
                </c:pt>
                <c:pt idx="16">
                  <c:v>43896</c:v>
                </c:pt>
                <c:pt idx="17">
                  <c:v>43897</c:v>
                </c:pt>
                <c:pt idx="18">
                  <c:v>43898</c:v>
                </c:pt>
                <c:pt idx="19">
                  <c:v>43899</c:v>
                </c:pt>
                <c:pt idx="20">
                  <c:v>43900</c:v>
                </c:pt>
                <c:pt idx="21">
                  <c:v>43901</c:v>
                </c:pt>
                <c:pt idx="22">
                  <c:v>43902</c:v>
                </c:pt>
                <c:pt idx="23">
                  <c:v>43903</c:v>
                </c:pt>
                <c:pt idx="24">
                  <c:v>43904</c:v>
                </c:pt>
                <c:pt idx="25">
                  <c:v>43905</c:v>
                </c:pt>
                <c:pt idx="26">
                  <c:v>43906</c:v>
                </c:pt>
                <c:pt idx="27">
                  <c:v>43907</c:v>
                </c:pt>
                <c:pt idx="28">
                  <c:v>43908</c:v>
                </c:pt>
                <c:pt idx="29">
                  <c:v>43909</c:v>
                </c:pt>
              </c:numCache>
            </c:numRef>
          </c:cat>
          <c:val>
            <c:numRef>
              <c:f>'3 19 20 Charts'!$AI$54:$BL$54</c:f>
              <c:numCache>
                <c:formatCode>_(* #,##0.00_);_(* \(#,##0.00\);_(* "-"??_);_(@_)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0.26924295216978134</c:v>
                </c:pt>
                <c:pt idx="3">
                  <c:v>0.66518847006651893</c:v>
                </c:pt>
                <c:pt idx="4">
                  <c:v>1.4729173265758628</c:v>
                </c:pt>
                <c:pt idx="5">
                  <c:v>1.2353500158378212</c:v>
                </c:pt>
                <c:pt idx="6">
                  <c:v>1.6471333544504283</c:v>
                </c:pt>
                <c:pt idx="7">
                  <c:v>2.5498891352549871</c:v>
                </c:pt>
                <c:pt idx="8">
                  <c:v>4.1811846689895464</c:v>
                </c:pt>
                <c:pt idx="9">
                  <c:v>4.5771301868862846</c:v>
                </c:pt>
                <c:pt idx="10">
                  <c:v>5.8916693063034558</c:v>
                </c:pt>
                <c:pt idx="11">
                  <c:v>11.704149509027559</c:v>
                </c:pt>
                <c:pt idx="12">
                  <c:v>8.3306936965473568</c:v>
                </c:pt>
                <c:pt idx="13">
                  <c:v>9.9619892302819082</c:v>
                </c:pt>
                <c:pt idx="14">
                  <c:v>15.505226480836228</c:v>
                </c:pt>
                <c:pt idx="15">
                  <c:v>22.188786822933181</c:v>
                </c:pt>
                <c:pt idx="16">
                  <c:v>27.969591384225524</c:v>
                </c:pt>
                <c:pt idx="17">
                  <c:v>33.877098511244853</c:v>
                </c:pt>
                <c:pt idx="18">
                  <c:v>40.370605004751326</c:v>
                </c:pt>
                <c:pt idx="19">
                  <c:v>44.124168514412418</c:v>
                </c:pt>
                <c:pt idx="20">
                  <c:v>53.896103896103909</c:v>
                </c:pt>
                <c:pt idx="21">
                  <c:v>80.329426670890086</c:v>
                </c:pt>
                <c:pt idx="22">
                  <c:v>11.529933481153023</c:v>
                </c:pt>
                <c:pt idx="23">
                  <c:v>223.29743427304402</c:v>
                </c:pt>
                <c:pt idx="24">
                  <c:v>129.83845422869808</c:v>
                </c:pt>
                <c:pt idx="25">
                  <c:v>132.78428888184987</c:v>
                </c:pt>
                <c:pt idx="26">
                  <c:v>170.09819448843837</c:v>
                </c:pt>
                <c:pt idx="27">
                  <c:v>176.02153943617373</c:v>
                </c:pt>
                <c:pt idx="28">
                  <c:v>215.56857776369975</c:v>
                </c:pt>
                <c:pt idx="29">
                  <c:v>290.35476718403515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3-FA40-8588-09E34436B9C7}"/>
            </c:ext>
          </c:extLst>
        </c:ser>
        <c:ser>
          <c:idx val="2"/>
          <c:order val="2"/>
          <c:tx>
            <c:strRef>
              <c:f>'3 19 20 Charts'!$A$55</c:f>
              <c:strCache>
                <c:ptCount val="1"/>
                <c:pt idx="0">
                  <c:v> North America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'3 19 20 Charts'!$AI$52:$BL$52</c:f>
              <c:numCache>
                <c:formatCode>m/d/yy</c:formatCode>
                <c:ptCount val="30"/>
                <c:pt idx="0">
                  <c:v>43880</c:v>
                </c:pt>
                <c:pt idx="1">
                  <c:v>43881</c:v>
                </c:pt>
                <c:pt idx="2">
                  <c:v>43882</c:v>
                </c:pt>
                <c:pt idx="3">
                  <c:v>43883</c:v>
                </c:pt>
                <c:pt idx="4">
                  <c:v>43884</c:v>
                </c:pt>
                <c:pt idx="5">
                  <c:v>43885</c:v>
                </c:pt>
                <c:pt idx="6">
                  <c:v>43886</c:v>
                </c:pt>
                <c:pt idx="7">
                  <c:v>43887</c:v>
                </c:pt>
                <c:pt idx="8">
                  <c:v>43888</c:v>
                </c:pt>
                <c:pt idx="9">
                  <c:v>43889</c:v>
                </c:pt>
                <c:pt idx="10">
                  <c:v>43890</c:v>
                </c:pt>
                <c:pt idx="11">
                  <c:v>43891</c:v>
                </c:pt>
                <c:pt idx="12">
                  <c:v>43892</c:v>
                </c:pt>
                <c:pt idx="13">
                  <c:v>43893</c:v>
                </c:pt>
                <c:pt idx="14">
                  <c:v>43894</c:v>
                </c:pt>
                <c:pt idx="15">
                  <c:v>43895</c:v>
                </c:pt>
                <c:pt idx="16">
                  <c:v>43896</c:v>
                </c:pt>
                <c:pt idx="17">
                  <c:v>43897</c:v>
                </c:pt>
                <c:pt idx="18">
                  <c:v>43898</c:v>
                </c:pt>
                <c:pt idx="19">
                  <c:v>43899</c:v>
                </c:pt>
                <c:pt idx="20">
                  <c:v>43900</c:v>
                </c:pt>
                <c:pt idx="21">
                  <c:v>43901</c:v>
                </c:pt>
                <c:pt idx="22">
                  <c:v>43902</c:v>
                </c:pt>
                <c:pt idx="23">
                  <c:v>43903</c:v>
                </c:pt>
                <c:pt idx="24">
                  <c:v>43904</c:v>
                </c:pt>
                <c:pt idx="25">
                  <c:v>43905</c:v>
                </c:pt>
                <c:pt idx="26">
                  <c:v>43906</c:v>
                </c:pt>
                <c:pt idx="27">
                  <c:v>43907</c:v>
                </c:pt>
                <c:pt idx="28">
                  <c:v>43908</c:v>
                </c:pt>
                <c:pt idx="29">
                  <c:v>43909</c:v>
                </c:pt>
              </c:numCache>
            </c:numRef>
          </c:cat>
          <c:val>
            <c:numRef>
              <c:f>'3 19 20 Charts'!$AI$55:$BL$55</c:f>
              <c:numCache>
                <c:formatCode>_(* #,##0.00_);_(* \(#,##0.00\);_(* "-"??_);_(@_)</c:formatCode>
                <c:ptCount val="30"/>
                <c:pt idx="0">
                  <c:v>1.3644214162348867</c:v>
                </c:pt>
                <c:pt idx="1">
                  <c:v>0.22452504317789312</c:v>
                </c:pt>
                <c:pt idx="2">
                  <c:v>1.7271157167529694E-2</c:v>
                </c:pt>
                <c:pt idx="3">
                  <c:v>0</c:v>
                </c:pt>
                <c:pt idx="4">
                  <c:v>0.98445595854922274</c:v>
                </c:pt>
                <c:pt idx="5">
                  <c:v>0.63903281519861999</c:v>
                </c:pt>
                <c:pt idx="6">
                  <c:v>1.7271157167527917E-2</c:v>
                </c:pt>
                <c:pt idx="7">
                  <c:v>0.34542314335060631</c:v>
                </c:pt>
                <c:pt idx="8">
                  <c:v>3.4542314335059388E-2</c:v>
                </c:pt>
                <c:pt idx="9">
                  <c:v>6.9084628670122328E-2</c:v>
                </c:pt>
                <c:pt idx="10">
                  <c:v>0.15544041450776902</c:v>
                </c:pt>
                <c:pt idx="11">
                  <c:v>0.10362694300518349</c:v>
                </c:pt>
                <c:pt idx="12">
                  <c:v>6.9084628670120551E-2</c:v>
                </c:pt>
                <c:pt idx="13">
                  <c:v>6.9084628670120551E-2</c:v>
                </c:pt>
                <c:pt idx="14">
                  <c:v>0.10362694300518172</c:v>
                </c:pt>
                <c:pt idx="15">
                  <c:v>6.9084628670120551E-2</c:v>
                </c:pt>
                <c:pt idx="16">
                  <c:v>8.6355785837650245E-2</c:v>
                </c:pt>
                <c:pt idx="17">
                  <c:v>0.44905008635578803</c:v>
                </c:pt>
                <c:pt idx="18">
                  <c:v>0.31088082901554337</c:v>
                </c:pt>
                <c:pt idx="19">
                  <c:v>0.29360967184801368</c:v>
                </c:pt>
                <c:pt idx="20">
                  <c:v>15.47495682210708</c:v>
                </c:pt>
                <c:pt idx="21">
                  <c:v>6.3212435233160633</c:v>
                </c:pt>
                <c:pt idx="22">
                  <c:v>7.0984455958549191</c:v>
                </c:pt>
                <c:pt idx="23">
                  <c:v>10.725388601036272</c:v>
                </c:pt>
                <c:pt idx="24">
                  <c:v>10.207253886010356</c:v>
                </c:pt>
                <c:pt idx="25">
                  <c:v>14.766839378238359</c:v>
                </c:pt>
                <c:pt idx="26">
                  <c:v>23.160621761658021</c:v>
                </c:pt>
                <c:pt idx="27">
                  <c:v>33.47150259067358</c:v>
                </c:pt>
                <c:pt idx="28">
                  <c:v>27.841105354058698</c:v>
                </c:pt>
                <c:pt idx="29">
                  <c:v>106.2176165803109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3-FA40-8588-09E34436B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5608623"/>
        <c:axId val="535838799"/>
      </c:barChart>
      <c:dateAx>
        <c:axId val="555608623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38799"/>
        <c:crosses val="autoZero"/>
        <c:auto val="1"/>
        <c:lblOffset val="100"/>
        <c:baseTimeUnit val="days"/>
      </c:dateAx>
      <c:valAx>
        <c:axId val="53583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0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 19 20 US'!$BK$1</c:f>
              <c:strCache>
                <c:ptCount val="1"/>
                <c:pt idx="0">
                  <c:v>3/19/20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 19 20 US'!$B$2:$B$52</c:f>
              <c:strCache>
                <c:ptCount val="51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Louisiana</c:v>
                </c:pt>
                <c:pt idx="19">
                  <c:v>Maine</c:v>
                </c:pt>
                <c:pt idx="20">
                  <c:v>Maryland</c:v>
                </c:pt>
                <c:pt idx="21">
                  <c:v>Massachusetts</c:v>
                </c:pt>
                <c:pt idx="22">
                  <c:v>Michigan</c:v>
                </c:pt>
                <c:pt idx="23">
                  <c:v>Minnesota</c:v>
                </c:pt>
                <c:pt idx="24">
                  <c:v>Mississippi</c:v>
                </c:pt>
                <c:pt idx="25">
                  <c:v>Missouri</c:v>
                </c:pt>
                <c:pt idx="26">
                  <c:v>Montana</c:v>
                </c:pt>
                <c:pt idx="27">
                  <c:v>Nebraska</c:v>
                </c:pt>
                <c:pt idx="28">
                  <c:v>Nevada</c:v>
                </c:pt>
                <c:pt idx="29">
                  <c:v>New Hampshire</c:v>
                </c:pt>
                <c:pt idx="30">
                  <c:v>New Jersey</c:v>
                </c:pt>
                <c:pt idx="31">
                  <c:v>New Mexico</c:v>
                </c:pt>
                <c:pt idx="32">
                  <c:v>New York</c:v>
                </c:pt>
                <c:pt idx="33">
                  <c:v>North Carolina</c:v>
                </c:pt>
                <c:pt idx="34">
                  <c:v>North Dakota</c:v>
                </c:pt>
                <c:pt idx="35">
                  <c:v>Ohio</c:v>
                </c:pt>
                <c:pt idx="36">
                  <c:v>Oklahoma</c:v>
                </c:pt>
                <c:pt idx="37">
                  <c:v>Oregon</c:v>
                </c:pt>
                <c:pt idx="38">
                  <c:v>Pennsylvania</c:v>
                </c:pt>
                <c:pt idx="39">
                  <c:v>Rhode Island</c:v>
                </c:pt>
                <c:pt idx="40">
                  <c:v>South Carolina</c:v>
                </c:pt>
                <c:pt idx="41">
                  <c:v>South Dakota</c:v>
                </c:pt>
                <c:pt idx="42">
                  <c:v>Tennessee</c:v>
                </c:pt>
                <c:pt idx="43">
                  <c:v>Texas</c:v>
                </c:pt>
                <c:pt idx="44">
                  <c:v>Utah</c:v>
                </c:pt>
                <c:pt idx="45">
                  <c:v>Vermont</c:v>
                </c:pt>
                <c:pt idx="46">
                  <c:v>Virginia</c:v>
                </c:pt>
                <c:pt idx="47">
                  <c:v>Washington</c:v>
                </c:pt>
                <c:pt idx="48">
                  <c:v>West Virginia</c:v>
                </c:pt>
                <c:pt idx="49">
                  <c:v>Wisconsin</c:v>
                </c:pt>
                <c:pt idx="50">
                  <c:v>Wyoming</c:v>
                </c:pt>
              </c:strCache>
            </c:strRef>
          </c:cat>
          <c:val>
            <c:numRef>
              <c:f>'3 19 20 US'!$BK$2:$BK$52</c:f>
              <c:numCache>
                <c:formatCode>General</c:formatCode>
                <c:ptCount val="51"/>
                <c:pt idx="0">
                  <c:v>78</c:v>
                </c:pt>
                <c:pt idx="1">
                  <c:v>9</c:v>
                </c:pt>
                <c:pt idx="2">
                  <c:v>45</c:v>
                </c:pt>
                <c:pt idx="3">
                  <c:v>62</c:v>
                </c:pt>
                <c:pt idx="4">
                  <c:v>952</c:v>
                </c:pt>
                <c:pt idx="5">
                  <c:v>277</c:v>
                </c:pt>
                <c:pt idx="6">
                  <c:v>159</c:v>
                </c:pt>
                <c:pt idx="7">
                  <c:v>30</c:v>
                </c:pt>
                <c:pt idx="8">
                  <c:v>40</c:v>
                </c:pt>
                <c:pt idx="9">
                  <c:v>417</c:v>
                </c:pt>
                <c:pt idx="10">
                  <c:v>287</c:v>
                </c:pt>
                <c:pt idx="11">
                  <c:v>16</c:v>
                </c:pt>
                <c:pt idx="12">
                  <c:v>11</c:v>
                </c:pt>
                <c:pt idx="13">
                  <c:v>422</c:v>
                </c:pt>
                <c:pt idx="14">
                  <c:v>60</c:v>
                </c:pt>
                <c:pt idx="15">
                  <c:v>44</c:v>
                </c:pt>
                <c:pt idx="16">
                  <c:v>34</c:v>
                </c:pt>
                <c:pt idx="17">
                  <c:v>37</c:v>
                </c:pt>
                <c:pt idx="18">
                  <c:v>392</c:v>
                </c:pt>
                <c:pt idx="19">
                  <c:v>52</c:v>
                </c:pt>
                <c:pt idx="20">
                  <c:v>107</c:v>
                </c:pt>
                <c:pt idx="21">
                  <c:v>328</c:v>
                </c:pt>
                <c:pt idx="22">
                  <c:v>334</c:v>
                </c:pt>
                <c:pt idx="23">
                  <c:v>89</c:v>
                </c:pt>
                <c:pt idx="24">
                  <c:v>50</c:v>
                </c:pt>
                <c:pt idx="25">
                  <c:v>31</c:v>
                </c:pt>
                <c:pt idx="26">
                  <c:v>11</c:v>
                </c:pt>
                <c:pt idx="27">
                  <c:v>29</c:v>
                </c:pt>
                <c:pt idx="28">
                  <c:v>95</c:v>
                </c:pt>
                <c:pt idx="29">
                  <c:v>44</c:v>
                </c:pt>
                <c:pt idx="30">
                  <c:v>742</c:v>
                </c:pt>
                <c:pt idx="31">
                  <c:v>35</c:v>
                </c:pt>
                <c:pt idx="32">
                  <c:v>5365</c:v>
                </c:pt>
                <c:pt idx="33">
                  <c:v>123</c:v>
                </c:pt>
                <c:pt idx="34">
                  <c:v>18</c:v>
                </c:pt>
                <c:pt idx="35">
                  <c:v>119</c:v>
                </c:pt>
                <c:pt idx="36">
                  <c:v>44</c:v>
                </c:pt>
                <c:pt idx="37">
                  <c:v>88</c:v>
                </c:pt>
                <c:pt idx="38">
                  <c:v>206</c:v>
                </c:pt>
                <c:pt idx="39">
                  <c:v>44</c:v>
                </c:pt>
                <c:pt idx="40">
                  <c:v>81</c:v>
                </c:pt>
                <c:pt idx="41">
                  <c:v>11</c:v>
                </c:pt>
                <c:pt idx="42">
                  <c:v>154</c:v>
                </c:pt>
                <c:pt idx="43">
                  <c:v>260</c:v>
                </c:pt>
                <c:pt idx="44">
                  <c:v>80</c:v>
                </c:pt>
                <c:pt idx="45">
                  <c:v>22</c:v>
                </c:pt>
                <c:pt idx="46">
                  <c:v>99</c:v>
                </c:pt>
                <c:pt idx="47">
                  <c:v>1376</c:v>
                </c:pt>
                <c:pt idx="48">
                  <c:v>2</c:v>
                </c:pt>
                <c:pt idx="49">
                  <c:v>159</c:v>
                </c:pt>
                <c:pt idx="5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A-0947-889B-92D3967BB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3232415"/>
        <c:axId val="534436319"/>
      </c:barChart>
      <c:catAx>
        <c:axId val="5832324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36319"/>
        <c:crosses val="autoZero"/>
        <c:auto val="1"/>
        <c:lblAlgn val="ctr"/>
        <c:lblOffset val="100"/>
        <c:noMultiLvlLbl val="0"/>
      </c:catAx>
      <c:valAx>
        <c:axId val="53443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3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 19 20 US'!$BK$1</c:f>
              <c:strCache>
                <c:ptCount val="1"/>
                <c:pt idx="0">
                  <c:v>3/19/20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 19 20 US'!$B$2:$B$52</c:f>
              <c:strCache>
                <c:ptCount val="51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Louisiana</c:v>
                </c:pt>
                <c:pt idx="19">
                  <c:v>Maine</c:v>
                </c:pt>
                <c:pt idx="20">
                  <c:v>Maryland</c:v>
                </c:pt>
                <c:pt idx="21">
                  <c:v>Massachusetts</c:v>
                </c:pt>
                <c:pt idx="22">
                  <c:v>Michigan</c:v>
                </c:pt>
                <c:pt idx="23">
                  <c:v>Minnesota</c:v>
                </c:pt>
                <c:pt idx="24">
                  <c:v>Mississippi</c:v>
                </c:pt>
                <c:pt idx="25">
                  <c:v>Missouri</c:v>
                </c:pt>
                <c:pt idx="26">
                  <c:v>Montana</c:v>
                </c:pt>
                <c:pt idx="27">
                  <c:v>Nebraska</c:v>
                </c:pt>
                <c:pt idx="28">
                  <c:v>Nevada</c:v>
                </c:pt>
                <c:pt idx="29">
                  <c:v>New Hampshire</c:v>
                </c:pt>
                <c:pt idx="30">
                  <c:v>New Jersey</c:v>
                </c:pt>
                <c:pt idx="31">
                  <c:v>New Mexico</c:v>
                </c:pt>
                <c:pt idx="32">
                  <c:v>New York</c:v>
                </c:pt>
                <c:pt idx="33">
                  <c:v>North Carolina</c:v>
                </c:pt>
                <c:pt idx="34">
                  <c:v>North Dakota</c:v>
                </c:pt>
                <c:pt idx="35">
                  <c:v>Ohio</c:v>
                </c:pt>
                <c:pt idx="36">
                  <c:v>Oklahoma</c:v>
                </c:pt>
                <c:pt idx="37">
                  <c:v>Oregon</c:v>
                </c:pt>
                <c:pt idx="38">
                  <c:v>Pennsylvania</c:v>
                </c:pt>
                <c:pt idx="39">
                  <c:v>Rhode Island</c:v>
                </c:pt>
                <c:pt idx="40">
                  <c:v>South Carolina</c:v>
                </c:pt>
                <c:pt idx="41">
                  <c:v>South Dakota</c:v>
                </c:pt>
                <c:pt idx="42">
                  <c:v>Tennessee</c:v>
                </c:pt>
                <c:pt idx="43">
                  <c:v>Texas</c:v>
                </c:pt>
                <c:pt idx="44">
                  <c:v>Utah</c:v>
                </c:pt>
                <c:pt idx="45">
                  <c:v>Vermont</c:v>
                </c:pt>
                <c:pt idx="46">
                  <c:v>Virginia</c:v>
                </c:pt>
                <c:pt idx="47">
                  <c:v>Washington</c:v>
                </c:pt>
                <c:pt idx="48">
                  <c:v>West Virginia</c:v>
                </c:pt>
                <c:pt idx="49">
                  <c:v>Wisconsin</c:v>
                </c:pt>
                <c:pt idx="50">
                  <c:v>Wyoming</c:v>
                </c:pt>
              </c:strCache>
            </c:strRef>
          </c:cat>
          <c:val>
            <c:numRef>
              <c:f>'3 19 20 US'!$BK$2:$BK$52</c:f>
              <c:numCache>
                <c:formatCode>General</c:formatCode>
                <c:ptCount val="51"/>
                <c:pt idx="0">
                  <c:v>78</c:v>
                </c:pt>
                <c:pt idx="1">
                  <c:v>9</c:v>
                </c:pt>
                <c:pt idx="2">
                  <c:v>45</c:v>
                </c:pt>
                <c:pt idx="3">
                  <c:v>62</c:v>
                </c:pt>
                <c:pt idx="4">
                  <c:v>952</c:v>
                </c:pt>
                <c:pt idx="5">
                  <c:v>277</c:v>
                </c:pt>
                <c:pt idx="6">
                  <c:v>159</c:v>
                </c:pt>
                <c:pt idx="7">
                  <c:v>30</c:v>
                </c:pt>
                <c:pt idx="8">
                  <c:v>40</c:v>
                </c:pt>
                <c:pt idx="9">
                  <c:v>417</c:v>
                </c:pt>
                <c:pt idx="10">
                  <c:v>287</c:v>
                </c:pt>
                <c:pt idx="11">
                  <c:v>16</c:v>
                </c:pt>
                <c:pt idx="12">
                  <c:v>11</c:v>
                </c:pt>
                <c:pt idx="13">
                  <c:v>422</c:v>
                </c:pt>
                <c:pt idx="14">
                  <c:v>60</c:v>
                </c:pt>
                <c:pt idx="15">
                  <c:v>44</c:v>
                </c:pt>
                <c:pt idx="16">
                  <c:v>34</c:v>
                </c:pt>
                <c:pt idx="17">
                  <c:v>37</c:v>
                </c:pt>
                <c:pt idx="18">
                  <c:v>392</c:v>
                </c:pt>
                <c:pt idx="19">
                  <c:v>52</c:v>
                </c:pt>
                <c:pt idx="20">
                  <c:v>107</c:v>
                </c:pt>
                <c:pt idx="21">
                  <c:v>328</c:v>
                </c:pt>
                <c:pt idx="22">
                  <c:v>334</c:v>
                </c:pt>
                <c:pt idx="23">
                  <c:v>89</c:v>
                </c:pt>
                <c:pt idx="24">
                  <c:v>50</c:v>
                </c:pt>
                <c:pt idx="25">
                  <c:v>31</c:v>
                </c:pt>
                <c:pt idx="26">
                  <c:v>11</c:v>
                </c:pt>
                <c:pt idx="27">
                  <c:v>29</c:v>
                </c:pt>
                <c:pt idx="28">
                  <c:v>95</c:v>
                </c:pt>
                <c:pt idx="29">
                  <c:v>44</c:v>
                </c:pt>
                <c:pt idx="30">
                  <c:v>742</c:v>
                </c:pt>
                <c:pt idx="31">
                  <c:v>35</c:v>
                </c:pt>
                <c:pt idx="32">
                  <c:v>5365</c:v>
                </c:pt>
                <c:pt idx="33">
                  <c:v>123</c:v>
                </c:pt>
                <c:pt idx="34">
                  <c:v>18</c:v>
                </c:pt>
                <c:pt idx="35">
                  <c:v>119</c:v>
                </c:pt>
                <c:pt idx="36">
                  <c:v>44</c:v>
                </c:pt>
                <c:pt idx="37">
                  <c:v>88</c:v>
                </c:pt>
                <c:pt idx="38">
                  <c:v>206</c:v>
                </c:pt>
                <c:pt idx="39">
                  <c:v>44</c:v>
                </c:pt>
                <c:pt idx="40">
                  <c:v>81</c:v>
                </c:pt>
                <c:pt idx="41">
                  <c:v>11</c:v>
                </c:pt>
                <c:pt idx="42">
                  <c:v>154</c:v>
                </c:pt>
                <c:pt idx="43">
                  <c:v>260</c:v>
                </c:pt>
                <c:pt idx="44">
                  <c:v>80</c:v>
                </c:pt>
                <c:pt idx="45">
                  <c:v>22</c:v>
                </c:pt>
                <c:pt idx="46">
                  <c:v>99</c:v>
                </c:pt>
                <c:pt idx="47">
                  <c:v>1376</c:v>
                </c:pt>
                <c:pt idx="48">
                  <c:v>2</c:v>
                </c:pt>
                <c:pt idx="49">
                  <c:v>159</c:v>
                </c:pt>
                <c:pt idx="5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68-2447-A829-AD23CED52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3232415"/>
        <c:axId val="534436319"/>
      </c:barChart>
      <c:catAx>
        <c:axId val="5832324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36319"/>
        <c:crosses val="autoZero"/>
        <c:auto val="1"/>
        <c:lblAlgn val="ctr"/>
        <c:lblOffset val="100"/>
        <c:noMultiLvlLbl val="0"/>
      </c:catAx>
      <c:valAx>
        <c:axId val="53443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3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 19 20 US'!$E$55</c:f>
              <c:strCache>
                <c:ptCount val="1"/>
                <c:pt idx="0">
                  <c:v>Per 1,000,000 pop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 19 20 US'!$B$56:$B$106</c:f>
              <c:strCache>
                <c:ptCount val="51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Louisiana</c:v>
                </c:pt>
                <c:pt idx="19">
                  <c:v>Maine</c:v>
                </c:pt>
                <c:pt idx="20">
                  <c:v>Maryland</c:v>
                </c:pt>
                <c:pt idx="21">
                  <c:v>Massachusetts</c:v>
                </c:pt>
                <c:pt idx="22">
                  <c:v>Michigan</c:v>
                </c:pt>
                <c:pt idx="23">
                  <c:v>Minnesota</c:v>
                </c:pt>
                <c:pt idx="24">
                  <c:v>Mississippi</c:v>
                </c:pt>
                <c:pt idx="25">
                  <c:v>Missouri</c:v>
                </c:pt>
                <c:pt idx="26">
                  <c:v>Montana</c:v>
                </c:pt>
                <c:pt idx="27">
                  <c:v>Nebraska</c:v>
                </c:pt>
                <c:pt idx="28">
                  <c:v>Nevada</c:v>
                </c:pt>
                <c:pt idx="29">
                  <c:v>New Hampshire</c:v>
                </c:pt>
                <c:pt idx="30">
                  <c:v>New Jersey</c:v>
                </c:pt>
                <c:pt idx="31">
                  <c:v>New Mexico</c:v>
                </c:pt>
                <c:pt idx="32">
                  <c:v>New York</c:v>
                </c:pt>
                <c:pt idx="33">
                  <c:v>North Carolina</c:v>
                </c:pt>
                <c:pt idx="34">
                  <c:v>North Dakota</c:v>
                </c:pt>
                <c:pt idx="35">
                  <c:v>Ohio</c:v>
                </c:pt>
                <c:pt idx="36">
                  <c:v>Oklahoma</c:v>
                </c:pt>
                <c:pt idx="37">
                  <c:v>Oregon</c:v>
                </c:pt>
                <c:pt idx="38">
                  <c:v>Pennsylvania</c:v>
                </c:pt>
                <c:pt idx="39">
                  <c:v>Rhode Island</c:v>
                </c:pt>
                <c:pt idx="40">
                  <c:v>South Carolina</c:v>
                </c:pt>
                <c:pt idx="41">
                  <c:v>South Dakota</c:v>
                </c:pt>
                <c:pt idx="42">
                  <c:v>Tennessee</c:v>
                </c:pt>
                <c:pt idx="43">
                  <c:v>Texas</c:v>
                </c:pt>
                <c:pt idx="44">
                  <c:v>Utah</c:v>
                </c:pt>
                <c:pt idx="45">
                  <c:v>Vermont</c:v>
                </c:pt>
                <c:pt idx="46">
                  <c:v>Virginia</c:v>
                </c:pt>
                <c:pt idx="47">
                  <c:v>Washington</c:v>
                </c:pt>
                <c:pt idx="48">
                  <c:v>West Virginia</c:v>
                </c:pt>
                <c:pt idx="49">
                  <c:v>Wisconsin</c:v>
                </c:pt>
                <c:pt idx="50">
                  <c:v>Wyoming</c:v>
                </c:pt>
              </c:strCache>
            </c:strRef>
          </c:cat>
          <c:val>
            <c:numRef>
              <c:f>'3 19 20 US'!$E$56:$E$106</c:f>
              <c:numCache>
                <c:formatCode>_(* #,##0.00_);_(* \(#,##0.00\);_(* "-"??_);_(@_)</c:formatCode>
                <c:ptCount val="51"/>
                <c:pt idx="0">
                  <c:v>15.957867955189489</c:v>
                </c:pt>
                <c:pt idx="1">
                  <c:v>12.204415828856121</c:v>
                </c:pt>
                <c:pt idx="2">
                  <c:v>6.2747101571940389</c:v>
                </c:pt>
                <c:pt idx="3">
                  <c:v>20.571864657038812</c:v>
                </c:pt>
                <c:pt idx="4">
                  <c:v>24.066509518089635</c:v>
                </c:pt>
                <c:pt idx="5">
                  <c:v>48.634340690403974</c:v>
                </c:pt>
                <c:pt idx="6">
                  <c:v>44.504592510073017</c:v>
                </c:pt>
                <c:pt idx="7">
                  <c:v>31.018299762916794</c:v>
                </c:pt>
                <c:pt idx="8">
                  <c:v>56.943149383234513</c:v>
                </c:pt>
                <c:pt idx="9">
                  <c:v>19.578085221010525</c:v>
                </c:pt>
                <c:pt idx="10">
                  <c:v>27.282730364395562</c:v>
                </c:pt>
                <c:pt idx="11">
                  <c:v>11.263710928122741</c:v>
                </c:pt>
                <c:pt idx="12">
                  <c:v>6.2706360933253062</c:v>
                </c:pt>
                <c:pt idx="13">
                  <c:v>33.121211074728357</c:v>
                </c:pt>
                <c:pt idx="14">
                  <c:v>8.9660929263803073</c:v>
                </c:pt>
                <c:pt idx="15">
                  <c:v>13.941057841132141</c:v>
                </c:pt>
                <c:pt idx="16">
                  <c:v>11.677789188427999</c:v>
                </c:pt>
                <c:pt idx="17">
                  <c:v>8.2803651059148216</c:v>
                </c:pt>
                <c:pt idx="18">
                  <c:v>84.12056880955231</c:v>
                </c:pt>
                <c:pt idx="19">
                  <c:v>38.852244912597392</c:v>
                </c:pt>
                <c:pt idx="20">
                  <c:v>17.707263519495697</c:v>
                </c:pt>
                <c:pt idx="21">
                  <c:v>47.52143136869401</c:v>
                </c:pt>
                <c:pt idx="22">
                  <c:v>33.413649475810864</c:v>
                </c:pt>
                <c:pt idx="23">
                  <c:v>15.861194233867785</c:v>
                </c:pt>
                <c:pt idx="24">
                  <c:v>16.741837517118526</c:v>
                </c:pt>
                <c:pt idx="25">
                  <c:v>5.060024954084354</c:v>
                </c:pt>
                <c:pt idx="26">
                  <c:v>10.354841594457337</c:v>
                </c:pt>
                <c:pt idx="27">
                  <c:v>15.03160784297464</c:v>
                </c:pt>
                <c:pt idx="28">
                  <c:v>31.307754568295721</c:v>
                </c:pt>
                <c:pt idx="29">
                  <c:v>32.437421578847264</c:v>
                </c:pt>
                <c:pt idx="30">
                  <c:v>83.291051712293395</c:v>
                </c:pt>
                <c:pt idx="31">
                  <c:v>16.70303155250383</c:v>
                </c:pt>
                <c:pt idx="32">
                  <c:v>274.53395877610359</c:v>
                </c:pt>
                <c:pt idx="33">
                  <c:v>11.845579865210784</c:v>
                </c:pt>
                <c:pt idx="34">
                  <c:v>23.681811184919422</c:v>
                </c:pt>
                <c:pt idx="35">
                  <c:v>10.180126647619279</c:v>
                </c:pt>
                <c:pt idx="36">
                  <c:v>11.158792405630219</c:v>
                </c:pt>
                <c:pt idx="37">
                  <c:v>20.998813328424063</c:v>
                </c:pt>
                <c:pt idx="38">
                  <c:v>16.084878184376429</c:v>
                </c:pt>
                <c:pt idx="39">
                  <c:v>41.614845150215402</c:v>
                </c:pt>
                <c:pt idx="40">
                  <c:v>15.931938757627417</c:v>
                </c:pt>
                <c:pt idx="41">
                  <c:v>12.468333267213385</c:v>
                </c:pt>
                <c:pt idx="42">
                  <c:v>22.747381466201677</c:v>
                </c:pt>
                <c:pt idx="43">
                  <c:v>9.0586511076204328</c:v>
                </c:pt>
                <c:pt idx="44">
                  <c:v>25.307606042823632</c:v>
                </c:pt>
                <c:pt idx="45">
                  <c:v>35.126992059703113</c:v>
                </c:pt>
                <c:pt idx="46">
                  <c:v>11.622876403623755</c:v>
                </c:pt>
                <c:pt idx="47">
                  <c:v>182.60014377107251</c:v>
                </c:pt>
                <c:pt idx="48">
                  <c:v>1.1075227374417997</c:v>
                </c:pt>
                <c:pt idx="49">
                  <c:v>27.349813402027809</c:v>
                </c:pt>
                <c:pt idx="50">
                  <c:v>31.156045051641147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E-C84F-8687-A1F98B247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677279"/>
        <c:axId val="556971215"/>
      </c:barChart>
      <c:catAx>
        <c:axId val="55767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71215"/>
        <c:crosses val="autoZero"/>
        <c:auto val="1"/>
        <c:lblAlgn val="ctr"/>
        <c:lblOffset val="100"/>
        <c:noMultiLvlLbl val="0"/>
      </c:catAx>
      <c:valAx>
        <c:axId val="55697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677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 19 20 US'!$A$273</c:f>
              <c:strCache>
                <c:ptCount val="1"/>
                <c:pt idx="0">
                  <c:v>Minnesota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'3 19 20 US'!$F$272:$O$272</c:f>
              <c:numCache>
                <c:formatCode>m/d/yy</c:formatCode>
                <c:ptCount val="10"/>
                <c:pt idx="0">
                  <c:v>43900</c:v>
                </c:pt>
                <c:pt idx="1">
                  <c:v>43901</c:v>
                </c:pt>
                <c:pt idx="2">
                  <c:v>43902</c:v>
                </c:pt>
                <c:pt idx="3">
                  <c:v>43903</c:v>
                </c:pt>
                <c:pt idx="4">
                  <c:v>43904</c:v>
                </c:pt>
                <c:pt idx="5">
                  <c:v>43905</c:v>
                </c:pt>
                <c:pt idx="6">
                  <c:v>43906</c:v>
                </c:pt>
                <c:pt idx="7">
                  <c:v>43907</c:v>
                </c:pt>
                <c:pt idx="8">
                  <c:v>43908</c:v>
                </c:pt>
                <c:pt idx="9">
                  <c:v>43909</c:v>
                </c:pt>
              </c:numCache>
            </c:numRef>
          </c:cat>
          <c:val>
            <c:numRef>
              <c:f>'3 19 20 US'!$F$273:$O$273</c:f>
              <c:numCache>
                <c:formatCode>0.00</c:formatCode>
                <c:ptCount val="10"/>
                <c:pt idx="0">
                  <c:v>0.5346469966472287</c:v>
                </c:pt>
                <c:pt idx="1">
                  <c:v>0.35643133109815239</c:v>
                </c:pt>
                <c:pt idx="2">
                  <c:v>0.71286266219630501</c:v>
                </c:pt>
                <c:pt idx="3">
                  <c:v>0.89107832774538132</c:v>
                </c:pt>
                <c:pt idx="4">
                  <c:v>1.2475096588435335</c:v>
                </c:pt>
                <c:pt idx="5">
                  <c:v>2.4950193176870674</c:v>
                </c:pt>
                <c:pt idx="6">
                  <c:v>3.3860976454324492</c:v>
                </c:pt>
                <c:pt idx="7">
                  <c:v>1.0692939932944565</c:v>
                </c:pt>
                <c:pt idx="8">
                  <c:v>3.0296663143342961</c:v>
                </c:pt>
                <c:pt idx="9">
                  <c:v>2.1385879865889148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41-894F-9B04-6958048FFB77}"/>
            </c:ext>
          </c:extLst>
        </c:ser>
        <c:ser>
          <c:idx val="1"/>
          <c:order val="1"/>
          <c:tx>
            <c:strRef>
              <c:f>'3 19 20 US'!$A$274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'3 19 20 US'!$F$272:$O$272</c:f>
              <c:numCache>
                <c:formatCode>m/d/yy</c:formatCode>
                <c:ptCount val="10"/>
                <c:pt idx="0">
                  <c:v>43900</c:v>
                </c:pt>
                <c:pt idx="1">
                  <c:v>43901</c:v>
                </c:pt>
                <c:pt idx="2">
                  <c:v>43902</c:v>
                </c:pt>
                <c:pt idx="3">
                  <c:v>43903</c:v>
                </c:pt>
                <c:pt idx="4">
                  <c:v>43904</c:v>
                </c:pt>
                <c:pt idx="5">
                  <c:v>43905</c:v>
                </c:pt>
                <c:pt idx="6">
                  <c:v>43906</c:v>
                </c:pt>
                <c:pt idx="7">
                  <c:v>43907</c:v>
                </c:pt>
                <c:pt idx="8">
                  <c:v>43908</c:v>
                </c:pt>
                <c:pt idx="9">
                  <c:v>43909</c:v>
                </c:pt>
              </c:numCache>
            </c:numRef>
          </c:cat>
          <c:val>
            <c:numRef>
              <c:f>'3 19 20 US'!$F$274:$O$274</c:f>
              <c:numCache>
                <c:formatCode>0.00</c:formatCode>
                <c:ptCount val="10"/>
                <c:pt idx="0">
                  <c:v>3.6403123640807848</c:v>
                </c:pt>
                <c:pt idx="1">
                  <c:v>0.83423825010184682</c:v>
                </c:pt>
                <c:pt idx="2">
                  <c:v>1.1123176668024621</c:v>
                </c:pt>
                <c:pt idx="3">
                  <c:v>1.5420767653397771</c:v>
                </c:pt>
                <c:pt idx="4">
                  <c:v>1.4662369244214268</c:v>
                </c:pt>
                <c:pt idx="5">
                  <c:v>2.174075439659358</c:v>
                </c:pt>
                <c:pt idx="6">
                  <c:v>3.3116730534346033</c:v>
                </c:pt>
                <c:pt idx="7">
                  <c:v>3.5644725231624346</c:v>
                </c:pt>
                <c:pt idx="8">
                  <c:v>1.3398371895575103</c:v>
                </c:pt>
                <c:pt idx="9">
                  <c:v>5.0812693415294312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41-894F-9B04-6958048FFB77}"/>
            </c:ext>
          </c:extLst>
        </c:ser>
        <c:ser>
          <c:idx val="2"/>
          <c:order val="2"/>
          <c:tx>
            <c:strRef>
              <c:f>'3 19 20 US'!$A$275</c:f>
              <c:strCache>
                <c:ptCount val="1"/>
                <c:pt idx="0">
                  <c:v>Iowa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'3 19 20 US'!$F$272:$O$272</c:f>
              <c:numCache>
                <c:formatCode>m/d/yy</c:formatCode>
                <c:ptCount val="10"/>
                <c:pt idx="0">
                  <c:v>43900</c:v>
                </c:pt>
                <c:pt idx="1">
                  <c:v>43901</c:v>
                </c:pt>
                <c:pt idx="2">
                  <c:v>43902</c:v>
                </c:pt>
                <c:pt idx="3">
                  <c:v>43903</c:v>
                </c:pt>
                <c:pt idx="4">
                  <c:v>43904</c:v>
                </c:pt>
                <c:pt idx="5">
                  <c:v>43905</c:v>
                </c:pt>
                <c:pt idx="6">
                  <c:v>43906</c:v>
                </c:pt>
                <c:pt idx="7">
                  <c:v>43907</c:v>
                </c:pt>
                <c:pt idx="8">
                  <c:v>43908</c:v>
                </c:pt>
                <c:pt idx="9">
                  <c:v>43909</c:v>
                </c:pt>
              </c:numCache>
            </c:numRef>
          </c:cat>
          <c:val>
            <c:numRef>
              <c:f>'3 19 20 US'!$F$275:$O$275</c:f>
              <c:numCache>
                <c:formatCode>0.00</c:formatCode>
                <c:ptCount val="10"/>
                <c:pt idx="0">
                  <c:v>2.5347377892967526</c:v>
                </c:pt>
                <c:pt idx="1">
                  <c:v>1.584211118310471</c:v>
                </c:pt>
                <c:pt idx="2">
                  <c:v>0.95052667098628163</c:v>
                </c:pt>
                <c:pt idx="3">
                  <c:v>0.31684222366209447</c:v>
                </c:pt>
                <c:pt idx="4">
                  <c:v>0</c:v>
                </c:pt>
                <c:pt idx="5">
                  <c:v>0.31684222366209447</c:v>
                </c:pt>
                <c:pt idx="6">
                  <c:v>1.5842111183104706</c:v>
                </c:pt>
                <c:pt idx="7">
                  <c:v>0</c:v>
                </c:pt>
                <c:pt idx="8">
                  <c:v>1.9010533419725641</c:v>
                </c:pt>
                <c:pt idx="9">
                  <c:v>4.7526333549314117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41-894F-9B04-6958048FFB77}"/>
            </c:ext>
          </c:extLst>
        </c:ser>
        <c:ser>
          <c:idx val="3"/>
          <c:order val="3"/>
          <c:tx>
            <c:strRef>
              <c:f>'3 19 20 US'!$A$276</c:f>
              <c:strCache>
                <c:ptCount val="1"/>
                <c:pt idx="0">
                  <c:v>Michigan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'3 19 20 US'!$F$272:$O$272</c:f>
              <c:numCache>
                <c:formatCode>m/d/yy</c:formatCode>
                <c:ptCount val="10"/>
                <c:pt idx="0">
                  <c:v>43900</c:v>
                </c:pt>
                <c:pt idx="1">
                  <c:v>43901</c:v>
                </c:pt>
                <c:pt idx="2">
                  <c:v>43902</c:v>
                </c:pt>
                <c:pt idx="3">
                  <c:v>43903</c:v>
                </c:pt>
                <c:pt idx="4">
                  <c:v>43904</c:v>
                </c:pt>
                <c:pt idx="5">
                  <c:v>43905</c:v>
                </c:pt>
                <c:pt idx="6">
                  <c:v>43906</c:v>
                </c:pt>
                <c:pt idx="7">
                  <c:v>43907</c:v>
                </c:pt>
                <c:pt idx="8">
                  <c:v>43908</c:v>
                </c:pt>
                <c:pt idx="9">
                  <c:v>43909</c:v>
                </c:pt>
              </c:numCache>
            </c:numRef>
          </c:cat>
          <c:val>
            <c:numRef>
              <c:f>'3 19 20 US'!$F$276:$O$276</c:f>
              <c:numCache>
                <c:formatCode>0.00</c:formatCode>
                <c:ptCount val="10"/>
                <c:pt idx="0">
                  <c:v>0</c:v>
                </c:pt>
                <c:pt idx="1">
                  <c:v>0.20008173338808904</c:v>
                </c:pt>
                <c:pt idx="2">
                  <c:v>0</c:v>
                </c:pt>
                <c:pt idx="3">
                  <c:v>1.4005721337166233</c:v>
                </c:pt>
                <c:pt idx="4">
                  <c:v>0.9003678002464004</c:v>
                </c:pt>
                <c:pt idx="5">
                  <c:v>0.8003269335523564</c:v>
                </c:pt>
                <c:pt idx="6">
                  <c:v>2.0008173338808906</c:v>
                </c:pt>
                <c:pt idx="7">
                  <c:v>1.2004904003285342</c:v>
                </c:pt>
                <c:pt idx="8">
                  <c:v>1.8007356004928017</c:v>
                </c:pt>
                <c:pt idx="9">
                  <c:v>25.110257540205168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41-894F-9B04-6958048FFB77}"/>
            </c:ext>
          </c:extLst>
        </c:ser>
        <c:ser>
          <c:idx val="4"/>
          <c:order val="4"/>
          <c:tx>
            <c:strRef>
              <c:f>'3 19 20 US'!$A$277</c:f>
              <c:strCache>
                <c:ptCount val="1"/>
                <c:pt idx="0">
                  <c:v>New York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'3 19 20 US'!$F$272:$O$272</c:f>
              <c:numCache>
                <c:formatCode>m/d/yy</c:formatCode>
                <c:ptCount val="10"/>
                <c:pt idx="0">
                  <c:v>43900</c:v>
                </c:pt>
                <c:pt idx="1">
                  <c:v>43901</c:v>
                </c:pt>
                <c:pt idx="2">
                  <c:v>43902</c:v>
                </c:pt>
                <c:pt idx="3">
                  <c:v>43903</c:v>
                </c:pt>
                <c:pt idx="4">
                  <c:v>43904</c:v>
                </c:pt>
                <c:pt idx="5">
                  <c:v>43905</c:v>
                </c:pt>
                <c:pt idx="6">
                  <c:v>43906</c:v>
                </c:pt>
                <c:pt idx="7">
                  <c:v>43907</c:v>
                </c:pt>
                <c:pt idx="8">
                  <c:v>43908</c:v>
                </c:pt>
                <c:pt idx="9">
                  <c:v>43909</c:v>
                </c:pt>
              </c:numCache>
            </c:numRef>
          </c:cat>
          <c:val>
            <c:numRef>
              <c:f>'3 19 20 US'!$F$277:$O$277</c:f>
              <c:numCache>
                <c:formatCode>0.00</c:formatCode>
                <c:ptCount val="10"/>
                <c:pt idx="0">
                  <c:v>8.8526327806646634</c:v>
                </c:pt>
                <c:pt idx="1">
                  <c:v>2.4050505242268159</c:v>
                </c:pt>
                <c:pt idx="2">
                  <c:v>5.5264990769467275</c:v>
                </c:pt>
                <c:pt idx="3">
                  <c:v>4.7589297607041239</c:v>
                </c:pt>
                <c:pt idx="4">
                  <c:v>5.3218139259486996</c:v>
                </c:pt>
                <c:pt idx="5">
                  <c:v>10.592456564147895</c:v>
                </c:pt>
                <c:pt idx="6">
                  <c:v>12.025252621134072</c:v>
                </c:pt>
                <c:pt idx="7">
                  <c:v>37.815581646885462</c:v>
                </c:pt>
                <c:pt idx="8">
                  <c:v>40.374146034360791</c:v>
                </c:pt>
                <c:pt idx="9">
                  <c:v>146.86159584108435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41-894F-9B04-6958048FFB77}"/>
            </c:ext>
          </c:extLst>
        </c:ser>
        <c:ser>
          <c:idx val="5"/>
          <c:order val="5"/>
          <c:tx>
            <c:strRef>
              <c:f>'3 19 20 US'!$A$278</c:f>
              <c:strCache>
                <c:ptCount val="1"/>
                <c:pt idx="0">
                  <c:v>Tennessee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'3 19 20 US'!$F$272:$O$272</c:f>
              <c:numCache>
                <c:formatCode>m/d/yy</c:formatCode>
                <c:ptCount val="10"/>
                <c:pt idx="0">
                  <c:v>43900</c:v>
                </c:pt>
                <c:pt idx="1">
                  <c:v>43901</c:v>
                </c:pt>
                <c:pt idx="2">
                  <c:v>43902</c:v>
                </c:pt>
                <c:pt idx="3">
                  <c:v>43903</c:v>
                </c:pt>
                <c:pt idx="4">
                  <c:v>43904</c:v>
                </c:pt>
                <c:pt idx="5">
                  <c:v>43905</c:v>
                </c:pt>
                <c:pt idx="6">
                  <c:v>43906</c:v>
                </c:pt>
                <c:pt idx="7">
                  <c:v>43907</c:v>
                </c:pt>
                <c:pt idx="8">
                  <c:v>43908</c:v>
                </c:pt>
                <c:pt idx="9">
                  <c:v>43909</c:v>
                </c:pt>
              </c:numCache>
            </c:numRef>
          </c:cat>
          <c:val>
            <c:numRef>
              <c:f>'3 19 20 US'!$F$278:$O$278</c:f>
              <c:numCache>
                <c:formatCode>0.00</c:formatCode>
                <c:ptCount val="10"/>
                <c:pt idx="0">
                  <c:v>1.0339718848273487</c:v>
                </c:pt>
                <c:pt idx="1">
                  <c:v>0.29542053852209982</c:v>
                </c:pt>
                <c:pt idx="2">
                  <c:v>1.3293924233494485</c:v>
                </c:pt>
                <c:pt idx="3">
                  <c:v>1.1816821540883984</c:v>
                </c:pt>
                <c:pt idx="4">
                  <c:v>0.88626161556629901</c:v>
                </c:pt>
                <c:pt idx="5">
                  <c:v>1.0339718848273494</c:v>
                </c:pt>
                <c:pt idx="6">
                  <c:v>1.920233500393647</c:v>
                </c:pt>
                <c:pt idx="7">
                  <c:v>3.2496259237430971</c:v>
                </c:pt>
                <c:pt idx="8">
                  <c:v>0.73855134630524866</c:v>
                </c:pt>
                <c:pt idx="9">
                  <c:v>11.078270194578741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A41-894F-9B04-6958048FFB77}"/>
            </c:ext>
          </c:extLst>
        </c:ser>
        <c:ser>
          <c:idx val="6"/>
          <c:order val="6"/>
          <c:tx>
            <c:strRef>
              <c:f>'3 19 20 US'!$A$279</c:f>
              <c:strCache>
                <c:ptCount val="1"/>
                <c:pt idx="0">
                  <c:v>Texas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 19 20 US'!$F$272:$O$272</c:f>
              <c:numCache>
                <c:formatCode>m/d/yy</c:formatCode>
                <c:ptCount val="10"/>
                <c:pt idx="0">
                  <c:v>43900</c:v>
                </c:pt>
                <c:pt idx="1">
                  <c:v>43901</c:v>
                </c:pt>
                <c:pt idx="2">
                  <c:v>43902</c:v>
                </c:pt>
                <c:pt idx="3">
                  <c:v>43903</c:v>
                </c:pt>
                <c:pt idx="4">
                  <c:v>43904</c:v>
                </c:pt>
                <c:pt idx="5">
                  <c:v>43905</c:v>
                </c:pt>
                <c:pt idx="6">
                  <c:v>43906</c:v>
                </c:pt>
                <c:pt idx="7">
                  <c:v>43907</c:v>
                </c:pt>
                <c:pt idx="8">
                  <c:v>43908</c:v>
                </c:pt>
                <c:pt idx="9">
                  <c:v>43909</c:v>
                </c:pt>
              </c:numCache>
            </c:numRef>
          </c:cat>
          <c:val>
            <c:numRef>
              <c:f>'3 19 20 US'!$F$279:$O$279</c:f>
              <c:numCache>
                <c:formatCode>0.00</c:formatCode>
                <c:ptCount val="10"/>
                <c:pt idx="0">
                  <c:v>0.45293255538102167</c:v>
                </c:pt>
                <c:pt idx="1">
                  <c:v>0.27872772638832105</c:v>
                </c:pt>
                <c:pt idx="2">
                  <c:v>0.20904579479124075</c:v>
                </c:pt>
                <c:pt idx="3">
                  <c:v>0.55745545277664221</c:v>
                </c:pt>
                <c:pt idx="4">
                  <c:v>0.48777352117956152</c:v>
                </c:pt>
                <c:pt idx="5">
                  <c:v>0.5226144869781022</c:v>
                </c:pt>
                <c:pt idx="6">
                  <c:v>0.45293255538102173</c:v>
                </c:pt>
                <c:pt idx="7">
                  <c:v>0.87102414496350322</c:v>
                </c:pt>
                <c:pt idx="8">
                  <c:v>2.1949808453080282</c:v>
                </c:pt>
                <c:pt idx="9">
                  <c:v>3.0311640244729903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41-894F-9B04-6958048FFB77}"/>
            </c:ext>
          </c:extLst>
        </c:ser>
        <c:ser>
          <c:idx val="7"/>
          <c:order val="7"/>
          <c:tx>
            <c:strRef>
              <c:f>'3 19 20 US'!$A$280</c:f>
              <c:strCache>
                <c:ptCount val="1"/>
                <c:pt idx="0">
                  <c:v>Washington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 19 20 US'!$F$272:$O$272</c:f>
              <c:numCache>
                <c:formatCode>m/d/yy</c:formatCode>
                <c:ptCount val="10"/>
                <c:pt idx="0">
                  <c:v>43900</c:v>
                </c:pt>
                <c:pt idx="1">
                  <c:v>43901</c:v>
                </c:pt>
                <c:pt idx="2">
                  <c:v>43902</c:v>
                </c:pt>
                <c:pt idx="3">
                  <c:v>43903</c:v>
                </c:pt>
                <c:pt idx="4">
                  <c:v>43904</c:v>
                </c:pt>
                <c:pt idx="5">
                  <c:v>43905</c:v>
                </c:pt>
                <c:pt idx="6">
                  <c:v>43906</c:v>
                </c:pt>
                <c:pt idx="7">
                  <c:v>43907</c:v>
                </c:pt>
                <c:pt idx="8">
                  <c:v>43908</c:v>
                </c:pt>
                <c:pt idx="9">
                  <c:v>43909</c:v>
                </c:pt>
              </c:numCache>
            </c:numRef>
          </c:cat>
          <c:val>
            <c:numRef>
              <c:f>'3 19 20 US'!$F$280:$O$280</c:f>
              <c:numCache>
                <c:formatCode>0.00</c:formatCode>
                <c:ptCount val="10"/>
                <c:pt idx="0">
                  <c:v>35.431859292788047</c:v>
                </c:pt>
                <c:pt idx="1">
                  <c:v>13.13765569283153</c:v>
                </c:pt>
                <c:pt idx="2">
                  <c:v>10.085473057123188</c:v>
                </c:pt>
                <c:pt idx="3">
                  <c:v>16.720652699967395</c:v>
                </c:pt>
                <c:pt idx="4">
                  <c:v>0.53081437142753884</c:v>
                </c:pt>
                <c:pt idx="5">
                  <c:v>9.4219550928387719</c:v>
                </c:pt>
                <c:pt idx="6">
                  <c:v>34.635637735646739</c:v>
                </c:pt>
                <c:pt idx="7">
                  <c:v>22.825017971384085</c:v>
                </c:pt>
                <c:pt idx="8">
                  <c:v>-8.2276227571268237</c:v>
                </c:pt>
                <c:pt idx="9">
                  <c:v>48.038700614192038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A41-894F-9B04-6958048FFB77}"/>
            </c:ext>
          </c:extLst>
        </c:ser>
        <c:ser>
          <c:idx val="8"/>
          <c:order val="8"/>
          <c:tx>
            <c:strRef>
              <c:f>'3 19 20 US'!$A$281</c:f>
              <c:strCache>
                <c:ptCount val="1"/>
                <c:pt idx="0">
                  <c:v>Wisconsin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 19 20 US'!$F$272:$O$272</c:f>
              <c:numCache>
                <c:formatCode>m/d/yy</c:formatCode>
                <c:ptCount val="10"/>
                <c:pt idx="0">
                  <c:v>43900</c:v>
                </c:pt>
                <c:pt idx="1">
                  <c:v>43901</c:v>
                </c:pt>
                <c:pt idx="2">
                  <c:v>43902</c:v>
                </c:pt>
                <c:pt idx="3">
                  <c:v>43903</c:v>
                </c:pt>
                <c:pt idx="4">
                  <c:v>43904</c:v>
                </c:pt>
                <c:pt idx="5">
                  <c:v>43905</c:v>
                </c:pt>
                <c:pt idx="6">
                  <c:v>43906</c:v>
                </c:pt>
                <c:pt idx="7">
                  <c:v>43907</c:v>
                </c:pt>
                <c:pt idx="8">
                  <c:v>43908</c:v>
                </c:pt>
                <c:pt idx="9">
                  <c:v>43909</c:v>
                </c:pt>
              </c:numCache>
            </c:numRef>
          </c:cat>
          <c:val>
            <c:numRef>
              <c:f>'3 19 20 US'!$F$281:$O$281</c:f>
              <c:numCache>
                <c:formatCode>0.00</c:formatCode>
                <c:ptCount val="10"/>
                <c:pt idx="0">
                  <c:v>0.51603421513260017</c:v>
                </c:pt>
                <c:pt idx="1">
                  <c:v>0.51603421513260017</c:v>
                </c:pt>
                <c:pt idx="2">
                  <c:v>0.34402281008840019</c:v>
                </c:pt>
                <c:pt idx="3">
                  <c:v>1.8921254554862006</c:v>
                </c:pt>
                <c:pt idx="4">
                  <c:v>1.3760912403536003</c:v>
                </c:pt>
                <c:pt idx="5">
                  <c:v>0.86005702522100069</c:v>
                </c:pt>
                <c:pt idx="6">
                  <c:v>2.5801710756630003</c:v>
                </c:pt>
                <c:pt idx="7">
                  <c:v>4.3002851261050008</c:v>
                </c:pt>
                <c:pt idx="8">
                  <c:v>3.4402281008839992</c:v>
                </c:pt>
                <c:pt idx="9">
                  <c:v>11.524764137961407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A41-894F-9B04-6958048FF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206367"/>
        <c:axId val="586857951"/>
      </c:barChart>
      <c:dateAx>
        <c:axId val="586206367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857951"/>
        <c:crosses val="autoZero"/>
        <c:auto val="1"/>
        <c:lblOffset val="100"/>
        <c:baseTimeUnit val="days"/>
      </c:dateAx>
      <c:valAx>
        <c:axId val="58685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0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 21 20 Continents'!$A$348</c:f>
              <c:strCache>
                <c:ptCount val="1"/>
                <c:pt idx="0">
                  <c:v>Asia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'3 21 20 Continents'!$F$347:$AH$347</c:f>
              <c:numCache>
                <c:formatCode>m/d/yy</c:formatCode>
                <c:ptCount val="29"/>
                <c:pt idx="0">
                  <c:v>43883</c:v>
                </c:pt>
                <c:pt idx="1">
                  <c:v>43884</c:v>
                </c:pt>
                <c:pt idx="2">
                  <c:v>43885</c:v>
                </c:pt>
                <c:pt idx="3">
                  <c:v>43886</c:v>
                </c:pt>
                <c:pt idx="4">
                  <c:v>43887</c:v>
                </c:pt>
                <c:pt idx="5">
                  <c:v>43888</c:v>
                </c:pt>
                <c:pt idx="6">
                  <c:v>43889</c:v>
                </c:pt>
                <c:pt idx="7">
                  <c:v>43890</c:v>
                </c:pt>
                <c:pt idx="8">
                  <c:v>43891</c:v>
                </c:pt>
                <c:pt idx="9">
                  <c:v>43892</c:v>
                </c:pt>
                <c:pt idx="10">
                  <c:v>43893</c:v>
                </c:pt>
                <c:pt idx="11">
                  <c:v>43894</c:v>
                </c:pt>
                <c:pt idx="12">
                  <c:v>43895</c:v>
                </c:pt>
                <c:pt idx="13">
                  <c:v>43896</c:v>
                </c:pt>
                <c:pt idx="14">
                  <c:v>43897</c:v>
                </c:pt>
                <c:pt idx="15">
                  <c:v>43898</c:v>
                </c:pt>
                <c:pt idx="16">
                  <c:v>43899</c:v>
                </c:pt>
                <c:pt idx="17">
                  <c:v>43900</c:v>
                </c:pt>
                <c:pt idx="18">
                  <c:v>43901</c:v>
                </c:pt>
                <c:pt idx="19">
                  <c:v>43902</c:v>
                </c:pt>
                <c:pt idx="20">
                  <c:v>43903</c:v>
                </c:pt>
                <c:pt idx="21">
                  <c:v>43904</c:v>
                </c:pt>
                <c:pt idx="22">
                  <c:v>43905</c:v>
                </c:pt>
                <c:pt idx="23">
                  <c:v>43906</c:v>
                </c:pt>
                <c:pt idx="24">
                  <c:v>43907</c:v>
                </c:pt>
                <c:pt idx="25">
                  <c:v>43908</c:v>
                </c:pt>
                <c:pt idx="26">
                  <c:v>43909</c:v>
                </c:pt>
                <c:pt idx="27">
                  <c:v>43910</c:v>
                </c:pt>
                <c:pt idx="28">
                  <c:v>43911</c:v>
                </c:pt>
              </c:numCache>
            </c:numRef>
          </c:cat>
          <c:val>
            <c:numRef>
              <c:f>'3 21 20 Continents'!$F$348:$AH$348</c:f>
              <c:numCache>
                <c:formatCode>_(* #,##0.00_);_(* \(#,##0.00\);_(* "-"??_);_(@_)</c:formatCode>
                <c:ptCount val="29"/>
                <c:pt idx="0">
                  <c:v>38.631745314969521</c:v>
                </c:pt>
                <c:pt idx="1">
                  <c:v>5.3285165951681392</c:v>
                </c:pt>
                <c:pt idx="2">
                  <c:v>10.973131632422792</c:v>
                </c:pt>
                <c:pt idx="3">
                  <c:v>16.685482050123937</c:v>
                </c:pt>
                <c:pt idx="4">
                  <c:v>18.017611198916484</c:v>
                </c:pt>
                <c:pt idx="5">
                  <c:v>24.633100022578446</c:v>
                </c:pt>
                <c:pt idx="6">
                  <c:v>24.18153081959781</c:v>
                </c:pt>
                <c:pt idx="7">
                  <c:v>33.777376382930925</c:v>
                </c:pt>
                <c:pt idx="8">
                  <c:v>36.035222397832285</c:v>
                </c:pt>
                <c:pt idx="9">
                  <c:v>31.045382704899566</c:v>
                </c:pt>
                <c:pt idx="10">
                  <c:v>41.90562203657737</c:v>
                </c:pt>
                <c:pt idx="11">
                  <c:v>27.771505983291945</c:v>
                </c:pt>
                <c:pt idx="12">
                  <c:v>28.697222849401442</c:v>
                </c:pt>
                <c:pt idx="13">
                  <c:v>46.060058703996674</c:v>
                </c:pt>
                <c:pt idx="14">
                  <c:v>39.241363738992732</c:v>
                </c:pt>
                <c:pt idx="15">
                  <c:v>26.981259878076344</c:v>
                </c:pt>
                <c:pt idx="16">
                  <c:v>19.440054188304657</c:v>
                </c:pt>
                <c:pt idx="17">
                  <c:v>26.642582975840469</c:v>
                </c:pt>
                <c:pt idx="18">
                  <c:v>34.432151727252858</c:v>
                </c:pt>
                <c:pt idx="19">
                  <c:v>28.719801309550348</c:v>
                </c:pt>
                <c:pt idx="20">
                  <c:v>39.354256039738175</c:v>
                </c:pt>
                <c:pt idx="21">
                  <c:v>42.199142018514522</c:v>
                </c:pt>
                <c:pt idx="22">
                  <c:v>42.086249717769078</c:v>
                </c:pt>
                <c:pt idx="23">
                  <c:v>34.567622488146299</c:v>
                </c:pt>
                <c:pt idx="24">
                  <c:v>46.014901783698406</c:v>
                </c:pt>
                <c:pt idx="25">
                  <c:v>45.247234138631939</c:v>
                </c:pt>
                <c:pt idx="26">
                  <c:v>53.036802890042509</c:v>
                </c:pt>
                <c:pt idx="27">
                  <c:v>49.875818469180558</c:v>
                </c:pt>
                <c:pt idx="28">
                  <c:v>59.674870173853833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7-9B43-AD45-4CB54625ADD1}"/>
            </c:ext>
          </c:extLst>
        </c:ser>
        <c:ser>
          <c:idx val="1"/>
          <c:order val="1"/>
          <c:tx>
            <c:strRef>
              <c:f>'3 21 20 Continents'!$A$349</c:f>
              <c:strCache>
                <c:ptCount val="1"/>
                <c:pt idx="0">
                  <c:v>Europe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'3 21 20 Continents'!$F$347:$AH$347</c:f>
              <c:numCache>
                <c:formatCode>m/d/yy</c:formatCode>
                <c:ptCount val="29"/>
                <c:pt idx="0">
                  <c:v>43883</c:v>
                </c:pt>
                <c:pt idx="1">
                  <c:v>43884</c:v>
                </c:pt>
                <c:pt idx="2">
                  <c:v>43885</c:v>
                </c:pt>
                <c:pt idx="3">
                  <c:v>43886</c:v>
                </c:pt>
                <c:pt idx="4">
                  <c:v>43887</c:v>
                </c:pt>
                <c:pt idx="5">
                  <c:v>43888</c:v>
                </c:pt>
                <c:pt idx="6">
                  <c:v>43889</c:v>
                </c:pt>
                <c:pt idx="7">
                  <c:v>43890</c:v>
                </c:pt>
                <c:pt idx="8">
                  <c:v>43891</c:v>
                </c:pt>
                <c:pt idx="9">
                  <c:v>43892</c:v>
                </c:pt>
                <c:pt idx="10">
                  <c:v>43893</c:v>
                </c:pt>
                <c:pt idx="11">
                  <c:v>43894</c:v>
                </c:pt>
                <c:pt idx="12">
                  <c:v>43895</c:v>
                </c:pt>
                <c:pt idx="13">
                  <c:v>43896</c:v>
                </c:pt>
                <c:pt idx="14">
                  <c:v>43897</c:v>
                </c:pt>
                <c:pt idx="15">
                  <c:v>43898</c:v>
                </c:pt>
                <c:pt idx="16">
                  <c:v>43899</c:v>
                </c:pt>
                <c:pt idx="17">
                  <c:v>43900</c:v>
                </c:pt>
                <c:pt idx="18">
                  <c:v>43901</c:v>
                </c:pt>
                <c:pt idx="19">
                  <c:v>43902</c:v>
                </c:pt>
                <c:pt idx="20">
                  <c:v>43903</c:v>
                </c:pt>
                <c:pt idx="21">
                  <c:v>43904</c:v>
                </c:pt>
                <c:pt idx="22">
                  <c:v>43905</c:v>
                </c:pt>
                <c:pt idx="23">
                  <c:v>43906</c:v>
                </c:pt>
                <c:pt idx="24">
                  <c:v>43907</c:v>
                </c:pt>
                <c:pt idx="25">
                  <c:v>43908</c:v>
                </c:pt>
                <c:pt idx="26">
                  <c:v>43909</c:v>
                </c:pt>
                <c:pt idx="27">
                  <c:v>43910</c:v>
                </c:pt>
                <c:pt idx="28">
                  <c:v>43911</c:v>
                </c:pt>
              </c:numCache>
            </c:numRef>
          </c:cat>
          <c:val>
            <c:numRef>
              <c:f>'3 21 20 Continents'!$F$349:$AH$349</c:f>
              <c:numCache>
                <c:formatCode>_(* #,##0.00_);_(* \(#,##0.00\);_(* "-"??_);_(@_)</c:formatCode>
                <c:ptCount val="29"/>
                <c:pt idx="0">
                  <c:v>6.6518847006651889</c:v>
                </c:pt>
                <c:pt idx="1">
                  <c:v>14.729173265758629</c:v>
                </c:pt>
                <c:pt idx="2">
                  <c:v>12.353500158378207</c:v>
                </c:pt>
                <c:pt idx="3">
                  <c:v>16.471333544504283</c:v>
                </c:pt>
                <c:pt idx="4">
                  <c:v>25.49889135254989</c:v>
                </c:pt>
                <c:pt idx="5">
                  <c:v>41.811846689895461</c:v>
                </c:pt>
                <c:pt idx="6">
                  <c:v>45.771301868862849</c:v>
                </c:pt>
                <c:pt idx="7">
                  <c:v>58.916693063034529</c:v>
                </c:pt>
                <c:pt idx="8">
                  <c:v>117.04149509027559</c:v>
                </c:pt>
                <c:pt idx="9">
                  <c:v>83.30693696547354</c:v>
                </c:pt>
                <c:pt idx="10">
                  <c:v>99.619892302819153</c:v>
                </c:pt>
                <c:pt idx="11">
                  <c:v>155.05226480836234</c:v>
                </c:pt>
                <c:pt idx="12">
                  <c:v>221.88786822933162</c:v>
                </c:pt>
                <c:pt idx="13">
                  <c:v>279.69591384225532</c:v>
                </c:pt>
                <c:pt idx="14">
                  <c:v>338.77098511244867</c:v>
                </c:pt>
                <c:pt idx="15">
                  <c:v>403.70605004751314</c:v>
                </c:pt>
                <c:pt idx="16">
                  <c:v>441.24168514412418</c:v>
                </c:pt>
                <c:pt idx="17">
                  <c:v>538.96103896103932</c:v>
                </c:pt>
                <c:pt idx="18">
                  <c:v>803.29426670890052</c:v>
                </c:pt>
                <c:pt idx="19">
                  <c:v>115.29933481153012</c:v>
                </c:pt>
                <c:pt idx="20">
                  <c:v>2232.9743427304397</c:v>
                </c:pt>
                <c:pt idx="21">
                  <c:v>1298.3845422869817</c:v>
                </c:pt>
                <c:pt idx="22">
                  <c:v>1327.8428888184972</c:v>
                </c:pt>
                <c:pt idx="23">
                  <c:v>1700.9819448843864</c:v>
                </c:pt>
                <c:pt idx="24">
                  <c:v>1760.2153943617359</c:v>
                </c:pt>
                <c:pt idx="25">
                  <c:v>2155.6857776369961</c:v>
                </c:pt>
                <c:pt idx="26">
                  <c:v>2903.5476718403534</c:v>
                </c:pt>
                <c:pt idx="27">
                  <c:v>3236.1419068736177</c:v>
                </c:pt>
                <c:pt idx="28">
                  <c:v>3391.8276845106084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07-9B43-AD45-4CB54625ADD1}"/>
            </c:ext>
          </c:extLst>
        </c:ser>
        <c:ser>
          <c:idx val="2"/>
          <c:order val="2"/>
          <c:tx>
            <c:strRef>
              <c:f>'3 21 20 Continents'!$A$350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'3 21 20 Continents'!$F$347:$AH$347</c:f>
              <c:numCache>
                <c:formatCode>m/d/yy</c:formatCode>
                <c:ptCount val="29"/>
                <c:pt idx="0">
                  <c:v>43883</c:v>
                </c:pt>
                <c:pt idx="1">
                  <c:v>43884</c:v>
                </c:pt>
                <c:pt idx="2">
                  <c:v>43885</c:v>
                </c:pt>
                <c:pt idx="3">
                  <c:v>43886</c:v>
                </c:pt>
                <c:pt idx="4">
                  <c:v>43887</c:v>
                </c:pt>
                <c:pt idx="5">
                  <c:v>43888</c:v>
                </c:pt>
                <c:pt idx="6">
                  <c:v>43889</c:v>
                </c:pt>
                <c:pt idx="7">
                  <c:v>43890</c:v>
                </c:pt>
                <c:pt idx="8">
                  <c:v>43891</c:v>
                </c:pt>
                <c:pt idx="9">
                  <c:v>43892</c:v>
                </c:pt>
                <c:pt idx="10">
                  <c:v>43893</c:v>
                </c:pt>
                <c:pt idx="11">
                  <c:v>43894</c:v>
                </c:pt>
                <c:pt idx="12">
                  <c:v>43895</c:v>
                </c:pt>
                <c:pt idx="13">
                  <c:v>43896</c:v>
                </c:pt>
                <c:pt idx="14">
                  <c:v>43897</c:v>
                </c:pt>
                <c:pt idx="15">
                  <c:v>43898</c:v>
                </c:pt>
                <c:pt idx="16">
                  <c:v>43899</c:v>
                </c:pt>
                <c:pt idx="17">
                  <c:v>43900</c:v>
                </c:pt>
                <c:pt idx="18">
                  <c:v>43901</c:v>
                </c:pt>
                <c:pt idx="19">
                  <c:v>43902</c:v>
                </c:pt>
                <c:pt idx="20">
                  <c:v>43903</c:v>
                </c:pt>
                <c:pt idx="21">
                  <c:v>43904</c:v>
                </c:pt>
                <c:pt idx="22">
                  <c:v>43905</c:v>
                </c:pt>
                <c:pt idx="23">
                  <c:v>43906</c:v>
                </c:pt>
                <c:pt idx="24">
                  <c:v>43907</c:v>
                </c:pt>
                <c:pt idx="25">
                  <c:v>43908</c:v>
                </c:pt>
                <c:pt idx="26">
                  <c:v>43909</c:v>
                </c:pt>
                <c:pt idx="27">
                  <c:v>43910</c:v>
                </c:pt>
                <c:pt idx="28">
                  <c:v>43911</c:v>
                </c:pt>
              </c:numCache>
            </c:numRef>
          </c:cat>
          <c:val>
            <c:numRef>
              <c:f>'3 21 20 Continents'!$F$350:$AH$350</c:f>
              <c:numCache>
                <c:formatCode>_(* #,##0.00_);_(* \(#,##0.00\);_(* "-"??_);_(@_)</c:formatCode>
                <c:ptCount val="29"/>
                <c:pt idx="0">
                  <c:v>0</c:v>
                </c:pt>
                <c:pt idx="1">
                  <c:v>9.8445595854922345</c:v>
                </c:pt>
                <c:pt idx="2">
                  <c:v>6.3903281519861821</c:v>
                </c:pt>
                <c:pt idx="3">
                  <c:v>0.17271157167527917</c:v>
                </c:pt>
                <c:pt idx="4">
                  <c:v>3.4542314335060809</c:v>
                </c:pt>
                <c:pt idx="5">
                  <c:v>0.34542314335058677</c:v>
                </c:pt>
                <c:pt idx="6">
                  <c:v>0.69084628670120196</c:v>
                </c:pt>
                <c:pt idx="7">
                  <c:v>1.5544041450777115</c:v>
                </c:pt>
                <c:pt idx="8">
                  <c:v>1.0362694300518456</c:v>
                </c:pt>
                <c:pt idx="9">
                  <c:v>0.69084628670120196</c:v>
                </c:pt>
                <c:pt idx="10">
                  <c:v>0.69084628670117354</c:v>
                </c:pt>
                <c:pt idx="11">
                  <c:v>1.0362694300518456</c:v>
                </c:pt>
                <c:pt idx="12">
                  <c:v>0.69084628670120196</c:v>
                </c:pt>
                <c:pt idx="13">
                  <c:v>0.86355785837650956</c:v>
                </c:pt>
                <c:pt idx="14">
                  <c:v>4.4905008635578554</c:v>
                </c:pt>
                <c:pt idx="15">
                  <c:v>3.1088082901554515</c:v>
                </c:pt>
                <c:pt idx="16">
                  <c:v>2.9360967184801439</c:v>
                </c:pt>
                <c:pt idx="17">
                  <c:v>154.7495682210708</c:v>
                </c:pt>
                <c:pt idx="18">
                  <c:v>63.212435233160591</c:v>
                </c:pt>
                <c:pt idx="19">
                  <c:v>70.984455958549233</c:v>
                </c:pt>
                <c:pt idx="20">
                  <c:v>107.25388601036269</c:v>
                </c:pt>
                <c:pt idx="21">
                  <c:v>102.07253886010369</c:v>
                </c:pt>
                <c:pt idx="22">
                  <c:v>147.66839378238342</c:v>
                </c:pt>
                <c:pt idx="23">
                  <c:v>231.60621761658024</c:v>
                </c:pt>
                <c:pt idx="24">
                  <c:v>334.71502590673572</c:v>
                </c:pt>
                <c:pt idx="25">
                  <c:v>278.41105354058732</c:v>
                </c:pt>
                <c:pt idx="26">
                  <c:v>1062.1761658031087</c:v>
                </c:pt>
                <c:pt idx="27">
                  <c:v>990.50086355785834</c:v>
                </c:pt>
                <c:pt idx="28">
                  <c:v>1201.554404145078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07-9B43-AD45-4CB54625A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8397935"/>
        <c:axId val="577434271"/>
      </c:barChart>
      <c:dateAx>
        <c:axId val="578397935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34271"/>
        <c:crosses val="autoZero"/>
        <c:auto val="1"/>
        <c:lblOffset val="100"/>
        <c:baseTimeUnit val="days"/>
      </c:dateAx>
      <c:valAx>
        <c:axId val="57743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39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Cases as of 3/23/20 per 1,000,000 population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 21 20 US'!$BO$1</c:f>
              <c:strCache>
                <c:ptCount val="1"/>
                <c:pt idx="0">
                  <c:v>Per 1,000,000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A04-C945-9252-A7E1E02A3318}"/>
              </c:ext>
            </c:extLst>
          </c:dPt>
          <c:cat>
            <c:strRef>
              <c:f>'3 21 20 US'!$B$2:$B$52</c:f>
              <c:strCache>
                <c:ptCount val="51"/>
                <c:pt idx="0">
                  <c:v>New York</c:v>
                </c:pt>
                <c:pt idx="1">
                  <c:v>Washington</c:v>
                </c:pt>
                <c:pt idx="2">
                  <c:v>New Jersey</c:v>
                </c:pt>
                <c:pt idx="3">
                  <c:v>Louisiana</c:v>
                </c:pt>
                <c:pt idx="4">
                  <c:v>District of Columbia</c:v>
                </c:pt>
                <c:pt idx="5">
                  <c:v>Michigan</c:v>
                </c:pt>
                <c:pt idx="6">
                  <c:v>Massachusetts</c:v>
                </c:pt>
                <c:pt idx="7">
                  <c:v>Colorado</c:v>
                </c:pt>
                <c:pt idx="8">
                  <c:v>Rhode Island</c:v>
                </c:pt>
                <c:pt idx="9">
                  <c:v>Illinois</c:v>
                </c:pt>
                <c:pt idx="10">
                  <c:v>Tennessee</c:v>
                </c:pt>
                <c:pt idx="11">
                  <c:v>Connecticut</c:v>
                </c:pt>
                <c:pt idx="12">
                  <c:v>Nevada</c:v>
                </c:pt>
                <c:pt idx="13">
                  <c:v>Maine</c:v>
                </c:pt>
                <c:pt idx="14">
                  <c:v>Wisconsin</c:v>
                </c:pt>
                <c:pt idx="15">
                  <c:v>Georgia</c:v>
                </c:pt>
                <c:pt idx="16">
                  <c:v>Mississippi</c:v>
                </c:pt>
                <c:pt idx="17">
                  <c:v>Delaware</c:v>
                </c:pt>
                <c:pt idx="18">
                  <c:v>Vermont</c:v>
                </c:pt>
                <c:pt idx="19">
                  <c:v>Utah</c:v>
                </c:pt>
                <c:pt idx="20">
                  <c:v>New Hampshire</c:v>
                </c:pt>
                <c:pt idx="21">
                  <c:v>Arkansas</c:v>
                </c:pt>
                <c:pt idx="22">
                  <c:v>Wyoming</c:v>
                </c:pt>
                <c:pt idx="23">
                  <c:v>North Dakota</c:v>
                </c:pt>
                <c:pt idx="24">
                  <c:v>California</c:v>
                </c:pt>
                <c:pt idx="25">
                  <c:v>South Carolina</c:v>
                </c:pt>
                <c:pt idx="26">
                  <c:v>Maryland</c:v>
                </c:pt>
                <c:pt idx="27">
                  <c:v>Florida</c:v>
                </c:pt>
                <c:pt idx="28">
                  <c:v>Pennsylvania</c:v>
                </c:pt>
                <c:pt idx="29">
                  <c:v>Oregon</c:v>
                </c:pt>
                <c:pt idx="30">
                  <c:v>Alabama</c:v>
                </c:pt>
                <c:pt idx="31">
                  <c:v>Hawaii</c:v>
                </c:pt>
                <c:pt idx="32">
                  <c:v>Minnesota</c:v>
                </c:pt>
                <c:pt idx="33">
                  <c:v>North Carolina</c:v>
                </c:pt>
                <c:pt idx="34">
                  <c:v>Iowa</c:v>
                </c:pt>
                <c:pt idx="35">
                  <c:v>Ohio</c:v>
                </c:pt>
                <c:pt idx="36">
                  <c:v>Idaho</c:v>
                </c:pt>
                <c:pt idx="37">
                  <c:v>New Mexico</c:v>
                </c:pt>
                <c:pt idx="38">
                  <c:v>Alaska</c:v>
                </c:pt>
                <c:pt idx="39">
                  <c:v>Texas</c:v>
                </c:pt>
                <c:pt idx="40">
                  <c:v>Montana</c:v>
                </c:pt>
                <c:pt idx="41">
                  <c:v>Nebraska</c:v>
                </c:pt>
                <c:pt idx="42">
                  <c:v>Kansas</c:v>
                </c:pt>
                <c:pt idx="43">
                  <c:v>Kentucky</c:v>
                </c:pt>
                <c:pt idx="44">
                  <c:v>Indiana</c:v>
                </c:pt>
                <c:pt idx="45">
                  <c:v>Virginia</c:v>
                </c:pt>
                <c:pt idx="46">
                  <c:v>Arizona</c:v>
                </c:pt>
                <c:pt idx="47">
                  <c:v>South Dakota</c:v>
                </c:pt>
                <c:pt idx="48">
                  <c:v>Oklahoma</c:v>
                </c:pt>
                <c:pt idx="49">
                  <c:v>Missouri</c:v>
                </c:pt>
                <c:pt idx="50">
                  <c:v>West Virginia</c:v>
                </c:pt>
              </c:strCache>
            </c:strRef>
          </c:cat>
          <c:val>
            <c:numRef>
              <c:f>'3 21 20 US'!$BO$2:$BO$52</c:f>
              <c:numCache>
                <c:formatCode>_(* #,##0.00_);_(* \(#,##0.00\);_(* "-"??_);_(@_)</c:formatCode>
                <c:ptCount val="51"/>
                <c:pt idx="0">
                  <c:v>599.21577954672364</c:v>
                </c:pt>
                <c:pt idx="1">
                  <c:v>237.93754199239316</c:v>
                </c:pt>
                <c:pt idx="2">
                  <c:v>148.95852509732256</c:v>
                </c:pt>
                <c:pt idx="3">
                  <c:v>125.53707335099008</c:v>
                </c:pt>
                <c:pt idx="4">
                  <c:v>109.61556256272644</c:v>
                </c:pt>
                <c:pt idx="5">
                  <c:v>78.832202954907075</c:v>
                </c:pt>
                <c:pt idx="6">
                  <c:v>76.063266672452301</c:v>
                </c:pt>
                <c:pt idx="7">
                  <c:v>68.474342488294397</c:v>
                </c:pt>
                <c:pt idx="8">
                  <c:v>62.422267725323103</c:v>
                </c:pt>
                <c:pt idx="9">
                  <c:v>59.100170472204866</c:v>
                </c:pt>
                <c:pt idx="10">
                  <c:v>54.800509895849494</c:v>
                </c:pt>
                <c:pt idx="11">
                  <c:v>54.301200924240028</c:v>
                </c:pt>
                <c:pt idx="12">
                  <c:v>53.058405110480123</c:v>
                </c:pt>
                <c:pt idx="13">
                  <c:v>52.301098920804186</c:v>
                </c:pt>
                <c:pt idx="14">
                  <c:v>48.507216222464415</c:v>
                </c:pt>
                <c:pt idx="15">
                  <c:v>48.196321584489723</c:v>
                </c:pt>
                <c:pt idx="16">
                  <c:v>46.877145047931883</c:v>
                </c:pt>
                <c:pt idx="17">
                  <c:v>46.527449644375189</c:v>
                </c:pt>
                <c:pt idx="18">
                  <c:v>46.303762260517743</c:v>
                </c:pt>
                <c:pt idx="19">
                  <c:v>43.022930272800174</c:v>
                </c:pt>
                <c:pt idx="20">
                  <c:v>40.546776973559084</c:v>
                </c:pt>
                <c:pt idx="21">
                  <c:v>40.480120776753793</c:v>
                </c:pt>
                <c:pt idx="22">
                  <c:v>39.810502010430348</c:v>
                </c:pt>
                <c:pt idx="23">
                  <c:v>36.838372954319105</c:v>
                </c:pt>
                <c:pt idx="24">
                  <c:v>34.481847670876327</c:v>
                </c:pt>
                <c:pt idx="25">
                  <c:v>33.634092932768986</c:v>
                </c:pt>
                <c:pt idx="26">
                  <c:v>31.939269712735232</c:v>
                </c:pt>
                <c:pt idx="27">
                  <c:v>30.939947627448287</c:v>
                </c:pt>
                <c:pt idx="28">
                  <c:v>30.920445441811001</c:v>
                </c:pt>
                <c:pt idx="29">
                  <c:v>27.20300817545845</c:v>
                </c:pt>
                <c:pt idx="30">
                  <c:v>26.801034642690038</c:v>
                </c:pt>
                <c:pt idx="31">
                  <c:v>26.047331521283837</c:v>
                </c:pt>
                <c:pt idx="32">
                  <c:v>24.593761845772519</c:v>
                </c:pt>
                <c:pt idx="33">
                  <c:v>24.365298421937627</c:v>
                </c:pt>
                <c:pt idx="34">
                  <c:v>21.545271209022399</c:v>
                </c:pt>
                <c:pt idx="35">
                  <c:v>21.215726122769592</c:v>
                </c:pt>
                <c:pt idx="36">
                  <c:v>20.52208175997373</c:v>
                </c:pt>
                <c:pt idx="37">
                  <c:v>20.520867335933278</c:v>
                </c:pt>
                <c:pt idx="38">
                  <c:v>20.340693048093534</c:v>
                </c:pt>
                <c:pt idx="39">
                  <c:v>20.242601128951815</c:v>
                </c:pt>
                <c:pt idx="40">
                  <c:v>19.768333953054913</c:v>
                </c:pt>
                <c:pt idx="41">
                  <c:v>19.696589587346079</c:v>
                </c:pt>
                <c:pt idx="42">
                  <c:v>19.577470110011646</c:v>
                </c:pt>
                <c:pt idx="43">
                  <c:v>19.470047681475389</c:v>
                </c:pt>
                <c:pt idx="44">
                  <c:v>19.127664909611322</c:v>
                </c:pt>
                <c:pt idx="45">
                  <c:v>18.314835545104099</c:v>
                </c:pt>
                <c:pt idx="46">
                  <c:v>16.453684412197703</c:v>
                </c:pt>
                <c:pt idx="47">
                  <c:v>15.868787794635216</c:v>
                </c:pt>
                <c:pt idx="48">
                  <c:v>13.441272670418218</c:v>
                </c:pt>
                <c:pt idx="49">
                  <c:v>12.07876924523362</c:v>
                </c:pt>
                <c:pt idx="50">
                  <c:v>4.430090949767199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4-C945-9252-A7E1E02A3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0455311"/>
        <c:axId val="558821039"/>
      </c:barChart>
      <c:catAx>
        <c:axId val="56045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21039"/>
        <c:crosses val="autoZero"/>
        <c:auto val="1"/>
        <c:lblAlgn val="ctr"/>
        <c:lblOffset val="100"/>
        <c:noMultiLvlLbl val="0"/>
      </c:catAx>
      <c:valAx>
        <c:axId val="55882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5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cases per day per 100 million population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 29 20'!$B$278</c:f>
              <c:strCache>
                <c:ptCount val="1"/>
                <c:pt idx="0">
                  <c:v>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'3 29 20'!$D$277:$BR$277</c:f>
              <c:numCache>
                <c:formatCode>m/d/yy</c:formatCode>
                <c:ptCount val="6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</c:numCache>
            </c:numRef>
          </c:cat>
          <c:val>
            <c:numRef>
              <c:f>'3 29 20'!$D$278:$BR$278</c:f>
              <c:numCache>
                <c:formatCode>#,##0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0.31675641431738993</c:v>
                </c:pt>
                <c:pt idx="3">
                  <c:v>0.15837820715869497</c:v>
                </c:pt>
                <c:pt idx="4">
                  <c:v>0</c:v>
                </c:pt>
                <c:pt idx="5">
                  <c:v>0.15837820715869497</c:v>
                </c:pt>
                <c:pt idx="6">
                  <c:v>0.63351282863477987</c:v>
                </c:pt>
                <c:pt idx="7">
                  <c:v>0.31675641431738993</c:v>
                </c:pt>
                <c:pt idx="8">
                  <c:v>0</c:v>
                </c:pt>
                <c:pt idx="9">
                  <c:v>0.95026924295216975</c:v>
                </c:pt>
                <c:pt idx="10">
                  <c:v>0.79189103579347486</c:v>
                </c:pt>
                <c:pt idx="11">
                  <c:v>0.31675641431738993</c:v>
                </c:pt>
                <c:pt idx="12">
                  <c:v>0.31675641431738993</c:v>
                </c:pt>
                <c:pt idx="13">
                  <c:v>0.15837820715869497</c:v>
                </c:pt>
                <c:pt idx="14">
                  <c:v>0</c:v>
                </c:pt>
                <c:pt idx="15">
                  <c:v>0</c:v>
                </c:pt>
                <c:pt idx="16">
                  <c:v>0.47513462147608487</c:v>
                </c:pt>
                <c:pt idx="17">
                  <c:v>0.79189103579347486</c:v>
                </c:pt>
                <c:pt idx="18">
                  <c:v>0.31675641431738993</c:v>
                </c:pt>
                <c:pt idx="19">
                  <c:v>0.79189103579347486</c:v>
                </c:pt>
                <c:pt idx="20">
                  <c:v>0.31675641431738993</c:v>
                </c:pt>
                <c:pt idx="21">
                  <c:v>0.15837820715869497</c:v>
                </c:pt>
                <c:pt idx="22">
                  <c:v>0</c:v>
                </c:pt>
                <c:pt idx="23">
                  <c:v>0</c:v>
                </c:pt>
                <c:pt idx="24">
                  <c:v>0.15837820715869497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2.6924295216978145</c:v>
                </c:pt>
                <c:pt idx="31">
                  <c:v>6.6518847006651889</c:v>
                </c:pt>
                <c:pt idx="32">
                  <c:v>14.729173265758632</c:v>
                </c:pt>
                <c:pt idx="33">
                  <c:v>12.353500158378207</c:v>
                </c:pt>
                <c:pt idx="34">
                  <c:v>16.154577130186887</c:v>
                </c:pt>
                <c:pt idx="35">
                  <c:v>25.340513145391196</c:v>
                </c:pt>
                <c:pt idx="36">
                  <c:v>41.495090275578079</c:v>
                </c:pt>
                <c:pt idx="37">
                  <c:v>45.771301868862842</c:v>
                </c:pt>
                <c:pt idx="38">
                  <c:v>57.649667405764973</c:v>
                </c:pt>
                <c:pt idx="39">
                  <c:v>115.77446943300602</c:v>
                </c:pt>
                <c:pt idx="40">
                  <c:v>82.356667722521379</c:v>
                </c:pt>
                <c:pt idx="41">
                  <c:v>98.828001267025655</c:v>
                </c:pt>
                <c:pt idx="42">
                  <c:v>152.51821349382325</c:v>
                </c:pt>
                <c:pt idx="43">
                  <c:v>219.3538169147925</c:v>
                </c:pt>
                <c:pt idx="44">
                  <c:v>273.99429838454228</c:v>
                </c:pt>
                <c:pt idx="45">
                  <c:v>333.54450427621157</c:v>
                </c:pt>
                <c:pt idx="46">
                  <c:v>393.88660120367439</c:v>
                </c:pt>
                <c:pt idx="47">
                  <c:v>426.5125118783655</c:v>
                </c:pt>
                <c:pt idx="48">
                  <c:v>499.52486537852388</c:v>
                </c:pt>
                <c:pt idx="49">
                  <c:v>757.99809946151413</c:v>
                </c:pt>
                <c:pt idx="50">
                  <c:v>74.437757364586631</c:v>
                </c:pt>
                <c:pt idx="51">
                  <c:v>2157.1111815014251</c:v>
                </c:pt>
                <c:pt idx="52">
                  <c:v>1251.3462147608489</c:v>
                </c:pt>
                <c:pt idx="53">
                  <c:v>1273.5191637630662</c:v>
                </c:pt>
                <c:pt idx="54">
                  <c:v>1641.7484954070319</c:v>
                </c:pt>
                <c:pt idx="55">
                  <c:v>1669.3063034526449</c:v>
                </c:pt>
                <c:pt idx="56">
                  <c:v>2089.1669306303452</c:v>
                </c:pt>
                <c:pt idx="57">
                  <c:v>2755.9391827684512</c:v>
                </c:pt>
                <c:pt idx="58">
                  <c:v>3109.1225847323412</c:v>
                </c:pt>
                <c:pt idx="59">
                  <c:v>3249.7624326892619</c:v>
                </c:pt>
                <c:pt idx="60">
                  <c:v>2811.8466898954703</c:v>
                </c:pt>
                <c:pt idx="61">
                  <c:v>3773.519163763066</c:v>
                </c:pt>
                <c:pt idx="62">
                  <c:v>3506.3351282863482</c:v>
                </c:pt>
                <c:pt idx="63">
                  <c:v>4476.8767817548305</c:v>
                </c:pt>
                <c:pt idx="64">
                  <c:v>5160.2787456445994</c:v>
                </c:pt>
                <c:pt idx="65">
                  <c:v>5317.2315489388657</c:v>
                </c:pt>
                <c:pt idx="66">
                  <c:v>5441.5584415584417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6-474F-992D-C6A8B5EFE287}"/>
            </c:ext>
          </c:extLst>
        </c:ser>
        <c:ser>
          <c:idx val="1"/>
          <c:order val="1"/>
          <c:tx>
            <c:strRef>
              <c:f>'3 29 20'!$B$279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'3 29 20'!$D$277:$BR$277</c:f>
              <c:numCache>
                <c:formatCode>m/d/yy</c:formatCode>
                <c:ptCount val="6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</c:numCache>
            </c:numRef>
          </c:cat>
          <c:val>
            <c:numRef>
              <c:f>'3 29 20'!$D$279:$BR$279</c:f>
              <c:numCache>
                <c:formatCode>#,##0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0.42158516020236092</c:v>
                </c:pt>
                <c:pt idx="3">
                  <c:v>0</c:v>
                </c:pt>
                <c:pt idx="4">
                  <c:v>1.2647554806070826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0.84317032040472184</c:v>
                </c:pt>
                <c:pt idx="10">
                  <c:v>0.42158516020236092</c:v>
                </c:pt>
                <c:pt idx="11">
                  <c:v>0</c:v>
                </c:pt>
                <c:pt idx="12">
                  <c:v>1.2647554806070826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0.42158516020236092</c:v>
                </c:pt>
                <c:pt idx="21">
                  <c:v>0</c:v>
                </c:pt>
                <c:pt idx="22">
                  <c:v>0.42158516020236092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0.84317032040472184</c:v>
                </c:pt>
                <c:pt idx="31">
                  <c:v>0</c:v>
                </c:pt>
                <c:pt idx="32">
                  <c:v>0</c:v>
                </c:pt>
                <c:pt idx="33">
                  <c:v>15.177065767284994</c:v>
                </c:pt>
                <c:pt idx="34">
                  <c:v>0</c:v>
                </c:pt>
                <c:pt idx="35">
                  <c:v>2.5295109612141653</c:v>
                </c:pt>
                <c:pt idx="36">
                  <c:v>0.42158516020236092</c:v>
                </c:pt>
                <c:pt idx="37">
                  <c:v>0.84317032040472184</c:v>
                </c:pt>
                <c:pt idx="38">
                  <c:v>3.3726812816188874</c:v>
                </c:pt>
                <c:pt idx="39">
                  <c:v>2.5295109612141653</c:v>
                </c:pt>
                <c:pt idx="40">
                  <c:v>10.118043844856661</c:v>
                </c:pt>
                <c:pt idx="41">
                  <c:v>8.4317032040472171</c:v>
                </c:pt>
                <c:pt idx="42">
                  <c:v>13.069139966273188</c:v>
                </c:pt>
                <c:pt idx="43">
                  <c:v>28.667790893760539</c:v>
                </c:pt>
                <c:pt idx="44">
                  <c:v>18.97133220910624</c:v>
                </c:pt>
                <c:pt idx="45">
                  <c:v>59.021922428330527</c:v>
                </c:pt>
                <c:pt idx="46">
                  <c:v>48.903878583473869</c:v>
                </c:pt>
                <c:pt idx="47">
                  <c:v>27.403035413153457</c:v>
                </c:pt>
                <c:pt idx="48">
                  <c:v>158.51602023608768</c:v>
                </c:pt>
                <c:pt idx="49">
                  <c:v>135.75042158516021</c:v>
                </c:pt>
                <c:pt idx="50">
                  <c:v>161.04553119730187</c:v>
                </c:pt>
                <c:pt idx="51">
                  <c:v>217.53794266441821</c:v>
                </c:pt>
                <c:pt idx="52">
                  <c:v>231.02866779089373</c:v>
                </c:pt>
                <c:pt idx="53">
                  <c:v>325.46374367622258</c:v>
                </c:pt>
                <c:pt idx="54">
                  <c:v>477.6559865092749</c:v>
                </c:pt>
                <c:pt idx="55">
                  <c:v>754.21585160202358</c:v>
                </c:pt>
                <c:pt idx="56">
                  <c:v>574.19898819561547</c:v>
                </c:pt>
                <c:pt idx="57">
                  <c:v>2484.8229342327149</c:v>
                </c:pt>
                <c:pt idx="58">
                  <c:v>2286.2563237774029</c:v>
                </c:pt>
                <c:pt idx="59">
                  <c:v>2693.5075885328833</c:v>
                </c:pt>
                <c:pt idx="60">
                  <c:v>3282.8836424957844</c:v>
                </c:pt>
                <c:pt idx="61">
                  <c:v>4456.5767284991571</c:v>
                </c:pt>
                <c:pt idx="62">
                  <c:v>4170.7419898819562</c:v>
                </c:pt>
                <c:pt idx="63">
                  <c:v>5075.0421585160202</c:v>
                </c:pt>
                <c:pt idx="64">
                  <c:v>7612.9848229342333</c:v>
                </c:pt>
                <c:pt idx="65">
                  <c:v>7513.0691399662737</c:v>
                </c:pt>
                <c:pt idx="66">
                  <c:v>8356.2394603709945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56-474F-992D-C6A8B5EFE287}"/>
            </c:ext>
          </c:extLst>
        </c:ser>
        <c:ser>
          <c:idx val="2"/>
          <c:order val="2"/>
          <c:tx>
            <c:strRef>
              <c:f>'3 29 20'!$B$280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'3 29 20'!$D$277:$BR$277</c:f>
              <c:numCache>
                <c:formatCode>m/d/yy</c:formatCode>
                <c:ptCount val="6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</c:numCache>
            </c:numRef>
          </c:cat>
          <c:val>
            <c:numRef>
              <c:f>'3 29 20'!$D$280:$BR$280</c:f>
              <c:numCache>
                <c:formatCode>#,##0</c:formatCode>
                <c:ptCount val="67"/>
                <c:pt idx="0">
                  <c:v>0</c:v>
                </c:pt>
                <c:pt idx="1">
                  <c:v>6.854256854256854</c:v>
                </c:pt>
                <c:pt idx="2">
                  <c:v>19.985569985569985</c:v>
                </c:pt>
                <c:pt idx="3">
                  <c:v>35.064935064935064</c:v>
                </c:pt>
                <c:pt idx="4">
                  <c:v>48.268398268398265</c:v>
                </c:pt>
                <c:pt idx="5">
                  <c:v>57.864357864357864</c:v>
                </c:pt>
                <c:pt idx="6">
                  <c:v>189.8989898989899</c:v>
                </c:pt>
                <c:pt idx="7">
                  <c:v>41.702741702741704</c:v>
                </c:pt>
                <c:pt idx="8">
                  <c:v>148.19624819624821</c:v>
                </c:pt>
                <c:pt idx="9">
                  <c:v>119.84126984126983</c:v>
                </c:pt>
                <c:pt idx="10">
                  <c:v>150.72150072150072</c:v>
                </c:pt>
                <c:pt idx="11">
                  <c:v>341.91919191919192</c:v>
                </c:pt>
                <c:pt idx="12">
                  <c:v>222.65512265512265</c:v>
                </c:pt>
                <c:pt idx="13">
                  <c:v>287.95093795093794</c:v>
                </c:pt>
                <c:pt idx="14">
                  <c:v>269.3362193362193</c:v>
                </c:pt>
                <c:pt idx="15">
                  <c:v>227.05627705627705</c:v>
                </c:pt>
                <c:pt idx="16">
                  <c:v>254.18470418470417</c:v>
                </c:pt>
                <c:pt idx="17">
                  <c:v>195.09379509379511</c:v>
                </c:pt>
                <c:pt idx="18">
                  <c:v>217.53246753246754</c:v>
                </c:pt>
                <c:pt idx="19">
                  <c:v>182.17893217893217</c:v>
                </c:pt>
                <c:pt idx="20">
                  <c:v>146.60894660894661</c:v>
                </c:pt>
                <c:pt idx="21">
                  <c:v>26.911976911976911</c:v>
                </c:pt>
                <c:pt idx="22">
                  <c:v>1092.063492063492</c:v>
                </c:pt>
                <c:pt idx="23">
                  <c:v>466.3059163059163</c:v>
                </c:pt>
                <c:pt idx="24">
                  <c:v>148.26839826839827</c:v>
                </c:pt>
                <c:pt idx="25">
                  <c:v>151.51515151515153</c:v>
                </c:pt>
                <c:pt idx="26">
                  <c:v>138.60028860028862</c:v>
                </c:pt>
                <c:pt idx="27">
                  <c:v>128.2106782106782</c:v>
                </c:pt>
                <c:pt idx="28">
                  <c:v>29.437229437229441</c:v>
                </c:pt>
                <c:pt idx="29">
                  <c:v>33.044733044733043</c:v>
                </c:pt>
                <c:pt idx="30">
                  <c:v>34.126984126984127</c:v>
                </c:pt>
                <c:pt idx="31">
                  <c:v>104.68975468975469</c:v>
                </c:pt>
                <c:pt idx="32">
                  <c:v>1.5151515151515151</c:v>
                </c:pt>
                <c:pt idx="33">
                  <c:v>15.8008658008658</c:v>
                </c:pt>
                <c:pt idx="34">
                  <c:v>37.012987012987011</c:v>
                </c:pt>
                <c:pt idx="35">
                  <c:v>29.725829725829726</c:v>
                </c:pt>
                <c:pt idx="36">
                  <c:v>31.313131313131315</c:v>
                </c:pt>
                <c:pt idx="37">
                  <c:v>23.665223665223664</c:v>
                </c:pt>
                <c:pt idx="38">
                  <c:v>30.880230880230879</c:v>
                </c:pt>
                <c:pt idx="39">
                  <c:v>41.558441558441558</c:v>
                </c:pt>
                <c:pt idx="40">
                  <c:v>14.71861471861472</c:v>
                </c:pt>
                <c:pt idx="41">
                  <c:v>9.0187590187590185</c:v>
                </c:pt>
                <c:pt idx="42">
                  <c:v>9.0187590187590185</c:v>
                </c:pt>
                <c:pt idx="43">
                  <c:v>10.894660894660895</c:v>
                </c:pt>
                <c:pt idx="44">
                  <c:v>11.038961038961039</c:v>
                </c:pt>
                <c:pt idx="45">
                  <c:v>5.7720057720057714</c:v>
                </c:pt>
                <c:pt idx="46">
                  <c:v>3.8239538239538238</c:v>
                </c:pt>
                <c:pt idx="47">
                  <c:v>2.6695526695526697</c:v>
                </c:pt>
                <c:pt idx="48">
                  <c:v>1.948051948051948</c:v>
                </c:pt>
                <c:pt idx="49">
                  <c:v>2.4531024531024528</c:v>
                </c:pt>
                <c:pt idx="50">
                  <c:v>0.79365079365079361</c:v>
                </c:pt>
                <c:pt idx="51">
                  <c:v>0.93795093795093787</c:v>
                </c:pt>
                <c:pt idx="52">
                  <c:v>2.3088023088023086</c:v>
                </c:pt>
                <c:pt idx="53">
                  <c:v>1.8759018759018757</c:v>
                </c:pt>
                <c:pt idx="54">
                  <c:v>2.1645021645021645</c:v>
                </c:pt>
                <c:pt idx="55">
                  <c:v>1.8037518037518039</c:v>
                </c:pt>
                <c:pt idx="56">
                  <c:v>3.1746031746031744</c:v>
                </c:pt>
                <c:pt idx="57">
                  <c:v>3.8961038961038961</c:v>
                </c:pt>
                <c:pt idx="58">
                  <c:v>6.7821067821067818</c:v>
                </c:pt>
                <c:pt idx="59">
                  <c:v>3.9682539682539684</c:v>
                </c:pt>
                <c:pt idx="60">
                  <c:v>9.3795093795093791</c:v>
                </c:pt>
                <c:pt idx="61">
                  <c:v>4.5454545454545459</c:v>
                </c:pt>
                <c:pt idx="62">
                  <c:v>6.7099567099567095</c:v>
                </c:pt>
                <c:pt idx="63">
                  <c:v>5.0505050505050502</c:v>
                </c:pt>
                <c:pt idx="64">
                  <c:v>8.7301587301587311</c:v>
                </c:pt>
                <c:pt idx="65">
                  <c:v>8.2972582972582973</c:v>
                </c:pt>
                <c:pt idx="66">
                  <c:v>7.3593073593073601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56-474F-992D-C6A8B5EFE287}"/>
            </c:ext>
          </c:extLst>
        </c:ser>
        <c:ser>
          <c:idx val="3"/>
          <c:order val="3"/>
          <c:tx>
            <c:strRef>
              <c:f>'3 29 20'!$B$281</c:f>
              <c:strCache>
                <c:ptCount val="1"/>
                <c:pt idx="0">
                  <c:v>Korea, South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'3 29 20'!$D$277:$BR$277</c:f>
              <c:numCache>
                <c:formatCode>m/d/yy</c:formatCode>
                <c:ptCount val="6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</c:numCache>
            </c:numRef>
          </c:cat>
          <c:val>
            <c:numRef>
              <c:f>'3 29 20'!$D$281:$BR$281</c:f>
              <c:numCache>
                <c:formatCode>#,##0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1.9428793471925394</c:v>
                </c:pt>
                <c:pt idx="3">
                  <c:v>0</c:v>
                </c:pt>
                <c:pt idx="4">
                  <c:v>1.9428793471925394</c:v>
                </c:pt>
                <c:pt idx="5">
                  <c:v>1.9428793471925394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13.600155430347774</c:v>
                </c:pt>
                <c:pt idx="10">
                  <c:v>1.9428793471925394</c:v>
                </c:pt>
                <c:pt idx="11">
                  <c:v>5.8286380415776176</c:v>
                </c:pt>
                <c:pt idx="12">
                  <c:v>0</c:v>
                </c:pt>
                <c:pt idx="13">
                  <c:v>1.9428793471925394</c:v>
                </c:pt>
                <c:pt idx="14">
                  <c:v>5.8286380415776176</c:v>
                </c:pt>
                <c:pt idx="15">
                  <c:v>7.7715173887701576</c:v>
                </c:pt>
                <c:pt idx="16">
                  <c:v>1.9428793471925394</c:v>
                </c:pt>
                <c:pt idx="17">
                  <c:v>0</c:v>
                </c:pt>
                <c:pt idx="18">
                  <c:v>1.9428793471925394</c:v>
                </c:pt>
                <c:pt idx="19">
                  <c:v>3.8857586943850788</c:v>
                </c:pt>
                <c:pt idx="20">
                  <c:v>1.9428793471925394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1.9428793471925394</c:v>
                </c:pt>
                <c:pt idx="26">
                  <c:v>1.9428793471925394</c:v>
                </c:pt>
                <c:pt idx="27">
                  <c:v>1.9428793471925394</c:v>
                </c:pt>
                <c:pt idx="28">
                  <c:v>0</c:v>
                </c:pt>
                <c:pt idx="29">
                  <c:v>141.83019234505537</c:v>
                </c:pt>
                <c:pt idx="30">
                  <c:v>194.28793471925394</c:v>
                </c:pt>
                <c:pt idx="31">
                  <c:v>444.91937050709151</c:v>
                </c:pt>
                <c:pt idx="32">
                  <c:v>328.34660967553913</c:v>
                </c:pt>
                <c:pt idx="33">
                  <c:v>448.80512920147657</c:v>
                </c:pt>
                <c:pt idx="34">
                  <c:v>279.77462599572567</c:v>
                </c:pt>
                <c:pt idx="35">
                  <c:v>551.77773460268122</c:v>
                </c:pt>
                <c:pt idx="36">
                  <c:v>981.15407033223244</c:v>
                </c:pt>
                <c:pt idx="37">
                  <c:v>1109.3841072469399</c:v>
                </c:pt>
                <c:pt idx="38">
                  <c:v>1579.5609092675345</c:v>
                </c:pt>
                <c:pt idx="39">
                  <c:v>1138.5272974548279</c:v>
                </c:pt>
                <c:pt idx="40">
                  <c:v>1163.7847289683311</c:v>
                </c:pt>
                <c:pt idx="41">
                  <c:v>1653.3903244608507</c:v>
                </c:pt>
                <c:pt idx="42">
                  <c:v>845.15251602875469</c:v>
                </c:pt>
                <c:pt idx="43">
                  <c:v>907.32465513891589</c:v>
                </c:pt>
                <c:pt idx="44">
                  <c:v>981.15407033223244</c:v>
                </c:pt>
                <c:pt idx="45">
                  <c:v>870.40994754225756</c:v>
                </c:pt>
                <c:pt idx="46">
                  <c:v>530.40606178356325</c:v>
                </c:pt>
                <c:pt idx="47">
                  <c:v>318.63221293957645</c:v>
                </c:pt>
                <c:pt idx="48">
                  <c:v>68.000777151738873</c:v>
                </c:pt>
                <c:pt idx="49">
                  <c:v>470.17680202059449</c:v>
                </c:pt>
                <c:pt idx="50">
                  <c:v>221.48824557994948</c:v>
                </c:pt>
                <c:pt idx="51">
                  <c:v>213.7167281911793</c:v>
                </c:pt>
                <c:pt idx="52">
                  <c:v>207.88809014960171</c:v>
                </c:pt>
                <c:pt idx="53">
                  <c:v>147.65883038663299</c:v>
                </c:pt>
                <c:pt idx="54">
                  <c:v>143.7730716922479</c:v>
                </c:pt>
                <c:pt idx="55">
                  <c:v>163.20186516417331</c:v>
                </c:pt>
                <c:pt idx="56">
                  <c:v>180.68777928890617</c:v>
                </c:pt>
                <c:pt idx="57">
                  <c:v>295.31766077326597</c:v>
                </c:pt>
                <c:pt idx="58">
                  <c:v>169.03050320575093</c:v>
                </c:pt>
                <c:pt idx="59">
                  <c:v>285.60326403730329</c:v>
                </c:pt>
                <c:pt idx="60">
                  <c:v>314.74645424519133</c:v>
                </c:pt>
                <c:pt idx="61">
                  <c:v>0</c:v>
                </c:pt>
                <c:pt idx="62">
                  <c:v>147.65883038663299</c:v>
                </c:pt>
                <c:pt idx="63">
                  <c:v>194.28793471925394</c:v>
                </c:pt>
                <c:pt idx="64">
                  <c:v>202.05945210802409</c:v>
                </c:pt>
                <c:pt idx="65">
                  <c:v>176.80202059452108</c:v>
                </c:pt>
                <c:pt idx="66">
                  <c:v>283.66038469011073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56-474F-992D-C6A8B5EFE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7215679"/>
        <c:axId val="644926287"/>
      </c:barChart>
      <c:dateAx>
        <c:axId val="66721567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26287"/>
        <c:crosses val="autoZero"/>
        <c:auto val="1"/>
        <c:lblOffset val="100"/>
        <c:baseTimeUnit val="days"/>
      </c:dateAx>
      <c:valAx>
        <c:axId val="64492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21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 Counties'!$AH$4</c:f>
              <c:strCache>
                <c:ptCount val="1"/>
                <c:pt idx="0">
                  <c:v>Anoka County, Minnesota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Counties'!$AI$4:$AO$4</c:f>
              <c:numCache>
                <c:formatCode>0</c:formatCode>
                <c:ptCount val="7"/>
                <c:pt idx="0">
                  <c:v>30.447049680885922</c:v>
                </c:pt>
                <c:pt idx="1">
                  <c:v>37.986319125676722</c:v>
                </c:pt>
                <c:pt idx="2">
                  <c:v>41.176010044626679</c:v>
                </c:pt>
                <c:pt idx="3" formatCode="_(* #,##0_);_(* \(#,##0\);_(* &quot;-&quot;??_);_(@_)">
                  <c:v>43.495785258408461</c:v>
                </c:pt>
                <c:pt idx="4" formatCode="_(* #,##0_);_(* \(#,##0\);_(* &quot;-&quot;??_);_(@_)">
                  <c:v>53.934773720426492</c:v>
                </c:pt>
                <c:pt idx="5" formatCode="_(* #,##0_);_(* \(#,##0\);_(* &quot;-&quot;??_);_(@_)">
                  <c:v>56.834492737653726</c:v>
                </c:pt>
                <c:pt idx="6" formatCode="_(* #,##0_);_(* \(#,##0\);_(* &quot;-&quot;??_);_(@_)">
                  <c:v>61.474043165217289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9-8643-9184-147D7DB5EC52}"/>
            </c:ext>
          </c:extLst>
        </c:ser>
        <c:ser>
          <c:idx val="1"/>
          <c:order val="1"/>
          <c:tx>
            <c:strRef>
              <c:f>'MN Counties'!$AH$5</c:f>
              <c:strCache>
                <c:ptCount val="1"/>
                <c:pt idx="0">
                  <c:v>Hennepin County, Minnesota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Counties'!$AI$5:$AO$5</c:f>
              <c:numCache>
                <c:formatCode>0</c:formatCode>
                <c:ptCount val="7"/>
                <c:pt idx="0">
                  <c:v>87.608786352951554</c:v>
                </c:pt>
                <c:pt idx="1">
                  <c:v>92.426044875620832</c:v>
                </c:pt>
                <c:pt idx="2">
                  <c:v>97.978139444121027</c:v>
                </c:pt>
                <c:pt idx="3" formatCode="_(* #,##0_);_(* \(#,##0\);_(* &quot;-&quot;??_);_(@_)">
                  <c:v>105.0815545538198</c:v>
                </c:pt>
                <c:pt idx="4" formatCode="_(* #,##0_);_(* \(#,##0\);_(* &quot;-&quot;??_);_(@_)">
                  <c:v>124.4322370940337</c:v>
                </c:pt>
                <c:pt idx="5" formatCode="_(* #,##0_);_(* \(#,##0\);_(* &quot;-&quot;??_);_(@_)">
                  <c:v>133.33191809354136</c:v>
                </c:pt>
                <c:pt idx="6" formatCode="_(* #,##0_);_(* \(#,##0\);_(* &quot;-&quot;??_);_(@_)">
                  <c:v>141.90500529490197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9-8643-9184-147D7DB5EC52}"/>
            </c:ext>
          </c:extLst>
        </c:ser>
        <c:ser>
          <c:idx val="2"/>
          <c:order val="2"/>
          <c:tx>
            <c:strRef>
              <c:f>'MN Counties'!$AH$6</c:f>
              <c:strCache>
                <c:ptCount val="1"/>
                <c:pt idx="0">
                  <c:v>Blue Earth County, Minnesota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Counties'!$AI$6:$AO$6</c:f>
              <c:numCache>
                <c:formatCode>0</c:formatCode>
                <c:ptCount val="7"/>
                <c:pt idx="0">
                  <c:v>39.533504645186795</c:v>
                </c:pt>
                <c:pt idx="1">
                  <c:v>39.533504645186795</c:v>
                </c:pt>
                <c:pt idx="2">
                  <c:v>41.054024054617059</c:v>
                </c:pt>
                <c:pt idx="3" formatCode="_(* #,##0_);_(* \(#,##0\);_(* &quot;-&quot;??_);_(@_)">
                  <c:v>41.054024054617059</c:v>
                </c:pt>
                <c:pt idx="4" formatCode="_(* #,##0_);_(* \(#,##0\);_(* &quot;-&quot;??_);_(@_)">
                  <c:v>50.17714051119863</c:v>
                </c:pt>
                <c:pt idx="5" formatCode="_(* #,##0_);_(* \(#,##0\);_(* &quot;-&quot;??_);_(@_)">
                  <c:v>51.697659920628894</c:v>
                </c:pt>
                <c:pt idx="6" formatCode="_(* #,##0_);_(* \(#,##0\);_(* &quot;-&quot;??_);_(@_)">
                  <c:v>57.779737558349929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9-8643-9184-147D7DB5EC52}"/>
            </c:ext>
          </c:extLst>
        </c:ser>
        <c:ser>
          <c:idx val="3"/>
          <c:order val="3"/>
          <c:tx>
            <c:strRef>
              <c:f>'MN Counties'!$AH$7</c:f>
              <c:strCache>
                <c:ptCount val="1"/>
                <c:pt idx="0">
                  <c:v>Norman County, Minnesota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Counties'!$AI$7:$AO$7</c:f>
              <c:numCache>
                <c:formatCode>0</c:formatCode>
                <c:ptCount val="7"/>
                <c:pt idx="0">
                  <c:v>91.060859007436633</c:v>
                </c:pt>
                <c:pt idx="1">
                  <c:v>91.060859007436633</c:v>
                </c:pt>
                <c:pt idx="2">
                  <c:v>106.2376688420094</c:v>
                </c:pt>
                <c:pt idx="3" formatCode="_(* #,##0_);_(* \(#,##0\);_(* &quot;-&quot;??_);_(@_)">
                  <c:v>106.2376688420094</c:v>
                </c:pt>
                <c:pt idx="4" formatCode="_(* #,##0_);_(* \(#,##0\);_(* &quot;-&quot;??_);_(@_)">
                  <c:v>106.2376688420094</c:v>
                </c:pt>
                <c:pt idx="5" formatCode="_(* #,##0_);_(* \(#,##0\);_(* &quot;-&quot;??_);_(@_)">
                  <c:v>121.41447867658219</c:v>
                </c:pt>
                <c:pt idx="6" formatCode="_(* #,##0_);_(* \(#,##0\);_(* &quot;-&quot;??_);_(@_)">
                  <c:v>121.41447867658219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9-8643-9184-147D7DB5EC52}"/>
            </c:ext>
          </c:extLst>
        </c:ser>
        <c:ser>
          <c:idx val="4"/>
          <c:order val="4"/>
          <c:tx>
            <c:strRef>
              <c:f>'MN Counties'!$AH$8</c:f>
              <c:strCache>
                <c:ptCount val="1"/>
                <c:pt idx="0">
                  <c:v>Olmsted County, Minnesota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Counties'!$AI$8:$AO$8</c:f>
              <c:numCache>
                <c:formatCode>0</c:formatCode>
                <c:ptCount val="7"/>
                <c:pt idx="0">
                  <c:v>134.48923756468997</c:v>
                </c:pt>
                <c:pt idx="1">
                  <c:v>140.42258628077926</c:v>
                </c:pt>
                <c:pt idx="2">
                  <c:v>144.37815209150543</c:v>
                </c:pt>
                <c:pt idx="3" formatCode="_(* #,##0_);_(* \(#,##0\);_(* &quot;-&quot;??_);_(@_)">
                  <c:v>156.90411049213833</c:v>
                </c:pt>
                <c:pt idx="4" formatCode="_(* #,##0_);_(* \(#,##0\);_(* &quot;-&quot;??_);_(@_)">
                  <c:v>165.47450308204503</c:v>
                </c:pt>
                <c:pt idx="5" formatCode="_(* #,##0_);_(* \(#,##0\);_(* &quot;-&quot;??_);_(@_)">
                  <c:v>168.77080792431684</c:v>
                </c:pt>
                <c:pt idx="6" formatCode="_(* #,##0_);_(* \(#,##0\);_(* &quot;-&quot;??_);_(@_)">
                  <c:v>174.7041566404061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9-8643-9184-147D7DB5EC52}"/>
            </c:ext>
          </c:extLst>
        </c:ser>
        <c:ser>
          <c:idx val="5"/>
          <c:order val="5"/>
          <c:tx>
            <c:strRef>
              <c:f>'MN Counties'!$AH$9</c:f>
              <c:strCache>
                <c:ptCount val="1"/>
                <c:pt idx="0">
                  <c:v>Nobles County, Minnesota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Counties'!$AI$9:$AO$9</c:f>
              <c:numCache>
                <c:formatCode>0</c:formatCode>
                <c:ptCount val="7"/>
                <c:pt idx="0">
                  <c:v>576.55349135169763</c:v>
                </c:pt>
                <c:pt idx="1">
                  <c:v>896.86098654708519</c:v>
                </c:pt>
                <c:pt idx="2">
                  <c:v>1180.5619108629999</c:v>
                </c:pt>
                <c:pt idx="3" formatCode="_(* #,##0_);_(* \(#,##0\);_(* &quot;-&quot;??_);_(@_)">
                  <c:v>1487.1419419785852</c:v>
                </c:pt>
                <c:pt idx="4" formatCode="_(* #,##0_);_(* \(#,##0\);_(* &quot;-&quot;??_);_(@_)">
                  <c:v>2182.6667886885693</c:v>
                </c:pt>
                <c:pt idx="5" formatCode="_(* #,##0_);_(* \(#,##0\);_(* &quot;-&quot;??_);_(@_)">
                  <c:v>2814.1301363594766</c:v>
                </c:pt>
                <c:pt idx="6" formatCode="_(* #,##0_);_(* \(#,##0\);_(* &quot;-&quot;??_);_(@_)">
                  <c:v>3395.2594490711085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79-8643-9184-147D7DB5E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5577408"/>
        <c:axId val="826111872"/>
      </c:lineChart>
      <c:dateAx>
        <c:axId val="8255774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111872"/>
        <c:crosses val="autoZero"/>
        <c:auto val="1"/>
        <c:lblOffset val="100"/>
        <c:baseTimeUnit val="days"/>
      </c:dateAx>
      <c:valAx>
        <c:axId val="82611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57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'MN Counties'!$AH$4:$AH$9</c:f>
              <c:strCache>
                <c:ptCount val="6"/>
                <c:pt idx="0">
                  <c:v>Anoka County, Minnesota</c:v>
                </c:pt>
                <c:pt idx="1">
                  <c:v>Hennepin County, Minnesota</c:v>
                </c:pt>
                <c:pt idx="2">
                  <c:v>Blue Earth County, Minnesota</c:v>
                </c:pt>
                <c:pt idx="3">
                  <c:v>Norman County, Minnesota</c:v>
                </c:pt>
                <c:pt idx="4">
                  <c:v>Olmsted County, Minnesota</c:v>
                </c:pt>
                <c:pt idx="5">
                  <c:v>Nobles County, Minnesota</c:v>
                </c:pt>
              </c:strCache>
            </c:strRef>
          </c:cat>
          <c:val>
            <c:numRef>
              <c:f>'MN Counties'!$AP$4:$AP$9</c:f>
              <c:numCache>
                <c:formatCode>0%</c:formatCode>
                <c:ptCount val="6"/>
                <c:pt idx="0">
                  <c:v>1.019047619047619</c:v>
                </c:pt>
                <c:pt idx="1">
                  <c:v>0.61975768872320602</c:v>
                </c:pt>
                <c:pt idx="2">
                  <c:v>0.46153846153846145</c:v>
                </c:pt>
                <c:pt idx="3">
                  <c:v>0.33333333333333348</c:v>
                </c:pt>
                <c:pt idx="4">
                  <c:v>0.2990196078431373</c:v>
                </c:pt>
                <c:pt idx="5">
                  <c:v>4.8888888888888893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5-4247-A4FE-EC80E35F3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870960"/>
        <c:axId val="825667856"/>
      </c:barChart>
      <c:catAx>
        <c:axId val="79687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667856"/>
        <c:crosses val="autoZero"/>
        <c:auto val="1"/>
        <c:lblAlgn val="ctr"/>
        <c:lblOffset val="100"/>
        <c:noMultiLvlLbl val="0"/>
      </c:catAx>
      <c:valAx>
        <c:axId val="82566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7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Hospitalized,</a:t>
            </a:r>
            <a:r>
              <a:rPr lang="en-US" baseline="0"/>
              <a:t> daily count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Hospitalizations!$B$2</c:f>
              <c:strCache>
                <c:ptCount val="1"/>
                <c:pt idx="0">
                  <c:v>Hospitalized in ICU (daily)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Hospitalizations!$A$3:$A$57</c:f>
              <c:numCache>
                <c:formatCode>d\-mmm</c:formatCode>
                <c:ptCount val="55"/>
                <c:pt idx="0">
                  <c:v>43909</c:v>
                </c:pt>
                <c:pt idx="1">
                  <c:v>43910</c:v>
                </c:pt>
                <c:pt idx="2">
                  <c:v>43911</c:v>
                </c:pt>
                <c:pt idx="3">
                  <c:v>43912</c:v>
                </c:pt>
                <c:pt idx="4">
                  <c:v>43913</c:v>
                </c:pt>
                <c:pt idx="5">
                  <c:v>43914</c:v>
                </c:pt>
                <c:pt idx="6">
                  <c:v>43915</c:v>
                </c:pt>
                <c:pt idx="7">
                  <c:v>43916</c:v>
                </c:pt>
                <c:pt idx="8">
                  <c:v>43917</c:v>
                </c:pt>
                <c:pt idx="9">
                  <c:v>43918</c:v>
                </c:pt>
                <c:pt idx="10">
                  <c:v>43919</c:v>
                </c:pt>
                <c:pt idx="11">
                  <c:v>43920</c:v>
                </c:pt>
                <c:pt idx="12">
                  <c:v>43921</c:v>
                </c:pt>
                <c:pt idx="13">
                  <c:v>43922</c:v>
                </c:pt>
                <c:pt idx="14">
                  <c:v>43923</c:v>
                </c:pt>
                <c:pt idx="15">
                  <c:v>43924</c:v>
                </c:pt>
                <c:pt idx="16">
                  <c:v>43925</c:v>
                </c:pt>
                <c:pt idx="17">
                  <c:v>43926</c:v>
                </c:pt>
                <c:pt idx="18">
                  <c:v>43927</c:v>
                </c:pt>
                <c:pt idx="19">
                  <c:v>43928</c:v>
                </c:pt>
                <c:pt idx="20">
                  <c:v>43929</c:v>
                </c:pt>
                <c:pt idx="21">
                  <c:v>43930</c:v>
                </c:pt>
                <c:pt idx="22">
                  <c:v>43931</c:v>
                </c:pt>
                <c:pt idx="23">
                  <c:v>43932</c:v>
                </c:pt>
                <c:pt idx="24">
                  <c:v>43933</c:v>
                </c:pt>
                <c:pt idx="25">
                  <c:v>43934</c:v>
                </c:pt>
                <c:pt idx="26">
                  <c:v>43935</c:v>
                </c:pt>
                <c:pt idx="27">
                  <c:v>43936</c:v>
                </c:pt>
                <c:pt idx="28">
                  <c:v>43937</c:v>
                </c:pt>
                <c:pt idx="29">
                  <c:v>43938</c:v>
                </c:pt>
                <c:pt idx="30">
                  <c:v>43939</c:v>
                </c:pt>
                <c:pt idx="31">
                  <c:v>43940</c:v>
                </c:pt>
                <c:pt idx="32">
                  <c:v>43941</c:v>
                </c:pt>
                <c:pt idx="33">
                  <c:v>43942</c:v>
                </c:pt>
                <c:pt idx="34">
                  <c:v>43943</c:v>
                </c:pt>
                <c:pt idx="35">
                  <c:v>43944</c:v>
                </c:pt>
                <c:pt idx="36">
                  <c:v>43945</c:v>
                </c:pt>
                <c:pt idx="37">
                  <c:v>43946</c:v>
                </c:pt>
                <c:pt idx="38">
                  <c:v>43947</c:v>
                </c:pt>
                <c:pt idx="39">
                  <c:v>43948</c:v>
                </c:pt>
                <c:pt idx="40">
                  <c:v>43949</c:v>
                </c:pt>
                <c:pt idx="41">
                  <c:v>43950</c:v>
                </c:pt>
                <c:pt idx="42">
                  <c:v>43951</c:v>
                </c:pt>
                <c:pt idx="43">
                  <c:v>43952</c:v>
                </c:pt>
                <c:pt idx="44">
                  <c:v>43953</c:v>
                </c:pt>
                <c:pt idx="45">
                  <c:v>43954</c:v>
                </c:pt>
                <c:pt idx="46">
                  <c:v>43955</c:v>
                </c:pt>
                <c:pt idx="47">
                  <c:v>43956</c:v>
                </c:pt>
                <c:pt idx="48">
                  <c:v>43957</c:v>
                </c:pt>
                <c:pt idx="49">
                  <c:v>43958</c:v>
                </c:pt>
                <c:pt idx="50">
                  <c:v>43959</c:v>
                </c:pt>
                <c:pt idx="51">
                  <c:v>43960</c:v>
                </c:pt>
                <c:pt idx="52">
                  <c:v>43961</c:v>
                </c:pt>
                <c:pt idx="53">
                  <c:v>43962</c:v>
                </c:pt>
                <c:pt idx="54">
                  <c:v>43963</c:v>
                </c:pt>
              </c:numCache>
            </c:numRef>
          </c:cat>
          <c:val>
            <c:numRef>
              <c:f>Hospitalizations!$B$3:$B$57</c:f>
              <c:numCache>
                <c:formatCode>General</c:formatCode>
                <c:ptCount val="55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7</c:v>
                </c:pt>
                <c:pt idx="6">
                  <c:v>12</c:v>
                </c:pt>
                <c:pt idx="7">
                  <c:v>13</c:v>
                </c:pt>
                <c:pt idx="8">
                  <c:v>17</c:v>
                </c:pt>
                <c:pt idx="9">
                  <c:v>13</c:v>
                </c:pt>
                <c:pt idx="10">
                  <c:v>16</c:v>
                </c:pt>
                <c:pt idx="11">
                  <c:v>24</c:v>
                </c:pt>
                <c:pt idx="12">
                  <c:v>26</c:v>
                </c:pt>
                <c:pt idx="13">
                  <c:v>27</c:v>
                </c:pt>
                <c:pt idx="14">
                  <c:v>38</c:v>
                </c:pt>
                <c:pt idx="15">
                  <c:v>40</c:v>
                </c:pt>
                <c:pt idx="16">
                  <c:v>42</c:v>
                </c:pt>
                <c:pt idx="17">
                  <c:v>48</c:v>
                </c:pt>
                <c:pt idx="18">
                  <c:v>57</c:v>
                </c:pt>
                <c:pt idx="19">
                  <c:v>64</c:v>
                </c:pt>
                <c:pt idx="20">
                  <c:v>64</c:v>
                </c:pt>
                <c:pt idx="21">
                  <c:v>63</c:v>
                </c:pt>
                <c:pt idx="22">
                  <c:v>64</c:v>
                </c:pt>
                <c:pt idx="23">
                  <c:v>69</c:v>
                </c:pt>
                <c:pt idx="24">
                  <c:v>74</c:v>
                </c:pt>
                <c:pt idx="25">
                  <c:v>74</c:v>
                </c:pt>
                <c:pt idx="26">
                  <c:v>75</c:v>
                </c:pt>
                <c:pt idx="27">
                  <c:v>93</c:v>
                </c:pt>
                <c:pt idx="28">
                  <c:v>103</c:v>
                </c:pt>
                <c:pt idx="29">
                  <c:v>106</c:v>
                </c:pt>
                <c:pt idx="30">
                  <c:v>111</c:v>
                </c:pt>
                <c:pt idx="31">
                  <c:v>116</c:v>
                </c:pt>
                <c:pt idx="32">
                  <c:v>126</c:v>
                </c:pt>
                <c:pt idx="33">
                  <c:v>117</c:v>
                </c:pt>
                <c:pt idx="34">
                  <c:v>107</c:v>
                </c:pt>
                <c:pt idx="35">
                  <c:v>104</c:v>
                </c:pt>
                <c:pt idx="36">
                  <c:v>111</c:v>
                </c:pt>
                <c:pt idx="37">
                  <c:v>109</c:v>
                </c:pt>
                <c:pt idx="38">
                  <c:v>115</c:v>
                </c:pt>
                <c:pt idx="39">
                  <c:v>122</c:v>
                </c:pt>
                <c:pt idx="40">
                  <c:v>120</c:v>
                </c:pt>
                <c:pt idx="41">
                  <c:v>119</c:v>
                </c:pt>
                <c:pt idx="42">
                  <c:v>130</c:v>
                </c:pt>
                <c:pt idx="43">
                  <c:v>118</c:v>
                </c:pt>
                <c:pt idx="44">
                  <c:v>135</c:v>
                </c:pt>
                <c:pt idx="45">
                  <c:v>155</c:v>
                </c:pt>
                <c:pt idx="46">
                  <c:v>166</c:v>
                </c:pt>
                <c:pt idx="47">
                  <c:v>182</c:v>
                </c:pt>
                <c:pt idx="48">
                  <c:v>180</c:v>
                </c:pt>
                <c:pt idx="49">
                  <c:v>182</c:v>
                </c:pt>
                <c:pt idx="50">
                  <c:v>198</c:v>
                </c:pt>
                <c:pt idx="51">
                  <c:v>180</c:v>
                </c:pt>
                <c:pt idx="52">
                  <c:v>199</c:v>
                </c:pt>
                <c:pt idx="53">
                  <c:v>194</c:v>
                </c:pt>
                <c:pt idx="54">
                  <c:v>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6F-9144-802A-E26E86F6C8ED}"/>
            </c:ext>
          </c:extLst>
        </c:ser>
        <c:ser>
          <c:idx val="1"/>
          <c:order val="1"/>
          <c:tx>
            <c:strRef>
              <c:f>Hospitalizations!$C$2</c:f>
              <c:strCache>
                <c:ptCount val="1"/>
                <c:pt idx="0">
                  <c:v>Hospitalized, not in ICU (daily)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Hospitalizations!$A$3:$A$57</c:f>
              <c:numCache>
                <c:formatCode>d\-mmm</c:formatCode>
                <c:ptCount val="55"/>
                <c:pt idx="0">
                  <c:v>43909</c:v>
                </c:pt>
                <c:pt idx="1">
                  <c:v>43910</c:v>
                </c:pt>
                <c:pt idx="2">
                  <c:v>43911</c:v>
                </c:pt>
                <c:pt idx="3">
                  <c:v>43912</c:v>
                </c:pt>
                <c:pt idx="4">
                  <c:v>43913</c:v>
                </c:pt>
                <c:pt idx="5">
                  <c:v>43914</c:v>
                </c:pt>
                <c:pt idx="6">
                  <c:v>43915</c:v>
                </c:pt>
                <c:pt idx="7">
                  <c:v>43916</c:v>
                </c:pt>
                <c:pt idx="8">
                  <c:v>43917</c:v>
                </c:pt>
                <c:pt idx="9">
                  <c:v>43918</c:v>
                </c:pt>
                <c:pt idx="10">
                  <c:v>43919</c:v>
                </c:pt>
                <c:pt idx="11">
                  <c:v>43920</c:v>
                </c:pt>
                <c:pt idx="12">
                  <c:v>43921</c:v>
                </c:pt>
                <c:pt idx="13">
                  <c:v>43922</c:v>
                </c:pt>
                <c:pt idx="14">
                  <c:v>43923</c:v>
                </c:pt>
                <c:pt idx="15">
                  <c:v>43924</c:v>
                </c:pt>
                <c:pt idx="16">
                  <c:v>43925</c:v>
                </c:pt>
                <c:pt idx="17">
                  <c:v>43926</c:v>
                </c:pt>
                <c:pt idx="18">
                  <c:v>43927</c:v>
                </c:pt>
                <c:pt idx="19">
                  <c:v>43928</c:v>
                </c:pt>
                <c:pt idx="20">
                  <c:v>43929</c:v>
                </c:pt>
                <c:pt idx="21">
                  <c:v>43930</c:v>
                </c:pt>
                <c:pt idx="22">
                  <c:v>43931</c:v>
                </c:pt>
                <c:pt idx="23">
                  <c:v>43932</c:v>
                </c:pt>
                <c:pt idx="24">
                  <c:v>43933</c:v>
                </c:pt>
                <c:pt idx="25">
                  <c:v>43934</c:v>
                </c:pt>
                <c:pt idx="26">
                  <c:v>43935</c:v>
                </c:pt>
                <c:pt idx="27">
                  <c:v>43936</c:v>
                </c:pt>
                <c:pt idx="28">
                  <c:v>43937</c:v>
                </c:pt>
                <c:pt idx="29">
                  <c:v>43938</c:v>
                </c:pt>
                <c:pt idx="30">
                  <c:v>43939</c:v>
                </c:pt>
                <c:pt idx="31">
                  <c:v>43940</c:v>
                </c:pt>
                <c:pt idx="32">
                  <c:v>43941</c:v>
                </c:pt>
                <c:pt idx="33">
                  <c:v>43942</c:v>
                </c:pt>
                <c:pt idx="34">
                  <c:v>43943</c:v>
                </c:pt>
                <c:pt idx="35">
                  <c:v>43944</c:v>
                </c:pt>
                <c:pt idx="36">
                  <c:v>43945</c:v>
                </c:pt>
                <c:pt idx="37">
                  <c:v>43946</c:v>
                </c:pt>
                <c:pt idx="38">
                  <c:v>43947</c:v>
                </c:pt>
                <c:pt idx="39">
                  <c:v>43948</c:v>
                </c:pt>
                <c:pt idx="40">
                  <c:v>43949</c:v>
                </c:pt>
                <c:pt idx="41">
                  <c:v>43950</c:v>
                </c:pt>
                <c:pt idx="42">
                  <c:v>43951</c:v>
                </c:pt>
                <c:pt idx="43">
                  <c:v>43952</c:v>
                </c:pt>
                <c:pt idx="44">
                  <c:v>43953</c:v>
                </c:pt>
                <c:pt idx="45">
                  <c:v>43954</c:v>
                </c:pt>
                <c:pt idx="46">
                  <c:v>43955</c:v>
                </c:pt>
                <c:pt idx="47">
                  <c:v>43956</c:v>
                </c:pt>
                <c:pt idx="48">
                  <c:v>43957</c:v>
                </c:pt>
                <c:pt idx="49">
                  <c:v>43958</c:v>
                </c:pt>
                <c:pt idx="50">
                  <c:v>43959</c:v>
                </c:pt>
                <c:pt idx="51">
                  <c:v>43960</c:v>
                </c:pt>
                <c:pt idx="52">
                  <c:v>43961</c:v>
                </c:pt>
                <c:pt idx="53">
                  <c:v>43962</c:v>
                </c:pt>
                <c:pt idx="54">
                  <c:v>43963</c:v>
                </c:pt>
              </c:numCache>
            </c:numRef>
          </c:cat>
          <c:val>
            <c:numRef>
              <c:f>Hospitalizations!$C$3:$C$57</c:f>
              <c:numCache>
                <c:formatCode>General</c:formatCode>
                <c:ptCount val="55"/>
                <c:pt idx="0">
                  <c:v>6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7</c:v>
                </c:pt>
                <c:pt idx="5">
                  <c:v>8</c:v>
                </c:pt>
                <c:pt idx="6">
                  <c:v>14</c:v>
                </c:pt>
                <c:pt idx="7">
                  <c:v>18</c:v>
                </c:pt>
                <c:pt idx="8">
                  <c:v>17</c:v>
                </c:pt>
                <c:pt idx="9">
                  <c:v>17</c:v>
                </c:pt>
                <c:pt idx="10">
                  <c:v>23</c:v>
                </c:pt>
                <c:pt idx="11">
                  <c:v>32</c:v>
                </c:pt>
                <c:pt idx="12">
                  <c:v>30</c:v>
                </c:pt>
                <c:pt idx="13">
                  <c:v>27</c:v>
                </c:pt>
                <c:pt idx="14">
                  <c:v>37</c:v>
                </c:pt>
                <c:pt idx="15">
                  <c:v>46</c:v>
                </c:pt>
                <c:pt idx="16">
                  <c:v>53</c:v>
                </c:pt>
                <c:pt idx="17">
                  <c:v>58</c:v>
                </c:pt>
                <c:pt idx="18">
                  <c:v>58</c:v>
                </c:pt>
                <c:pt idx="19">
                  <c:v>56</c:v>
                </c:pt>
                <c:pt idx="20">
                  <c:v>71</c:v>
                </c:pt>
                <c:pt idx="21">
                  <c:v>82</c:v>
                </c:pt>
                <c:pt idx="22">
                  <c:v>79</c:v>
                </c:pt>
                <c:pt idx="23">
                  <c:v>76</c:v>
                </c:pt>
                <c:pt idx="24">
                  <c:v>83</c:v>
                </c:pt>
                <c:pt idx="25">
                  <c:v>83</c:v>
                </c:pt>
                <c:pt idx="26">
                  <c:v>102</c:v>
                </c:pt>
                <c:pt idx="27">
                  <c:v>104</c:v>
                </c:pt>
                <c:pt idx="28">
                  <c:v>110</c:v>
                </c:pt>
                <c:pt idx="29">
                  <c:v>117</c:v>
                </c:pt>
                <c:pt idx="30">
                  <c:v>128</c:v>
                </c:pt>
                <c:pt idx="31">
                  <c:v>112</c:v>
                </c:pt>
                <c:pt idx="32">
                  <c:v>111</c:v>
                </c:pt>
                <c:pt idx="33">
                  <c:v>120</c:v>
                </c:pt>
                <c:pt idx="34">
                  <c:v>133</c:v>
                </c:pt>
                <c:pt idx="35">
                  <c:v>164</c:v>
                </c:pt>
                <c:pt idx="36">
                  <c:v>167</c:v>
                </c:pt>
                <c:pt idx="37">
                  <c:v>179</c:v>
                </c:pt>
                <c:pt idx="38">
                  <c:v>170</c:v>
                </c:pt>
                <c:pt idx="39">
                  <c:v>170</c:v>
                </c:pt>
                <c:pt idx="40">
                  <c:v>194</c:v>
                </c:pt>
                <c:pt idx="41">
                  <c:v>201</c:v>
                </c:pt>
                <c:pt idx="42">
                  <c:v>235</c:v>
                </c:pt>
                <c:pt idx="43">
                  <c:v>251</c:v>
                </c:pt>
                <c:pt idx="44">
                  <c:v>254</c:v>
                </c:pt>
                <c:pt idx="45">
                  <c:v>218</c:v>
                </c:pt>
                <c:pt idx="46">
                  <c:v>230</c:v>
                </c:pt>
                <c:pt idx="47">
                  <c:v>252</c:v>
                </c:pt>
                <c:pt idx="48">
                  <c:v>263</c:v>
                </c:pt>
                <c:pt idx="49">
                  <c:v>253</c:v>
                </c:pt>
                <c:pt idx="50">
                  <c:v>275</c:v>
                </c:pt>
                <c:pt idx="51">
                  <c:v>296</c:v>
                </c:pt>
                <c:pt idx="52">
                  <c:v>235</c:v>
                </c:pt>
                <c:pt idx="53">
                  <c:v>258</c:v>
                </c:pt>
                <c:pt idx="54">
                  <c:v>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6F-9144-802A-E26E86F6C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8391135"/>
        <c:axId val="677407551"/>
      </c:barChart>
      <c:dateAx>
        <c:axId val="648391135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07551"/>
        <c:crosses val="autoZero"/>
        <c:auto val="1"/>
        <c:lblOffset val="100"/>
        <c:baseTimeUnit val="days"/>
      </c:dateAx>
      <c:valAx>
        <c:axId val="67740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39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Seven-day moving average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Hospitalizations!$A$7:$A$57</c:f>
              <c:numCache>
                <c:formatCode>d\-mmm</c:formatCode>
                <c:ptCount val="51"/>
                <c:pt idx="0">
                  <c:v>43913</c:v>
                </c:pt>
                <c:pt idx="1">
                  <c:v>43914</c:v>
                </c:pt>
                <c:pt idx="2">
                  <c:v>43915</c:v>
                </c:pt>
                <c:pt idx="3">
                  <c:v>43916</c:v>
                </c:pt>
                <c:pt idx="4">
                  <c:v>43917</c:v>
                </c:pt>
                <c:pt idx="5">
                  <c:v>43918</c:v>
                </c:pt>
                <c:pt idx="6">
                  <c:v>43919</c:v>
                </c:pt>
                <c:pt idx="7">
                  <c:v>43920</c:v>
                </c:pt>
                <c:pt idx="8">
                  <c:v>43921</c:v>
                </c:pt>
                <c:pt idx="9">
                  <c:v>43922</c:v>
                </c:pt>
                <c:pt idx="10">
                  <c:v>43923</c:v>
                </c:pt>
                <c:pt idx="11">
                  <c:v>43924</c:v>
                </c:pt>
                <c:pt idx="12">
                  <c:v>43925</c:v>
                </c:pt>
                <c:pt idx="13">
                  <c:v>43926</c:v>
                </c:pt>
                <c:pt idx="14">
                  <c:v>43927</c:v>
                </c:pt>
                <c:pt idx="15">
                  <c:v>43928</c:v>
                </c:pt>
                <c:pt idx="16">
                  <c:v>43929</c:v>
                </c:pt>
                <c:pt idx="17">
                  <c:v>43930</c:v>
                </c:pt>
                <c:pt idx="18">
                  <c:v>43931</c:v>
                </c:pt>
                <c:pt idx="19">
                  <c:v>43932</c:v>
                </c:pt>
                <c:pt idx="20">
                  <c:v>43933</c:v>
                </c:pt>
                <c:pt idx="21">
                  <c:v>43934</c:v>
                </c:pt>
                <c:pt idx="22">
                  <c:v>43935</c:v>
                </c:pt>
                <c:pt idx="23">
                  <c:v>43936</c:v>
                </c:pt>
                <c:pt idx="24">
                  <c:v>43937</c:v>
                </c:pt>
                <c:pt idx="25">
                  <c:v>43938</c:v>
                </c:pt>
                <c:pt idx="26">
                  <c:v>43939</c:v>
                </c:pt>
                <c:pt idx="27">
                  <c:v>43940</c:v>
                </c:pt>
                <c:pt idx="28">
                  <c:v>43941</c:v>
                </c:pt>
                <c:pt idx="29">
                  <c:v>43942</c:v>
                </c:pt>
                <c:pt idx="30">
                  <c:v>43943</c:v>
                </c:pt>
                <c:pt idx="31">
                  <c:v>43944</c:v>
                </c:pt>
                <c:pt idx="32">
                  <c:v>43945</c:v>
                </c:pt>
                <c:pt idx="33">
                  <c:v>43946</c:v>
                </c:pt>
                <c:pt idx="34">
                  <c:v>43947</c:v>
                </c:pt>
                <c:pt idx="35">
                  <c:v>43948</c:v>
                </c:pt>
                <c:pt idx="36">
                  <c:v>43949</c:v>
                </c:pt>
                <c:pt idx="37">
                  <c:v>43950</c:v>
                </c:pt>
                <c:pt idx="38">
                  <c:v>43951</c:v>
                </c:pt>
                <c:pt idx="39">
                  <c:v>43952</c:v>
                </c:pt>
                <c:pt idx="40">
                  <c:v>43953</c:v>
                </c:pt>
                <c:pt idx="41">
                  <c:v>43954</c:v>
                </c:pt>
                <c:pt idx="42">
                  <c:v>43955</c:v>
                </c:pt>
                <c:pt idx="43">
                  <c:v>43956</c:v>
                </c:pt>
                <c:pt idx="44">
                  <c:v>43957</c:v>
                </c:pt>
                <c:pt idx="45">
                  <c:v>43958</c:v>
                </c:pt>
                <c:pt idx="46">
                  <c:v>43959</c:v>
                </c:pt>
                <c:pt idx="47">
                  <c:v>43960</c:v>
                </c:pt>
                <c:pt idx="48">
                  <c:v>43961</c:v>
                </c:pt>
                <c:pt idx="49">
                  <c:v>43962</c:v>
                </c:pt>
                <c:pt idx="50">
                  <c:v>43963</c:v>
                </c:pt>
              </c:numCache>
            </c:numRef>
          </c:cat>
          <c:val>
            <c:numRef>
              <c:f>Hospitalizations!$H$7:$H$57</c:f>
              <c:numCache>
                <c:formatCode>0.0</c:formatCode>
                <c:ptCount val="51"/>
                <c:pt idx="2">
                  <c:v>11.571428571428571</c:v>
                </c:pt>
                <c:pt idx="3">
                  <c:v>15</c:v>
                </c:pt>
                <c:pt idx="4">
                  <c:v>19.142857142857142</c:v>
                </c:pt>
                <c:pt idx="5">
                  <c:v>22.571428571428573</c:v>
                </c:pt>
                <c:pt idx="6">
                  <c:v>26.714285714285715</c:v>
                </c:pt>
                <c:pt idx="7">
                  <c:v>33</c:v>
                </c:pt>
                <c:pt idx="8">
                  <c:v>38.857142857142854</c:v>
                </c:pt>
                <c:pt idx="9">
                  <c:v>42.857142857142854</c:v>
                </c:pt>
                <c:pt idx="10">
                  <c:v>49.142857142857146</c:v>
                </c:pt>
                <c:pt idx="11">
                  <c:v>56.571428571428569</c:v>
                </c:pt>
                <c:pt idx="12">
                  <c:v>65.857142857142861</c:v>
                </c:pt>
                <c:pt idx="13">
                  <c:v>75.428571428571431</c:v>
                </c:pt>
                <c:pt idx="14">
                  <c:v>83.857142857142861</c:v>
                </c:pt>
                <c:pt idx="15">
                  <c:v>93</c:v>
                </c:pt>
                <c:pt idx="16">
                  <c:v>104.57142857142857</c:v>
                </c:pt>
                <c:pt idx="17">
                  <c:v>114.57142857142857</c:v>
                </c:pt>
                <c:pt idx="18">
                  <c:v>122.71428571428571</c:v>
                </c:pt>
                <c:pt idx="19">
                  <c:v>129.85714285714286</c:v>
                </c:pt>
                <c:pt idx="20">
                  <c:v>137.14285714285714</c:v>
                </c:pt>
                <c:pt idx="21">
                  <c:v>143.14285714285714</c:v>
                </c:pt>
                <c:pt idx="22">
                  <c:v>151.28571428571428</c:v>
                </c:pt>
                <c:pt idx="23">
                  <c:v>160.14285714285714</c:v>
                </c:pt>
                <c:pt idx="24">
                  <c:v>169.85714285714286</c:v>
                </c:pt>
                <c:pt idx="25">
                  <c:v>181.28571428571428</c:v>
                </c:pt>
                <c:pt idx="26">
                  <c:v>194.71428571428572</c:v>
                </c:pt>
                <c:pt idx="27">
                  <c:v>204.85714285714286</c:v>
                </c:pt>
                <c:pt idx="28">
                  <c:v>216.28571428571428</c:v>
                </c:pt>
                <c:pt idx="29">
                  <c:v>224.85714285714286</c:v>
                </c:pt>
                <c:pt idx="30">
                  <c:v>231</c:v>
                </c:pt>
                <c:pt idx="31">
                  <c:v>238.85714285714286</c:v>
                </c:pt>
                <c:pt idx="32">
                  <c:v>246.71428571428572</c:v>
                </c:pt>
                <c:pt idx="33">
                  <c:v>253.71428571428572</c:v>
                </c:pt>
                <c:pt idx="34">
                  <c:v>261.85714285714283</c:v>
                </c:pt>
                <c:pt idx="35">
                  <c:v>269.71428571428572</c:v>
                </c:pt>
                <c:pt idx="36">
                  <c:v>280.71428571428572</c:v>
                </c:pt>
                <c:pt idx="37">
                  <c:v>292.14285714285717</c:v>
                </c:pt>
                <c:pt idx="38">
                  <c:v>306</c:v>
                </c:pt>
                <c:pt idx="39">
                  <c:v>319</c:v>
                </c:pt>
                <c:pt idx="40">
                  <c:v>333.42857142857144</c:v>
                </c:pt>
                <c:pt idx="41">
                  <c:v>346</c:v>
                </c:pt>
                <c:pt idx="42">
                  <c:v>360.85714285714283</c:v>
                </c:pt>
                <c:pt idx="43">
                  <c:v>378</c:v>
                </c:pt>
                <c:pt idx="44">
                  <c:v>395.57142857142856</c:v>
                </c:pt>
                <c:pt idx="45">
                  <c:v>405.57142857142856</c:v>
                </c:pt>
                <c:pt idx="46">
                  <c:v>420.42857142857144</c:v>
                </c:pt>
                <c:pt idx="47">
                  <c:v>432.85714285714283</c:v>
                </c:pt>
                <c:pt idx="48">
                  <c:v>441.57142857142856</c:v>
                </c:pt>
                <c:pt idx="49">
                  <c:v>449.57142857142856</c:v>
                </c:pt>
                <c:pt idx="50">
                  <c:v>458.42857142857144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13-BF40-81E9-0F0EF9A33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321327"/>
        <c:axId val="653910687"/>
      </c:lineChart>
      <c:dateAx>
        <c:axId val="653321327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10687"/>
        <c:crosses val="autoZero"/>
        <c:auto val="1"/>
        <c:lblOffset val="100"/>
        <c:baseTimeUnit val="days"/>
      </c:dateAx>
      <c:valAx>
        <c:axId val="65391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21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Hospitalizations!$F$2</c:f>
              <c:strCache>
                <c:ptCount val="1"/>
                <c:pt idx="0">
                  <c:v>Current hospitalizations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Hospitalizations!$A$3:$A$57</c:f>
              <c:numCache>
                <c:formatCode>d\-mmm</c:formatCode>
                <c:ptCount val="55"/>
                <c:pt idx="0">
                  <c:v>43909</c:v>
                </c:pt>
                <c:pt idx="1">
                  <c:v>43910</c:v>
                </c:pt>
                <c:pt idx="2">
                  <c:v>43911</c:v>
                </c:pt>
                <c:pt idx="3">
                  <c:v>43912</c:v>
                </c:pt>
                <c:pt idx="4">
                  <c:v>43913</c:v>
                </c:pt>
                <c:pt idx="5">
                  <c:v>43914</c:v>
                </c:pt>
                <c:pt idx="6">
                  <c:v>43915</c:v>
                </c:pt>
                <c:pt idx="7">
                  <c:v>43916</c:v>
                </c:pt>
                <c:pt idx="8">
                  <c:v>43917</c:v>
                </c:pt>
                <c:pt idx="9">
                  <c:v>43918</c:v>
                </c:pt>
                <c:pt idx="10">
                  <c:v>43919</c:v>
                </c:pt>
                <c:pt idx="11">
                  <c:v>43920</c:v>
                </c:pt>
                <c:pt idx="12">
                  <c:v>43921</c:v>
                </c:pt>
                <c:pt idx="13">
                  <c:v>43922</c:v>
                </c:pt>
                <c:pt idx="14">
                  <c:v>43923</c:v>
                </c:pt>
                <c:pt idx="15">
                  <c:v>43924</c:v>
                </c:pt>
                <c:pt idx="16">
                  <c:v>43925</c:v>
                </c:pt>
                <c:pt idx="17">
                  <c:v>43926</c:v>
                </c:pt>
                <c:pt idx="18">
                  <c:v>43927</c:v>
                </c:pt>
                <c:pt idx="19">
                  <c:v>43928</c:v>
                </c:pt>
                <c:pt idx="20">
                  <c:v>43929</c:v>
                </c:pt>
                <c:pt idx="21">
                  <c:v>43930</c:v>
                </c:pt>
                <c:pt idx="22">
                  <c:v>43931</c:v>
                </c:pt>
                <c:pt idx="23">
                  <c:v>43932</c:v>
                </c:pt>
                <c:pt idx="24">
                  <c:v>43933</c:v>
                </c:pt>
                <c:pt idx="25">
                  <c:v>43934</c:v>
                </c:pt>
                <c:pt idx="26">
                  <c:v>43935</c:v>
                </c:pt>
                <c:pt idx="27">
                  <c:v>43936</c:v>
                </c:pt>
                <c:pt idx="28">
                  <c:v>43937</c:v>
                </c:pt>
                <c:pt idx="29">
                  <c:v>43938</c:v>
                </c:pt>
                <c:pt idx="30">
                  <c:v>43939</c:v>
                </c:pt>
                <c:pt idx="31">
                  <c:v>43940</c:v>
                </c:pt>
                <c:pt idx="32">
                  <c:v>43941</c:v>
                </c:pt>
                <c:pt idx="33">
                  <c:v>43942</c:v>
                </c:pt>
                <c:pt idx="34">
                  <c:v>43943</c:v>
                </c:pt>
                <c:pt idx="35">
                  <c:v>43944</c:v>
                </c:pt>
                <c:pt idx="36">
                  <c:v>43945</c:v>
                </c:pt>
                <c:pt idx="37">
                  <c:v>43946</c:v>
                </c:pt>
                <c:pt idx="38">
                  <c:v>43947</c:v>
                </c:pt>
                <c:pt idx="39">
                  <c:v>43948</c:v>
                </c:pt>
                <c:pt idx="40">
                  <c:v>43949</c:v>
                </c:pt>
                <c:pt idx="41">
                  <c:v>43950</c:v>
                </c:pt>
                <c:pt idx="42">
                  <c:v>43951</c:v>
                </c:pt>
                <c:pt idx="43">
                  <c:v>43952</c:v>
                </c:pt>
                <c:pt idx="44">
                  <c:v>43953</c:v>
                </c:pt>
                <c:pt idx="45">
                  <c:v>43954</c:v>
                </c:pt>
                <c:pt idx="46">
                  <c:v>43955</c:v>
                </c:pt>
                <c:pt idx="47">
                  <c:v>43956</c:v>
                </c:pt>
                <c:pt idx="48">
                  <c:v>43957</c:v>
                </c:pt>
                <c:pt idx="49">
                  <c:v>43958</c:v>
                </c:pt>
                <c:pt idx="50">
                  <c:v>43959</c:v>
                </c:pt>
                <c:pt idx="51">
                  <c:v>43960</c:v>
                </c:pt>
                <c:pt idx="52">
                  <c:v>43961</c:v>
                </c:pt>
                <c:pt idx="53">
                  <c:v>43962</c:v>
                </c:pt>
                <c:pt idx="54">
                  <c:v>43963</c:v>
                </c:pt>
              </c:numCache>
            </c:numRef>
          </c:cat>
          <c:val>
            <c:numRef>
              <c:f>Hospitalizations!$F$3:$F$57</c:f>
              <c:numCache>
                <c:formatCode>General</c:formatCode>
                <c:ptCount val="55"/>
                <c:pt idx="0">
                  <c:v>7</c:v>
                </c:pt>
                <c:pt idx="1">
                  <c:v>5</c:v>
                </c:pt>
                <c:pt idx="2">
                  <c:v>6</c:v>
                </c:pt>
                <c:pt idx="3">
                  <c:v>10</c:v>
                </c:pt>
                <c:pt idx="4">
                  <c:v>12</c:v>
                </c:pt>
                <c:pt idx="5">
                  <c:v>15</c:v>
                </c:pt>
                <c:pt idx="6">
                  <c:v>26</c:v>
                </c:pt>
                <c:pt idx="7">
                  <c:v>31</c:v>
                </c:pt>
                <c:pt idx="8">
                  <c:v>34</c:v>
                </c:pt>
                <c:pt idx="9">
                  <c:v>30</c:v>
                </c:pt>
                <c:pt idx="10">
                  <c:v>39</c:v>
                </c:pt>
                <c:pt idx="11">
                  <c:v>56</c:v>
                </c:pt>
                <c:pt idx="12">
                  <c:v>56</c:v>
                </c:pt>
                <c:pt idx="13">
                  <c:v>54</c:v>
                </c:pt>
                <c:pt idx="14">
                  <c:v>75</c:v>
                </c:pt>
                <c:pt idx="15">
                  <c:v>86</c:v>
                </c:pt>
                <c:pt idx="16">
                  <c:v>95</c:v>
                </c:pt>
                <c:pt idx="17">
                  <c:v>106</c:v>
                </c:pt>
                <c:pt idx="18">
                  <c:v>115</c:v>
                </c:pt>
                <c:pt idx="19">
                  <c:v>120</c:v>
                </c:pt>
                <c:pt idx="20">
                  <c:v>135</c:v>
                </c:pt>
                <c:pt idx="21">
                  <c:v>145</c:v>
                </c:pt>
                <c:pt idx="22">
                  <c:v>143</c:v>
                </c:pt>
                <c:pt idx="23">
                  <c:v>145</c:v>
                </c:pt>
                <c:pt idx="24">
                  <c:v>157</c:v>
                </c:pt>
                <c:pt idx="25">
                  <c:v>157</c:v>
                </c:pt>
                <c:pt idx="26">
                  <c:v>177</c:v>
                </c:pt>
                <c:pt idx="27">
                  <c:v>197</c:v>
                </c:pt>
                <c:pt idx="28">
                  <c:v>213</c:v>
                </c:pt>
                <c:pt idx="29">
                  <c:v>223</c:v>
                </c:pt>
                <c:pt idx="30">
                  <c:v>239</c:v>
                </c:pt>
                <c:pt idx="31">
                  <c:v>228</c:v>
                </c:pt>
                <c:pt idx="32">
                  <c:v>237</c:v>
                </c:pt>
                <c:pt idx="33">
                  <c:v>237</c:v>
                </c:pt>
                <c:pt idx="34">
                  <c:v>240</c:v>
                </c:pt>
                <c:pt idx="35">
                  <c:v>268</c:v>
                </c:pt>
                <c:pt idx="36">
                  <c:v>278</c:v>
                </c:pt>
                <c:pt idx="37">
                  <c:v>288</c:v>
                </c:pt>
                <c:pt idx="38">
                  <c:v>285</c:v>
                </c:pt>
                <c:pt idx="39">
                  <c:v>292</c:v>
                </c:pt>
                <c:pt idx="40">
                  <c:v>314</c:v>
                </c:pt>
                <c:pt idx="41">
                  <c:v>320</c:v>
                </c:pt>
                <c:pt idx="42">
                  <c:v>365</c:v>
                </c:pt>
                <c:pt idx="43">
                  <c:v>369</c:v>
                </c:pt>
                <c:pt idx="44">
                  <c:v>389</c:v>
                </c:pt>
                <c:pt idx="45">
                  <c:v>373</c:v>
                </c:pt>
                <c:pt idx="46">
                  <c:v>396</c:v>
                </c:pt>
                <c:pt idx="47">
                  <c:v>434</c:v>
                </c:pt>
                <c:pt idx="48">
                  <c:v>443</c:v>
                </c:pt>
                <c:pt idx="49">
                  <c:v>435</c:v>
                </c:pt>
                <c:pt idx="50">
                  <c:v>473</c:v>
                </c:pt>
                <c:pt idx="51">
                  <c:v>476</c:v>
                </c:pt>
                <c:pt idx="52">
                  <c:v>434</c:v>
                </c:pt>
                <c:pt idx="53">
                  <c:v>452</c:v>
                </c:pt>
                <c:pt idx="54">
                  <c:v>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90-CC40-95DA-3CEF1F114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071999"/>
        <c:axId val="692073775"/>
      </c:lineChart>
      <c:dateAx>
        <c:axId val="692071999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73775"/>
        <c:crosses val="autoZero"/>
        <c:auto val="1"/>
        <c:lblOffset val="100"/>
        <c:baseTimeUnit val="days"/>
      </c:dateAx>
      <c:valAx>
        <c:axId val="69207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71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Hospitalizations!$A$8:$A$57</c:f>
              <c:numCache>
                <c:formatCode>d\-mmm</c:formatCode>
                <c:ptCount val="50"/>
                <c:pt idx="0">
                  <c:v>43914</c:v>
                </c:pt>
                <c:pt idx="1">
                  <c:v>43915</c:v>
                </c:pt>
                <c:pt idx="2">
                  <c:v>43916</c:v>
                </c:pt>
                <c:pt idx="3">
                  <c:v>43917</c:v>
                </c:pt>
                <c:pt idx="4">
                  <c:v>43918</c:v>
                </c:pt>
                <c:pt idx="5">
                  <c:v>43919</c:v>
                </c:pt>
                <c:pt idx="6">
                  <c:v>43920</c:v>
                </c:pt>
                <c:pt idx="7">
                  <c:v>43921</c:v>
                </c:pt>
                <c:pt idx="8">
                  <c:v>43922</c:v>
                </c:pt>
                <c:pt idx="9">
                  <c:v>43923</c:v>
                </c:pt>
                <c:pt idx="10">
                  <c:v>43924</c:v>
                </c:pt>
                <c:pt idx="11">
                  <c:v>43925</c:v>
                </c:pt>
                <c:pt idx="12">
                  <c:v>43926</c:v>
                </c:pt>
                <c:pt idx="13">
                  <c:v>43927</c:v>
                </c:pt>
                <c:pt idx="14">
                  <c:v>43928</c:v>
                </c:pt>
                <c:pt idx="15">
                  <c:v>43929</c:v>
                </c:pt>
                <c:pt idx="16">
                  <c:v>43930</c:v>
                </c:pt>
                <c:pt idx="17">
                  <c:v>43931</c:v>
                </c:pt>
                <c:pt idx="18">
                  <c:v>43932</c:v>
                </c:pt>
                <c:pt idx="19">
                  <c:v>43933</c:v>
                </c:pt>
                <c:pt idx="20">
                  <c:v>43934</c:v>
                </c:pt>
                <c:pt idx="21">
                  <c:v>43935</c:v>
                </c:pt>
                <c:pt idx="22">
                  <c:v>43936</c:v>
                </c:pt>
                <c:pt idx="23">
                  <c:v>43937</c:v>
                </c:pt>
                <c:pt idx="24">
                  <c:v>43938</c:v>
                </c:pt>
                <c:pt idx="25">
                  <c:v>43939</c:v>
                </c:pt>
                <c:pt idx="26">
                  <c:v>43940</c:v>
                </c:pt>
                <c:pt idx="27">
                  <c:v>43941</c:v>
                </c:pt>
                <c:pt idx="28">
                  <c:v>43942</c:v>
                </c:pt>
                <c:pt idx="29">
                  <c:v>43943</c:v>
                </c:pt>
                <c:pt idx="30">
                  <c:v>43944</c:v>
                </c:pt>
                <c:pt idx="31">
                  <c:v>43945</c:v>
                </c:pt>
                <c:pt idx="32">
                  <c:v>43946</c:v>
                </c:pt>
                <c:pt idx="33">
                  <c:v>43947</c:v>
                </c:pt>
                <c:pt idx="34">
                  <c:v>43948</c:v>
                </c:pt>
                <c:pt idx="35">
                  <c:v>43949</c:v>
                </c:pt>
                <c:pt idx="36">
                  <c:v>43950</c:v>
                </c:pt>
                <c:pt idx="37">
                  <c:v>43951</c:v>
                </c:pt>
                <c:pt idx="38">
                  <c:v>43952</c:v>
                </c:pt>
                <c:pt idx="39">
                  <c:v>43953</c:v>
                </c:pt>
                <c:pt idx="40">
                  <c:v>43954</c:v>
                </c:pt>
                <c:pt idx="41">
                  <c:v>43955</c:v>
                </c:pt>
                <c:pt idx="42">
                  <c:v>43956</c:v>
                </c:pt>
                <c:pt idx="43">
                  <c:v>43957</c:v>
                </c:pt>
                <c:pt idx="44">
                  <c:v>43958</c:v>
                </c:pt>
                <c:pt idx="45">
                  <c:v>43959</c:v>
                </c:pt>
                <c:pt idx="46">
                  <c:v>43960</c:v>
                </c:pt>
                <c:pt idx="47">
                  <c:v>43961</c:v>
                </c:pt>
                <c:pt idx="48">
                  <c:v>43962</c:v>
                </c:pt>
                <c:pt idx="49">
                  <c:v>43963</c:v>
                </c:pt>
              </c:numCache>
            </c:numRef>
          </c:cat>
          <c:val>
            <c:numRef>
              <c:f>Hospitalizations!$I$8:$I$57</c:f>
              <c:numCache>
                <c:formatCode>0.0</c:formatCode>
                <c:ptCount val="50"/>
                <c:pt idx="0">
                  <c:v>0</c:v>
                </c:pt>
                <c:pt idx="1">
                  <c:v>11.571428571428571</c:v>
                </c:pt>
                <c:pt idx="2">
                  <c:v>3.4285714285714288</c:v>
                </c:pt>
                <c:pt idx="3">
                  <c:v>4.1428571428571423</c:v>
                </c:pt>
                <c:pt idx="4">
                  <c:v>3.4285714285714306</c:v>
                </c:pt>
                <c:pt idx="5">
                  <c:v>4.1428571428571423</c:v>
                </c:pt>
                <c:pt idx="6">
                  <c:v>6.2857142857142847</c:v>
                </c:pt>
                <c:pt idx="7">
                  <c:v>5.8571428571428541</c:v>
                </c:pt>
                <c:pt idx="8">
                  <c:v>4</c:v>
                </c:pt>
                <c:pt idx="9">
                  <c:v>6.2857142857142918</c:v>
                </c:pt>
                <c:pt idx="10">
                  <c:v>7.4285714285714235</c:v>
                </c:pt>
                <c:pt idx="11">
                  <c:v>9.2857142857142918</c:v>
                </c:pt>
                <c:pt idx="12">
                  <c:v>9.5714285714285694</c:v>
                </c:pt>
                <c:pt idx="13">
                  <c:v>8.4285714285714306</c:v>
                </c:pt>
                <c:pt idx="14">
                  <c:v>9.1428571428571388</c:v>
                </c:pt>
                <c:pt idx="15">
                  <c:v>11.571428571428569</c:v>
                </c:pt>
                <c:pt idx="16">
                  <c:v>10</c:v>
                </c:pt>
                <c:pt idx="17">
                  <c:v>8.1428571428571388</c:v>
                </c:pt>
                <c:pt idx="18">
                  <c:v>7.142857142857153</c:v>
                </c:pt>
                <c:pt idx="19">
                  <c:v>7.2857142857142776</c:v>
                </c:pt>
                <c:pt idx="20">
                  <c:v>6</c:v>
                </c:pt>
                <c:pt idx="21">
                  <c:v>8.1428571428571388</c:v>
                </c:pt>
                <c:pt idx="22">
                  <c:v>8.8571428571428612</c:v>
                </c:pt>
                <c:pt idx="23">
                  <c:v>9.7142857142857224</c:v>
                </c:pt>
                <c:pt idx="24">
                  <c:v>11.428571428571416</c:v>
                </c:pt>
                <c:pt idx="25">
                  <c:v>13.428571428571445</c:v>
                </c:pt>
                <c:pt idx="26">
                  <c:v>10.142857142857139</c:v>
                </c:pt>
                <c:pt idx="27">
                  <c:v>11.428571428571416</c:v>
                </c:pt>
                <c:pt idx="28">
                  <c:v>8.5714285714285836</c:v>
                </c:pt>
                <c:pt idx="29">
                  <c:v>6.1428571428571388</c:v>
                </c:pt>
                <c:pt idx="30">
                  <c:v>7.8571428571428612</c:v>
                </c:pt>
                <c:pt idx="31">
                  <c:v>7.8571428571428612</c:v>
                </c:pt>
                <c:pt idx="32">
                  <c:v>7</c:v>
                </c:pt>
                <c:pt idx="33">
                  <c:v>8.1428571428571104</c:v>
                </c:pt>
                <c:pt idx="34">
                  <c:v>7.8571428571428896</c:v>
                </c:pt>
                <c:pt idx="35">
                  <c:v>11</c:v>
                </c:pt>
                <c:pt idx="36">
                  <c:v>11.428571428571445</c:v>
                </c:pt>
                <c:pt idx="37">
                  <c:v>13.857142857142833</c:v>
                </c:pt>
                <c:pt idx="38">
                  <c:v>13</c:v>
                </c:pt>
                <c:pt idx="39">
                  <c:v>14.428571428571445</c:v>
                </c:pt>
                <c:pt idx="40">
                  <c:v>12.571428571428555</c:v>
                </c:pt>
                <c:pt idx="41">
                  <c:v>14.857142857142833</c:v>
                </c:pt>
                <c:pt idx="42">
                  <c:v>17.142857142857167</c:v>
                </c:pt>
                <c:pt idx="43">
                  <c:v>17.571428571428555</c:v>
                </c:pt>
                <c:pt idx="44">
                  <c:v>10</c:v>
                </c:pt>
                <c:pt idx="45">
                  <c:v>14.85714285714289</c:v>
                </c:pt>
                <c:pt idx="46">
                  <c:v>12.428571428571388</c:v>
                </c:pt>
                <c:pt idx="47">
                  <c:v>8.7142857142857224</c:v>
                </c:pt>
                <c:pt idx="48">
                  <c:v>8</c:v>
                </c:pt>
                <c:pt idx="49">
                  <c:v>8.8571428571428896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38-6041-AF1C-FFCCBDFED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3158623"/>
        <c:axId val="1153160255"/>
      </c:barChart>
      <c:dateAx>
        <c:axId val="1153158623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60255"/>
        <c:crosses val="autoZero"/>
        <c:auto val="1"/>
        <c:lblOffset val="100"/>
        <c:baseTimeUnit val="days"/>
      </c:dateAx>
      <c:valAx>
        <c:axId val="115316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58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Nobles County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Sheet2!$B$1:$T$1</c:f>
              <c:numCache>
                <c:formatCode>m/d/yy</c:formatCode>
                <c:ptCount val="19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  <c:pt idx="7">
                  <c:v>43952</c:v>
                </c:pt>
                <c:pt idx="8">
                  <c:v>43953</c:v>
                </c:pt>
                <c:pt idx="9">
                  <c:v>43954</c:v>
                </c:pt>
                <c:pt idx="10">
                  <c:v>43955</c:v>
                </c:pt>
                <c:pt idx="11">
                  <c:v>43956</c:v>
                </c:pt>
                <c:pt idx="12">
                  <c:v>43957</c:v>
                </c:pt>
                <c:pt idx="13">
                  <c:v>43958</c:v>
                </c:pt>
                <c:pt idx="14">
                  <c:v>43959</c:v>
                </c:pt>
                <c:pt idx="15">
                  <c:v>43960</c:v>
                </c:pt>
                <c:pt idx="16">
                  <c:v>43961</c:v>
                </c:pt>
                <c:pt idx="17">
                  <c:v>43962</c:v>
                </c:pt>
                <c:pt idx="18">
                  <c:v>43963</c:v>
                </c:pt>
              </c:numCache>
            </c:numRef>
          </c:cat>
          <c:val>
            <c:numRef>
              <c:f>Sheet2!$B$2:$T$2</c:f>
              <c:numCache>
                <c:formatCode>General</c:formatCode>
                <c:ptCount val="19"/>
                <c:pt idx="0">
                  <c:v>126</c:v>
                </c:pt>
                <c:pt idx="1">
                  <c:v>196</c:v>
                </c:pt>
                <c:pt idx="2">
                  <c:v>258</c:v>
                </c:pt>
                <c:pt idx="3">
                  <c:v>325</c:v>
                </c:pt>
                <c:pt idx="4">
                  <c:v>477</c:v>
                </c:pt>
                <c:pt idx="5">
                  <c:v>615</c:v>
                </c:pt>
                <c:pt idx="6">
                  <c:v>742</c:v>
                </c:pt>
                <c:pt idx="7">
                  <c:v>866</c:v>
                </c:pt>
                <c:pt idx="8">
                  <c:v>899</c:v>
                </c:pt>
                <c:pt idx="9">
                  <c:v>940</c:v>
                </c:pt>
                <c:pt idx="10">
                  <c:v>1011</c:v>
                </c:pt>
                <c:pt idx="11">
                  <c:v>1069</c:v>
                </c:pt>
                <c:pt idx="12">
                  <c:v>1082</c:v>
                </c:pt>
                <c:pt idx="13">
                  <c:v>1153</c:v>
                </c:pt>
                <c:pt idx="14">
                  <c:v>1177</c:v>
                </c:pt>
                <c:pt idx="15">
                  <c:v>1230</c:v>
                </c:pt>
                <c:pt idx="16">
                  <c:v>1255</c:v>
                </c:pt>
                <c:pt idx="17">
                  <c:v>1269</c:v>
                </c:pt>
                <c:pt idx="18">
                  <c:v>1291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DC-EF4E-90DD-CA6A4F5E9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2868399"/>
        <c:axId val="1150097839"/>
      </c:barChart>
      <c:dateAx>
        <c:axId val="121286839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097839"/>
        <c:crosses val="autoZero"/>
        <c:auto val="1"/>
        <c:lblOffset val="100"/>
        <c:baseTimeUnit val="days"/>
      </c:dateAx>
      <c:valAx>
        <c:axId val="115009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86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chart" Target="../charts/chart3.xml"/><Relationship Id="rId5" Type="http://schemas.openxmlformats.org/officeDocument/2006/relationships/image" Target="../media/image4.sv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4" Type="http://schemas.openxmlformats.org/officeDocument/2006/relationships/image" Target="../media/image4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19</xdr:row>
      <xdr:rowOff>0</xdr:rowOff>
    </xdr:from>
    <xdr:to>
      <xdr:col>18</xdr:col>
      <xdr:colOff>25400</xdr:colOff>
      <xdr:row>54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EE935C-C793-0942-AB0B-EA76D4245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16933</xdr:colOff>
      <xdr:row>18</xdr:row>
      <xdr:rowOff>29633</xdr:rowOff>
    </xdr:from>
    <xdr:to>
      <xdr:col>34</xdr:col>
      <xdr:colOff>461433</xdr:colOff>
      <xdr:row>47</xdr:row>
      <xdr:rowOff>131233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880F5-4DA9-6D4B-9D76-96DEB3F4C1C5}"/>
            </a:ext>
            <a:ext uri="{147F2762-F138-4A5C-976F-8EAC2B608ADB}">
              <a16:predDERef xmlns:a16="http://schemas.microsoft.com/office/drawing/2014/main" pred="{36EE935C-C793-0942-AB0B-EA76D4245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10582</xdr:colOff>
      <xdr:row>14</xdr:row>
      <xdr:rowOff>2116</xdr:rowOff>
    </xdr:from>
    <xdr:to>
      <xdr:col>19</xdr:col>
      <xdr:colOff>647699</xdr:colOff>
      <xdr:row>39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8A1C31-E36C-1448-9FD4-2872C7103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457200</xdr:colOff>
      <xdr:row>28</xdr:row>
      <xdr:rowOff>152400</xdr:rowOff>
    </xdr:from>
    <xdr:to>
      <xdr:col>16</xdr:col>
      <xdr:colOff>482600</xdr:colOff>
      <xdr:row>31</xdr:row>
      <xdr:rowOff>50800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A15866C-29F8-3144-B2C4-9F9127C0ABC9}"/>
            </a:ext>
          </a:extLst>
        </xdr:cNvPr>
        <xdr:cNvSpPr txBox="1"/>
      </xdr:nvSpPr>
      <xdr:spPr>
        <a:xfrm>
          <a:off x="10553700" y="5842000"/>
          <a:ext cx="698500" cy="508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/>
            <a:t>Good</a:t>
          </a:r>
        </a:p>
        <a:p>
          <a:endParaRPr lang="en-US" sz="1100"/>
        </a:p>
      </xdr:txBody>
    </xdr:sp>
    <xdr:clientData/>
  </xdr:twoCellAnchor>
  <xdr:twoCellAnchor editAs="oneCell">
    <xdr:from>
      <xdr:col>15</xdr:col>
      <xdr:colOff>495300</xdr:colOff>
      <xdr:row>29</xdr:row>
      <xdr:rowOff>190500</xdr:rowOff>
    </xdr:from>
    <xdr:to>
      <xdr:col>16</xdr:col>
      <xdr:colOff>444500</xdr:colOff>
      <xdr:row>33</xdr:row>
      <xdr:rowOff>0</xdr:rowOff>
    </xdr:to>
    <xdr:pic>
      <xdr:nvPicPr>
        <xdr:cNvPr id="5" name="Graphic 4" descr="Smiling face with no fill">
          <a:extLst>
            <a:ext uri="{FF2B5EF4-FFF2-40B4-BE49-F238E27FC236}">
              <a16:creationId xmlns:a16="http://schemas.microsoft.com/office/drawing/2014/main" id="{52E13300-B945-A946-BEC2-D3240686A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591800" y="6083300"/>
          <a:ext cx="622300" cy="622300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20</xdr:row>
      <xdr:rowOff>25400</xdr:rowOff>
    </xdr:from>
    <xdr:to>
      <xdr:col>17</xdr:col>
      <xdr:colOff>12700</xdr:colOff>
      <xdr:row>23</xdr:row>
      <xdr:rowOff>50800</xdr:rowOff>
    </xdr:to>
    <xdr:pic>
      <xdr:nvPicPr>
        <xdr:cNvPr id="7" name="Graphic 6" descr="Sad face with no fill">
          <a:extLst>
            <a:ext uri="{FF2B5EF4-FFF2-40B4-BE49-F238E27FC236}">
              <a16:creationId xmlns:a16="http://schemas.microsoft.com/office/drawing/2014/main" id="{02A661F1-C4F7-1D42-A221-75C8AACF0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820400" y="4089400"/>
          <a:ext cx="635000" cy="635000"/>
        </a:xfrm>
        <a:prstGeom prst="rect">
          <a:avLst/>
        </a:prstGeom>
      </xdr:spPr>
    </xdr:pic>
    <xdr:clientData/>
  </xdr:twoCellAnchor>
  <xdr:twoCellAnchor>
    <xdr:from>
      <xdr:col>16</xdr:col>
      <xdr:colOff>330200</xdr:colOff>
      <xdr:row>32</xdr:row>
      <xdr:rowOff>114300</xdr:rowOff>
    </xdr:from>
    <xdr:to>
      <xdr:col>17</xdr:col>
      <xdr:colOff>12700</xdr:colOff>
      <xdr:row>35</xdr:row>
      <xdr:rowOff>76200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E2068D73-4BA5-1249-A2EB-4E3FE090A3DD}"/>
            </a:ext>
          </a:extLst>
        </xdr:cNvPr>
        <xdr:cNvCxnSpPr/>
      </xdr:nvCxnSpPr>
      <xdr:spPr>
        <a:xfrm>
          <a:off x="11099800" y="6616700"/>
          <a:ext cx="355600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76200</xdr:colOff>
      <xdr:row>18</xdr:row>
      <xdr:rowOff>139700</xdr:rowOff>
    </xdr:from>
    <xdr:ext cx="542008" cy="37414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68B93EA-7A0E-AA48-A4C5-3A9680271986}"/>
            </a:ext>
          </a:extLst>
        </xdr:cNvPr>
        <xdr:cNvSpPr txBox="1"/>
      </xdr:nvSpPr>
      <xdr:spPr>
        <a:xfrm>
          <a:off x="10845800" y="3797300"/>
          <a:ext cx="542008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Bad</a:t>
          </a:r>
        </a:p>
      </xdr:txBody>
    </xdr:sp>
    <xdr:clientData/>
  </xdr:oneCellAnchor>
  <xdr:twoCellAnchor>
    <xdr:from>
      <xdr:col>16</xdr:col>
      <xdr:colOff>647700</xdr:colOff>
      <xdr:row>22</xdr:row>
      <xdr:rowOff>139700</xdr:rowOff>
    </xdr:from>
    <xdr:to>
      <xdr:col>18</xdr:col>
      <xdr:colOff>482600</xdr:colOff>
      <xdr:row>24</xdr:row>
      <xdr:rowOff>152400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8164052-2763-B54D-8BBD-A6855216DE04}"/>
            </a:ext>
          </a:extLst>
        </xdr:cNvPr>
        <xdr:cNvCxnSpPr/>
      </xdr:nvCxnSpPr>
      <xdr:spPr>
        <a:xfrm>
          <a:off x="11417300" y="4610100"/>
          <a:ext cx="1181100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0</xdr:colOff>
      <xdr:row>27</xdr:row>
      <xdr:rowOff>139700</xdr:rowOff>
    </xdr:from>
    <xdr:ext cx="449482" cy="405432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EAEAA7E9-1A06-2C42-BF09-E9FAEAFD2AA7}"/>
            </a:ext>
          </a:extLst>
        </xdr:cNvPr>
        <xdr:cNvSpPr txBox="1"/>
      </xdr:nvSpPr>
      <xdr:spPr>
        <a:xfrm>
          <a:off x="11442700" y="5626100"/>
          <a:ext cx="449482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Us</a:t>
          </a:r>
        </a:p>
      </xdr:txBody>
    </xdr:sp>
    <xdr:clientData/>
  </xdr:oneCellAnchor>
  <xdr:twoCellAnchor>
    <xdr:from>
      <xdr:col>17</xdr:col>
      <xdr:colOff>368300</xdr:colOff>
      <xdr:row>29</xdr:row>
      <xdr:rowOff>114300</xdr:rowOff>
    </xdr:from>
    <xdr:to>
      <xdr:col>19</xdr:col>
      <xdr:colOff>431800</xdr:colOff>
      <xdr:row>34</xdr:row>
      <xdr:rowOff>101600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CFB05D7-89FB-594A-B48F-93487436F3BB}"/>
            </a:ext>
          </a:extLst>
        </xdr:cNvPr>
        <xdr:cNvCxnSpPr/>
      </xdr:nvCxnSpPr>
      <xdr:spPr>
        <a:xfrm>
          <a:off x="11811000" y="6007100"/>
          <a:ext cx="1409700" cy="1003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323850</xdr:colOff>
      <xdr:row>1</xdr:row>
      <xdr:rowOff>12700</xdr:rowOff>
    </xdr:from>
    <xdr:to>
      <xdr:col>69</xdr:col>
      <xdr:colOff>768350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A6A896-BF05-D145-AE5C-152230EED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793750</xdr:colOff>
      <xdr:row>15</xdr:row>
      <xdr:rowOff>190500</xdr:rowOff>
    </xdr:from>
    <xdr:to>
      <xdr:col>13</xdr:col>
      <xdr:colOff>368300</xdr:colOff>
      <xdr:row>31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9B701B-E63A-9B48-90D3-3B6FE2069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806450</xdr:colOff>
      <xdr:row>16</xdr:row>
      <xdr:rowOff>0</xdr:rowOff>
    </xdr:from>
    <xdr:to>
      <xdr:col>19</xdr:col>
      <xdr:colOff>660400</xdr:colOff>
      <xdr:row>32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7B8E80-96A4-2C40-B781-6F0F9FB73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171450</xdr:colOff>
      <xdr:row>16</xdr:row>
      <xdr:rowOff>0</xdr:rowOff>
    </xdr:from>
    <xdr:to>
      <xdr:col>25</xdr:col>
      <xdr:colOff>647700</xdr:colOff>
      <xdr:row>32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6C58D95-F5D3-6543-94E4-64F02031C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482600</xdr:colOff>
      <xdr:row>65</xdr:row>
      <xdr:rowOff>114300</xdr:rowOff>
    </xdr:from>
    <xdr:to>
      <xdr:col>16</xdr:col>
      <xdr:colOff>469900</xdr:colOff>
      <xdr:row>67</xdr:row>
      <xdr:rowOff>165100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CC7A9FF5-46B6-184A-ACD0-CE1CD74FF740}"/>
            </a:ext>
          </a:extLst>
        </xdr:cNvPr>
        <xdr:cNvSpPr/>
      </xdr:nvSpPr>
      <xdr:spPr>
        <a:xfrm>
          <a:off x="9893300" y="13347700"/>
          <a:ext cx="812800" cy="4572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209550</xdr:colOff>
      <xdr:row>55</xdr:row>
      <xdr:rowOff>114300</xdr:rowOff>
    </xdr:from>
    <xdr:to>
      <xdr:col>17</xdr:col>
      <xdr:colOff>762000</xdr:colOff>
      <xdr:row>85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B55673-223A-8A41-859B-101794B09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0.69084</cdr:x>
      <cdr:y>0.51168</cdr:y>
    </cdr:from>
    <cdr:to>
      <cdr:x>0.76335</cdr:x>
      <cdr:y>0.5966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15866C-29F8-3144-B2C4-9F9127C0ABC9}"/>
            </a:ext>
          </a:extLst>
        </cdr:cNvPr>
        <cdr:cNvSpPr txBox="1"/>
      </cdr:nvSpPr>
      <cdr:spPr>
        <a:xfrm xmlns:a="http://schemas.openxmlformats.org/drawingml/2006/main">
          <a:off x="6654800" y="3060700"/>
          <a:ext cx="698500" cy="5080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/>
            <a:t>Good</a:t>
          </a: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0.69479</cdr:x>
      <cdr:y>0.55202</cdr:y>
    </cdr:from>
    <cdr:to>
      <cdr:x>0.75939</cdr:x>
      <cdr:y>0.65605</cdr:y>
    </cdr:to>
    <cdr:pic>
      <cdr:nvPicPr>
        <cdr:cNvPr id="3" name="Graphic 4" descr="Smiling face with no fill">
          <a:extLst xmlns:a="http://schemas.openxmlformats.org/drawingml/2006/main">
            <a:ext uri="{FF2B5EF4-FFF2-40B4-BE49-F238E27FC236}">
              <a16:creationId xmlns:a16="http://schemas.microsoft.com/office/drawing/2014/main" id="{52E13300-B945-A946-BEC2-D3240686AD0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6692900" y="3302000"/>
          <a:ext cx="622300" cy="622300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0.77324</cdr:x>
      <cdr:y>0.10403</cdr:y>
    </cdr:from>
    <cdr:to>
      <cdr:x>0.84575</cdr:x>
      <cdr:y>0.26327</cdr:y>
    </cdr:to>
    <cdr:sp macro="" textlink="">
      <cdr:nvSpPr>
        <cdr:cNvPr id="6" name="TextBox 13">
          <a:extLst xmlns:a="http://schemas.openxmlformats.org/drawingml/2006/main">
            <a:ext uri="{FF2B5EF4-FFF2-40B4-BE49-F238E27FC236}">
              <a16:creationId xmlns:a16="http://schemas.microsoft.com/office/drawing/2014/main" id="{D68B93EA-7A0E-AA48-A4C5-3A9680271986}"/>
            </a:ext>
          </a:extLst>
        </cdr:cNvPr>
        <cdr:cNvSpPr txBox="1"/>
      </cdr:nvSpPr>
      <cdr:spPr>
        <a:xfrm xmlns:a="http://schemas.openxmlformats.org/drawingml/2006/main">
          <a:off x="7448550" y="622300"/>
          <a:ext cx="698500" cy="9525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800"/>
            <a:t>Bad</a:t>
          </a:r>
        </a:p>
      </cdr:txBody>
    </cdr:sp>
  </cdr:relSizeAnchor>
  <cdr:relSizeAnchor xmlns:cdr="http://schemas.openxmlformats.org/drawingml/2006/chartDrawing">
    <cdr:from>
      <cdr:x>0.77653</cdr:x>
      <cdr:y>0.14862</cdr:y>
    </cdr:from>
    <cdr:to>
      <cdr:x>0.84245</cdr:x>
      <cdr:y>0.25478</cdr:y>
    </cdr:to>
    <cdr:pic>
      <cdr:nvPicPr>
        <cdr:cNvPr id="4" name="Graphic 6" descr="Sad face with no fill">
          <a:extLst xmlns:a="http://schemas.openxmlformats.org/drawingml/2006/main">
            <a:ext uri="{FF2B5EF4-FFF2-40B4-BE49-F238E27FC236}">
              <a16:creationId xmlns:a16="http://schemas.microsoft.com/office/drawing/2014/main" id="{02A661F1-C4F7-1D42-A221-75C8AACF018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480300" y="889000"/>
          <a:ext cx="635000" cy="635000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0.75082</cdr:x>
      <cdr:y>0.63907</cdr:y>
    </cdr:from>
    <cdr:to>
      <cdr:x>0.96309</cdr:x>
      <cdr:y>0.85987</cdr:y>
    </cdr:to>
    <cdr:cxnSp macro="">
      <cdr:nvCxnSpPr>
        <cdr:cNvPr id="5" name="Straight Arrow Connector 4">
          <a:extLst xmlns:a="http://schemas.openxmlformats.org/drawingml/2006/main">
            <a:ext uri="{FF2B5EF4-FFF2-40B4-BE49-F238E27FC236}">
              <a16:creationId xmlns:a16="http://schemas.microsoft.com/office/drawing/2014/main" id="{E2068D73-4BA5-1249-A2EB-4E3FE090A3DD}"/>
            </a:ext>
          </a:extLst>
        </cdr:cNvPr>
        <cdr:cNvCxnSpPr/>
      </cdr:nvCxnSpPr>
      <cdr:spPr>
        <a:xfrm xmlns:a="http://schemas.openxmlformats.org/drawingml/2006/main">
          <a:off x="7232650" y="3822700"/>
          <a:ext cx="2044700" cy="132080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0.8385</cdr:x>
      <cdr:y>0.23567</cdr:y>
    </cdr:from>
    <cdr:to>
      <cdr:x>0.96111</cdr:x>
      <cdr:y>0.30573</cdr:y>
    </cdr:to>
    <cdr:cxnSp macro="">
      <cdr:nvCxnSpPr>
        <cdr:cNvPr id="7" name="Straight Arrow Connector 6">
          <a:extLst xmlns:a="http://schemas.openxmlformats.org/drawingml/2006/main">
            <a:ext uri="{FF2B5EF4-FFF2-40B4-BE49-F238E27FC236}">
              <a16:creationId xmlns:a16="http://schemas.microsoft.com/office/drawing/2014/main" id="{98164052-2763-B54D-8BBD-A6855216DE04}"/>
            </a:ext>
          </a:extLst>
        </cdr:cNvPr>
        <cdr:cNvCxnSpPr/>
      </cdr:nvCxnSpPr>
      <cdr:spPr>
        <a:xfrm xmlns:a="http://schemas.openxmlformats.org/drawingml/2006/main">
          <a:off x="8077200" y="1409700"/>
          <a:ext cx="1181100" cy="41910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bg1">
              <a:lumMod val="50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0.81477</cdr:x>
      <cdr:y>0.34607</cdr:y>
    </cdr:from>
    <cdr:to>
      <cdr:x>0.86143</cdr:x>
      <cdr:y>0.41385</cdr:y>
    </cdr:to>
    <cdr:sp macro="" textlink="">
      <cdr:nvSpPr>
        <cdr:cNvPr id="8" name="TextBox 16">
          <a:extLst xmlns:a="http://schemas.openxmlformats.org/drawingml/2006/main">
            <a:ext uri="{FF2B5EF4-FFF2-40B4-BE49-F238E27FC236}">
              <a16:creationId xmlns:a16="http://schemas.microsoft.com/office/drawing/2014/main" id="{EAEAA7E9-1A06-2C42-BF09-E9FAEAFD2AA7}"/>
            </a:ext>
          </a:extLst>
        </cdr:cNvPr>
        <cdr:cNvSpPr txBox="1"/>
      </cdr:nvSpPr>
      <cdr:spPr>
        <a:xfrm xmlns:a="http://schemas.openxmlformats.org/drawingml/2006/main">
          <a:off x="7848600" y="2070100"/>
          <a:ext cx="449482" cy="40543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Us</a:t>
          </a:r>
        </a:p>
      </cdr:txBody>
    </cdr:sp>
  </cdr:relSizeAnchor>
  <cdr:relSizeAnchor xmlns:cdr="http://schemas.openxmlformats.org/drawingml/2006/chartDrawing">
    <cdr:from>
      <cdr:x>0.85102</cdr:x>
      <cdr:y>0.40552</cdr:y>
    </cdr:from>
    <cdr:to>
      <cdr:x>0.97495</cdr:x>
      <cdr:y>0.67304</cdr:y>
    </cdr:to>
    <cdr:cxnSp macro="">
      <cdr:nvCxnSpPr>
        <cdr:cNvPr id="9" name="Straight Arrow Connector 8">
          <a:extLst xmlns:a="http://schemas.openxmlformats.org/drawingml/2006/main">
            <a:ext uri="{FF2B5EF4-FFF2-40B4-BE49-F238E27FC236}">
              <a16:creationId xmlns:a16="http://schemas.microsoft.com/office/drawing/2014/main" id="{6CFB05D7-89FB-594A-B48F-93487436F3BB}"/>
            </a:ext>
          </a:extLst>
        </cdr:cNvPr>
        <cdr:cNvCxnSpPr/>
      </cdr:nvCxnSpPr>
      <cdr:spPr>
        <a:xfrm xmlns:a="http://schemas.openxmlformats.org/drawingml/2006/main">
          <a:off x="8197850" y="2425700"/>
          <a:ext cx="1193800" cy="160020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355600</xdr:colOff>
      <xdr:row>10</xdr:row>
      <xdr:rowOff>177800</xdr:rowOff>
    </xdr:from>
    <xdr:to>
      <xdr:col>70</xdr:col>
      <xdr:colOff>50800</xdr:colOff>
      <xdr:row>43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408B5C-1BD2-B542-B505-678127C33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63</xdr:col>
      <xdr:colOff>355600</xdr:colOff>
      <xdr:row>119</xdr:row>
      <xdr:rowOff>177800</xdr:rowOff>
    </xdr:from>
    <xdr:to>
      <xdr:col>70</xdr:col>
      <xdr:colOff>50800</xdr:colOff>
      <xdr:row>152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A7469D-4AA0-EA49-B843-9FDDFF2B6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736600</xdr:colOff>
      <xdr:row>68</xdr:row>
      <xdr:rowOff>0</xdr:rowOff>
    </xdr:from>
    <xdr:to>
      <xdr:col>19</xdr:col>
      <xdr:colOff>508000</xdr:colOff>
      <xdr:row>105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2C2EDB1-190E-F14D-9ACF-0055CFA04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281</xdr:row>
      <xdr:rowOff>190500</xdr:rowOff>
    </xdr:from>
    <xdr:to>
      <xdr:col>12</xdr:col>
      <xdr:colOff>812800</xdr:colOff>
      <xdr:row>309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777221B-FD2D-2F4F-89E9-238C22DD1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177800</xdr:colOff>
      <xdr:row>350</xdr:row>
      <xdr:rowOff>196850</xdr:rowOff>
    </xdr:from>
    <xdr:to>
      <xdr:col>22</xdr:col>
      <xdr:colOff>342900</xdr:colOff>
      <xdr:row>379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2616AA-B492-B842-B104-19BD1ED28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520700</xdr:colOff>
      <xdr:row>11</xdr:row>
      <xdr:rowOff>88900</xdr:rowOff>
    </xdr:from>
    <xdr:to>
      <xdr:col>83</xdr:col>
      <xdr:colOff>368300</xdr:colOff>
      <xdr:row>40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0AEC3-1C9D-6646-8B21-1B6EF7D5A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819150</xdr:colOff>
      <xdr:row>281</xdr:row>
      <xdr:rowOff>171450</xdr:rowOff>
    </xdr:from>
    <xdr:to>
      <xdr:col>21</xdr:col>
      <xdr:colOff>495300</xdr:colOff>
      <xdr:row>315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0A1A66-693B-794E-9723-950C9EED0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9</xdr:row>
      <xdr:rowOff>234950</xdr:rowOff>
    </xdr:from>
    <xdr:to>
      <xdr:col>41</xdr:col>
      <xdr:colOff>114300</xdr:colOff>
      <xdr:row>34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C7C893-9C3F-B048-BEAA-6256893FD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292100</xdr:colOff>
      <xdr:row>10</xdr:row>
      <xdr:rowOff>6350</xdr:rowOff>
    </xdr:from>
    <xdr:to>
      <xdr:col>48</xdr:col>
      <xdr:colOff>495300</xdr:colOff>
      <xdr:row>30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41988E-BC5B-8B44-94CD-EB20E18C2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152406</xdr:colOff>
      <xdr:row>2</xdr:row>
      <xdr:rowOff>76206</xdr:rowOff>
    </xdr:from>
    <xdr:to>
      <xdr:col>20</xdr:col>
      <xdr:colOff>444500</xdr:colOff>
      <xdr:row>31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67F579-423C-8A47-BDB2-73FB61381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345016</xdr:colOff>
      <xdr:row>32</xdr:row>
      <xdr:rowOff>6350</xdr:rowOff>
    </xdr:from>
    <xdr:to>
      <xdr:col>20</xdr:col>
      <xdr:colOff>469900</xdr:colOff>
      <xdr:row>59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438888-9D58-6C45-B0C2-45E28DEA7981}"/>
            </a:ext>
            <a:ext uri="{147F2762-F138-4A5C-976F-8EAC2B608ADB}">
              <a16:predDERef xmlns:a16="http://schemas.microsoft.com/office/drawing/2014/main" pred="{F167F579-423C-8A47-BDB2-73FB61381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133350</xdr:colOff>
      <xdr:row>3</xdr:row>
      <xdr:rowOff>50806</xdr:rowOff>
    </xdr:from>
    <xdr:to>
      <xdr:col>28</xdr:col>
      <xdr:colOff>698500</xdr:colOff>
      <xdr:row>20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90361-9689-3D41-86B2-15DCDA7F71C1}"/>
            </a:ext>
            <a:ext uri="{147F2762-F138-4A5C-976F-8EAC2B608ADB}">
              <a16:predDERef xmlns:a16="http://schemas.microsoft.com/office/drawing/2014/main" pred="{DF438888-9D58-6C45-B0C2-45E28DEA7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82550</xdr:colOff>
      <xdr:row>22</xdr:row>
      <xdr:rowOff>12700</xdr:rowOff>
    </xdr:from>
    <xdr:to>
      <xdr:col>30</xdr:col>
      <xdr:colOff>571500</xdr:colOff>
      <xdr:row>55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FF197F-2338-3B44-AAF2-CD83E6342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3</xdr:row>
      <xdr:rowOff>120650</xdr:rowOff>
    </xdr:from>
    <xdr:to>
      <xdr:col>16</xdr:col>
      <xdr:colOff>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F74D6F-E5E8-7847-ADD0-26C3DE80A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nn.com/interactive/2020/health/coronavirus-us-maps-and-cases/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A2598-2558-3344-955F-609BF78196BF}">
  <dimension ref="A1:BL483"/>
  <sheetViews>
    <sheetView workbookViewId="0"/>
  </sheetViews>
  <sheetFormatPr baseColWidth="10" defaultColWidth="10.83203125" defaultRowHeight="16" x14ac:dyDescent="0.2"/>
  <sheetData>
    <row r="1" spans="1:64" ht="15" x14ac:dyDescent="0.2">
      <c r="A1" s="11" t="s">
        <v>0</v>
      </c>
      <c r="B1" t="s">
        <v>1</v>
      </c>
      <c r="C1" t="s">
        <v>2</v>
      </c>
      <c r="D1" t="s">
        <v>3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  <c r="BH1" s="1">
        <v>43907</v>
      </c>
      <c r="BI1" s="1">
        <v>43908</v>
      </c>
      <c r="BJ1" s="1">
        <v>43909</v>
      </c>
      <c r="BK1" s="1">
        <v>43910</v>
      </c>
      <c r="BL1" s="1">
        <v>43911</v>
      </c>
    </row>
    <row r="2" spans="1:64" ht="15" x14ac:dyDescent="0.2">
      <c r="A2" s="11"/>
      <c r="B2" t="s">
        <v>4</v>
      </c>
      <c r="C2">
        <v>15</v>
      </c>
      <c r="D2">
        <v>101</v>
      </c>
      <c r="E2">
        <v>2</v>
      </c>
      <c r="F2">
        <v>3</v>
      </c>
      <c r="G2">
        <v>5</v>
      </c>
      <c r="H2">
        <v>7</v>
      </c>
      <c r="I2">
        <v>8</v>
      </c>
      <c r="J2">
        <v>8</v>
      </c>
      <c r="K2">
        <v>14</v>
      </c>
      <c r="L2">
        <v>14</v>
      </c>
      <c r="M2">
        <v>14</v>
      </c>
      <c r="N2">
        <v>19</v>
      </c>
      <c r="O2">
        <v>19</v>
      </c>
      <c r="P2">
        <v>19</v>
      </c>
      <c r="Q2">
        <v>19</v>
      </c>
      <c r="R2">
        <v>25</v>
      </c>
      <c r="S2">
        <v>25</v>
      </c>
      <c r="T2">
        <v>25</v>
      </c>
      <c r="U2">
        <v>25</v>
      </c>
      <c r="V2">
        <v>32</v>
      </c>
      <c r="W2">
        <v>32</v>
      </c>
      <c r="X2">
        <v>32</v>
      </c>
      <c r="Y2">
        <v>33</v>
      </c>
      <c r="Z2">
        <v>33</v>
      </c>
      <c r="AA2">
        <v>33</v>
      </c>
      <c r="AB2">
        <v>33</v>
      </c>
      <c r="AC2">
        <v>33</v>
      </c>
      <c r="AD2">
        <v>34</v>
      </c>
      <c r="AE2">
        <v>35</v>
      </c>
      <c r="AF2">
        <v>35</v>
      </c>
      <c r="AG2">
        <v>35</v>
      </c>
      <c r="AH2">
        <v>35</v>
      </c>
      <c r="AI2">
        <v>35</v>
      </c>
      <c r="AJ2">
        <v>35</v>
      </c>
      <c r="AK2">
        <v>35</v>
      </c>
      <c r="AL2">
        <v>35</v>
      </c>
      <c r="AM2">
        <v>37</v>
      </c>
      <c r="AN2">
        <v>40</v>
      </c>
      <c r="AO2">
        <v>40</v>
      </c>
      <c r="AP2">
        <v>41</v>
      </c>
      <c r="AQ2">
        <v>42</v>
      </c>
      <c r="AR2">
        <v>42</v>
      </c>
      <c r="AS2">
        <v>43</v>
      </c>
      <c r="AT2">
        <v>43</v>
      </c>
      <c r="AU2">
        <v>43</v>
      </c>
      <c r="AV2">
        <v>47</v>
      </c>
      <c r="AW2">
        <v>48</v>
      </c>
      <c r="AX2">
        <v>50</v>
      </c>
      <c r="AY2">
        <v>50</v>
      </c>
      <c r="AZ2">
        <v>50</v>
      </c>
      <c r="BA2">
        <v>53</v>
      </c>
      <c r="BB2">
        <v>59</v>
      </c>
      <c r="BC2">
        <v>70</v>
      </c>
      <c r="BD2">
        <v>75</v>
      </c>
      <c r="BE2">
        <v>82</v>
      </c>
      <c r="BF2">
        <v>114</v>
      </c>
      <c r="BG2">
        <v>147</v>
      </c>
      <c r="BH2">
        <v>177</v>
      </c>
      <c r="BI2">
        <v>212</v>
      </c>
      <c r="BJ2">
        <v>272</v>
      </c>
      <c r="BK2">
        <v>322</v>
      </c>
      <c r="BL2">
        <v>411</v>
      </c>
    </row>
    <row r="3" spans="1:64" ht="15" x14ac:dyDescent="0.2">
      <c r="A3" s="11"/>
      <c r="B3" t="s">
        <v>5</v>
      </c>
      <c r="C3">
        <v>36</v>
      </c>
      <c r="D3">
        <v>138</v>
      </c>
      <c r="E3">
        <v>2</v>
      </c>
      <c r="F3">
        <v>1</v>
      </c>
      <c r="G3">
        <v>2</v>
      </c>
      <c r="H3">
        <v>2</v>
      </c>
      <c r="I3">
        <v>4</v>
      </c>
      <c r="J3">
        <v>4</v>
      </c>
      <c r="K3">
        <v>7</v>
      </c>
      <c r="L3">
        <v>7</v>
      </c>
      <c r="M3">
        <v>11</v>
      </c>
      <c r="N3">
        <v>15</v>
      </c>
      <c r="O3">
        <v>20</v>
      </c>
      <c r="P3">
        <v>20</v>
      </c>
      <c r="Q3">
        <v>20</v>
      </c>
      <c r="R3">
        <v>22</v>
      </c>
      <c r="S3">
        <v>22</v>
      </c>
      <c r="T3">
        <v>45</v>
      </c>
      <c r="U3">
        <v>25</v>
      </c>
      <c r="V3">
        <v>25</v>
      </c>
      <c r="W3">
        <v>26</v>
      </c>
      <c r="X3">
        <v>26</v>
      </c>
      <c r="Y3">
        <v>26</v>
      </c>
      <c r="Z3">
        <v>28</v>
      </c>
      <c r="AA3">
        <v>28</v>
      </c>
      <c r="AB3">
        <v>29</v>
      </c>
      <c r="AC3">
        <v>43</v>
      </c>
      <c r="AD3">
        <v>59</v>
      </c>
      <c r="AE3">
        <v>66</v>
      </c>
      <c r="AF3">
        <v>74</v>
      </c>
      <c r="AG3">
        <v>84</v>
      </c>
      <c r="AH3">
        <v>94</v>
      </c>
      <c r="AI3">
        <v>105</v>
      </c>
      <c r="AJ3">
        <v>122</v>
      </c>
      <c r="AK3">
        <v>147</v>
      </c>
      <c r="AL3">
        <v>159</v>
      </c>
      <c r="AM3">
        <v>170</v>
      </c>
      <c r="AN3">
        <v>189</v>
      </c>
      <c r="AO3">
        <v>214</v>
      </c>
      <c r="AP3">
        <v>228</v>
      </c>
      <c r="AQ3">
        <v>241</v>
      </c>
      <c r="AR3">
        <v>256</v>
      </c>
      <c r="AS3">
        <v>274</v>
      </c>
      <c r="AT3">
        <v>293</v>
      </c>
      <c r="AU3">
        <v>331</v>
      </c>
      <c r="AV3">
        <v>360</v>
      </c>
      <c r="AW3">
        <v>420</v>
      </c>
      <c r="AX3">
        <v>461</v>
      </c>
      <c r="AY3">
        <v>502</v>
      </c>
      <c r="AZ3">
        <v>511</v>
      </c>
      <c r="BA3">
        <v>581</v>
      </c>
      <c r="BB3">
        <v>639</v>
      </c>
      <c r="BC3">
        <v>639</v>
      </c>
      <c r="BD3">
        <v>701</v>
      </c>
      <c r="BE3">
        <v>773</v>
      </c>
      <c r="BF3">
        <v>839</v>
      </c>
      <c r="BG3">
        <v>825</v>
      </c>
      <c r="BH3">
        <v>878</v>
      </c>
      <c r="BI3">
        <v>889</v>
      </c>
      <c r="BJ3">
        <v>924</v>
      </c>
      <c r="BK3">
        <v>963</v>
      </c>
      <c r="BL3">
        <v>1007</v>
      </c>
    </row>
    <row r="4" spans="1:64" ht="15" x14ac:dyDescent="0.2">
      <c r="A4" s="11"/>
      <c r="B4" t="s">
        <v>6</v>
      </c>
      <c r="C4">
        <v>1.2833000000000001</v>
      </c>
      <c r="D4">
        <v>103.83329999999999</v>
      </c>
      <c r="E4">
        <v>0</v>
      </c>
      <c r="F4">
        <v>1</v>
      </c>
      <c r="G4">
        <v>3</v>
      </c>
      <c r="H4">
        <v>3</v>
      </c>
      <c r="I4">
        <v>4</v>
      </c>
      <c r="J4">
        <v>5</v>
      </c>
      <c r="K4">
        <v>7</v>
      </c>
      <c r="L4">
        <v>7</v>
      </c>
      <c r="M4">
        <v>10</v>
      </c>
      <c r="N4">
        <v>13</v>
      </c>
      <c r="O4">
        <v>16</v>
      </c>
      <c r="P4">
        <v>18</v>
      </c>
      <c r="Q4">
        <v>18</v>
      </c>
      <c r="R4">
        <v>24</v>
      </c>
      <c r="S4">
        <v>28</v>
      </c>
      <c r="T4">
        <v>28</v>
      </c>
      <c r="U4">
        <v>30</v>
      </c>
      <c r="V4">
        <v>33</v>
      </c>
      <c r="W4">
        <v>40</v>
      </c>
      <c r="X4">
        <v>45</v>
      </c>
      <c r="Y4">
        <v>47</v>
      </c>
      <c r="Z4">
        <v>50</v>
      </c>
      <c r="AA4">
        <v>58</v>
      </c>
      <c r="AB4">
        <v>67</v>
      </c>
      <c r="AC4">
        <v>72</v>
      </c>
      <c r="AD4">
        <v>75</v>
      </c>
      <c r="AE4">
        <v>77</v>
      </c>
      <c r="AF4">
        <v>81</v>
      </c>
      <c r="AG4">
        <v>84</v>
      </c>
      <c r="AH4">
        <v>84</v>
      </c>
      <c r="AI4">
        <v>85</v>
      </c>
      <c r="AJ4">
        <v>85</v>
      </c>
      <c r="AK4">
        <v>89</v>
      </c>
      <c r="AL4">
        <v>89</v>
      </c>
      <c r="AM4">
        <v>91</v>
      </c>
      <c r="AN4">
        <v>93</v>
      </c>
      <c r="AO4">
        <v>93</v>
      </c>
      <c r="AP4">
        <v>93</v>
      </c>
      <c r="AQ4">
        <v>102</v>
      </c>
      <c r="AR4">
        <v>106</v>
      </c>
      <c r="AS4">
        <v>108</v>
      </c>
      <c r="AT4">
        <v>110</v>
      </c>
      <c r="AU4">
        <v>110</v>
      </c>
      <c r="AV4">
        <v>117</v>
      </c>
      <c r="AW4">
        <v>130</v>
      </c>
      <c r="AX4">
        <v>138</v>
      </c>
      <c r="AY4">
        <v>150</v>
      </c>
      <c r="AZ4">
        <v>150</v>
      </c>
      <c r="BA4">
        <v>160</v>
      </c>
      <c r="BB4">
        <v>178</v>
      </c>
      <c r="BC4">
        <v>178</v>
      </c>
      <c r="BD4">
        <v>200</v>
      </c>
      <c r="BE4">
        <v>212</v>
      </c>
      <c r="BF4">
        <v>226</v>
      </c>
      <c r="BG4">
        <v>243</v>
      </c>
      <c r="BH4">
        <v>266</v>
      </c>
      <c r="BI4">
        <v>313</v>
      </c>
      <c r="BJ4">
        <v>345</v>
      </c>
      <c r="BK4">
        <v>385</v>
      </c>
      <c r="BL4">
        <v>432</v>
      </c>
    </row>
    <row r="5" spans="1:64" ht="15" x14ac:dyDescent="0.2">
      <c r="A5" s="11"/>
      <c r="B5" t="s">
        <v>7</v>
      </c>
      <c r="C5">
        <v>28.166699999999999</v>
      </c>
      <c r="D5">
        <v>84.25</v>
      </c>
      <c r="E5">
        <v>0</v>
      </c>
      <c r="F5">
        <v>0</v>
      </c>
      <c r="G5">
        <v>0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</row>
    <row r="6" spans="1:64" ht="15" x14ac:dyDescent="0.2">
      <c r="A6" s="11"/>
      <c r="B6" t="s">
        <v>8</v>
      </c>
      <c r="C6">
        <v>2.5</v>
      </c>
      <c r="D6">
        <v>112.5</v>
      </c>
      <c r="E6">
        <v>0</v>
      </c>
      <c r="F6">
        <v>0</v>
      </c>
      <c r="G6">
        <v>0</v>
      </c>
      <c r="H6">
        <v>3</v>
      </c>
      <c r="I6">
        <v>4</v>
      </c>
      <c r="J6">
        <v>4</v>
      </c>
      <c r="K6">
        <v>4</v>
      </c>
      <c r="L6">
        <v>7</v>
      </c>
      <c r="M6">
        <v>8</v>
      </c>
      <c r="N6">
        <v>8</v>
      </c>
      <c r="O6">
        <v>8</v>
      </c>
      <c r="P6">
        <v>8</v>
      </c>
      <c r="Q6">
        <v>8</v>
      </c>
      <c r="R6">
        <v>10</v>
      </c>
      <c r="S6">
        <v>12</v>
      </c>
      <c r="T6">
        <v>12</v>
      </c>
      <c r="U6">
        <v>12</v>
      </c>
      <c r="V6">
        <v>16</v>
      </c>
      <c r="W6">
        <v>16</v>
      </c>
      <c r="X6">
        <v>18</v>
      </c>
      <c r="Y6">
        <v>18</v>
      </c>
      <c r="Z6">
        <v>18</v>
      </c>
      <c r="AA6">
        <v>19</v>
      </c>
      <c r="AB6">
        <v>19</v>
      </c>
      <c r="AC6">
        <v>22</v>
      </c>
      <c r="AD6">
        <v>22</v>
      </c>
      <c r="AE6">
        <v>22</v>
      </c>
      <c r="AF6">
        <v>22</v>
      </c>
      <c r="AG6">
        <v>22</v>
      </c>
      <c r="AH6">
        <v>22</v>
      </c>
      <c r="AI6">
        <v>22</v>
      </c>
      <c r="AJ6">
        <v>22</v>
      </c>
      <c r="AK6">
        <v>22</v>
      </c>
      <c r="AL6">
        <v>22</v>
      </c>
      <c r="AM6">
        <v>22</v>
      </c>
      <c r="AN6">
        <v>22</v>
      </c>
      <c r="AO6">
        <v>23</v>
      </c>
      <c r="AP6">
        <v>23</v>
      </c>
      <c r="AQ6">
        <v>25</v>
      </c>
      <c r="AR6">
        <v>29</v>
      </c>
      <c r="AS6">
        <v>29</v>
      </c>
      <c r="AT6">
        <v>36</v>
      </c>
      <c r="AU6">
        <v>50</v>
      </c>
      <c r="AV6">
        <v>50</v>
      </c>
      <c r="AW6">
        <v>83</v>
      </c>
      <c r="AX6">
        <v>93</v>
      </c>
      <c r="AY6">
        <v>99</v>
      </c>
      <c r="AZ6">
        <v>117</v>
      </c>
      <c r="BA6">
        <v>129</v>
      </c>
      <c r="BB6">
        <v>149</v>
      </c>
      <c r="BC6">
        <v>149</v>
      </c>
      <c r="BD6">
        <v>197</v>
      </c>
      <c r="BE6">
        <v>238</v>
      </c>
      <c r="BF6">
        <v>428</v>
      </c>
      <c r="BG6">
        <v>566</v>
      </c>
      <c r="BH6">
        <v>673</v>
      </c>
      <c r="BI6">
        <v>790</v>
      </c>
      <c r="BJ6">
        <v>900</v>
      </c>
      <c r="BK6">
        <v>1030</v>
      </c>
      <c r="BL6">
        <v>1183</v>
      </c>
    </row>
    <row r="7" spans="1:64" ht="15" x14ac:dyDescent="0.2">
      <c r="A7" s="11" t="s">
        <v>9</v>
      </c>
      <c r="B7" t="s">
        <v>10</v>
      </c>
      <c r="C7">
        <v>49.282699999999998</v>
      </c>
      <c r="D7">
        <v>-123.1207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2</v>
      </c>
      <c r="T7">
        <v>2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5</v>
      </c>
      <c r="AF7">
        <v>5</v>
      </c>
      <c r="AG7">
        <v>5</v>
      </c>
      <c r="AH7">
        <v>5</v>
      </c>
      <c r="AI7">
        <v>6</v>
      </c>
      <c r="AJ7">
        <v>6</v>
      </c>
      <c r="AK7">
        <v>6</v>
      </c>
      <c r="AL7">
        <v>6</v>
      </c>
      <c r="AM7">
        <v>7</v>
      </c>
      <c r="AN7">
        <v>7</v>
      </c>
      <c r="AO7">
        <v>7</v>
      </c>
      <c r="AP7">
        <v>7</v>
      </c>
      <c r="AQ7">
        <v>8</v>
      </c>
      <c r="AR7">
        <v>8</v>
      </c>
      <c r="AS7">
        <v>8</v>
      </c>
      <c r="AT7">
        <v>9</v>
      </c>
      <c r="AU7">
        <v>12</v>
      </c>
      <c r="AV7">
        <v>13</v>
      </c>
      <c r="AW7">
        <v>21</v>
      </c>
      <c r="AX7">
        <v>21</v>
      </c>
      <c r="AY7">
        <v>27</v>
      </c>
      <c r="AZ7">
        <v>32</v>
      </c>
      <c r="BA7">
        <v>32</v>
      </c>
      <c r="BB7">
        <v>39</v>
      </c>
      <c r="BC7">
        <v>46</v>
      </c>
      <c r="BD7">
        <v>64</v>
      </c>
      <c r="BE7">
        <v>64</v>
      </c>
      <c r="BF7">
        <v>73</v>
      </c>
      <c r="BG7">
        <v>103</v>
      </c>
      <c r="BH7">
        <v>103</v>
      </c>
      <c r="BI7">
        <v>186</v>
      </c>
      <c r="BJ7">
        <v>231</v>
      </c>
      <c r="BK7">
        <v>271</v>
      </c>
      <c r="BL7">
        <v>424</v>
      </c>
    </row>
    <row r="8" spans="1:64" ht="15" x14ac:dyDescent="0.2">
      <c r="A8" s="11" t="s">
        <v>11</v>
      </c>
      <c r="B8" t="s">
        <v>12</v>
      </c>
      <c r="C8">
        <v>-33.8688</v>
      </c>
      <c r="D8">
        <v>151.20930000000001</v>
      </c>
      <c r="E8">
        <v>0</v>
      </c>
      <c r="F8">
        <v>0</v>
      </c>
      <c r="G8">
        <v>0</v>
      </c>
      <c r="H8">
        <v>0</v>
      </c>
      <c r="I8">
        <v>3</v>
      </c>
      <c r="J8">
        <v>4</v>
      </c>
      <c r="K8">
        <v>4</v>
      </c>
      <c r="L8">
        <v>4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6</v>
      </c>
      <c r="AS8">
        <v>6</v>
      </c>
      <c r="AT8">
        <v>13</v>
      </c>
      <c r="AU8">
        <v>22</v>
      </c>
      <c r="AV8">
        <v>22</v>
      </c>
      <c r="AW8">
        <v>26</v>
      </c>
      <c r="AX8">
        <v>28</v>
      </c>
      <c r="AY8">
        <v>38</v>
      </c>
      <c r="AZ8">
        <v>48</v>
      </c>
      <c r="BA8">
        <v>55</v>
      </c>
      <c r="BB8">
        <v>65</v>
      </c>
      <c r="BC8">
        <v>65</v>
      </c>
      <c r="BD8">
        <v>92</v>
      </c>
      <c r="BE8">
        <v>112</v>
      </c>
      <c r="BF8">
        <v>134</v>
      </c>
      <c r="BG8">
        <v>171</v>
      </c>
      <c r="BH8">
        <v>210</v>
      </c>
      <c r="BI8">
        <v>267</v>
      </c>
      <c r="BJ8">
        <v>307</v>
      </c>
      <c r="BK8">
        <v>353</v>
      </c>
      <c r="BL8">
        <v>436</v>
      </c>
    </row>
    <row r="9" spans="1:64" ht="15" x14ac:dyDescent="0.2">
      <c r="A9" s="11" t="s">
        <v>13</v>
      </c>
      <c r="B9" t="s">
        <v>12</v>
      </c>
      <c r="C9">
        <v>-37.813600000000001</v>
      </c>
      <c r="D9">
        <v>144.9631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1</v>
      </c>
      <c r="M9">
        <v>2</v>
      </c>
      <c r="N9">
        <v>3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7</v>
      </c>
      <c r="AR9">
        <v>7</v>
      </c>
      <c r="AS9">
        <v>9</v>
      </c>
      <c r="AT9">
        <v>9</v>
      </c>
      <c r="AU9">
        <v>10</v>
      </c>
      <c r="AV9">
        <v>10</v>
      </c>
      <c r="AW9">
        <v>10</v>
      </c>
      <c r="AX9">
        <v>11</v>
      </c>
      <c r="AY9">
        <v>11</v>
      </c>
      <c r="AZ9">
        <v>15</v>
      </c>
      <c r="BA9">
        <v>18</v>
      </c>
      <c r="BB9">
        <v>21</v>
      </c>
      <c r="BC9">
        <v>21</v>
      </c>
      <c r="BD9">
        <v>36</v>
      </c>
      <c r="BE9">
        <v>49</v>
      </c>
      <c r="BF9">
        <v>57</v>
      </c>
      <c r="BG9">
        <v>71</v>
      </c>
      <c r="BH9">
        <v>94</v>
      </c>
      <c r="BI9">
        <v>121</v>
      </c>
      <c r="BJ9">
        <v>121</v>
      </c>
      <c r="BK9">
        <v>121</v>
      </c>
      <c r="BL9">
        <v>229</v>
      </c>
    </row>
    <row r="10" spans="1:64" ht="15" x14ac:dyDescent="0.2">
      <c r="A10" s="11" t="s">
        <v>14</v>
      </c>
      <c r="B10" t="s">
        <v>12</v>
      </c>
      <c r="C10">
        <v>-28.0167</v>
      </c>
      <c r="D10">
        <v>153.4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3</v>
      </c>
      <c r="N10">
        <v>2</v>
      </c>
      <c r="O10">
        <v>3</v>
      </c>
      <c r="P10">
        <v>2</v>
      </c>
      <c r="Q10">
        <v>2</v>
      </c>
      <c r="R10">
        <v>3</v>
      </c>
      <c r="S10">
        <v>3</v>
      </c>
      <c r="T10">
        <v>4</v>
      </c>
      <c r="U10">
        <v>5</v>
      </c>
      <c r="V10">
        <v>5</v>
      </c>
      <c r="W10">
        <v>5</v>
      </c>
      <c r="X10">
        <v>5</v>
      </c>
      <c r="Y10">
        <v>5</v>
      </c>
      <c r="Z10">
        <v>5</v>
      </c>
      <c r="AA10">
        <v>5</v>
      </c>
      <c r="AB10">
        <v>5</v>
      </c>
      <c r="AC10">
        <v>5</v>
      </c>
      <c r="AD10">
        <v>5</v>
      </c>
      <c r="AE10">
        <v>5</v>
      </c>
      <c r="AF10">
        <v>5</v>
      </c>
      <c r="AG10">
        <v>5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9</v>
      </c>
      <c r="AR10">
        <v>9</v>
      </c>
      <c r="AS10">
        <v>9</v>
      </c>
      <c r="AT10">
        <v>11</v>
      </c>
      <c r="AU10">
        <v>11</v>
      </c>
      <c r="AV10">
        <v>13</v>
      </c>
      <c r="AW10">
        <v>13</v>
      </c>
      <c r="AX10">
        <v>13</v>
      </c>
      <c r="AY10">
        <v>15</v>
      </c>
      <c r="AZ10">
        <v>15</v>
      </c>
      <c r="BA10">
        <v>18</v>
      </c>
      <c r="BB10">
        <v>20</v>
      </c>
      <c r="BC10">
        <v>20</v>
      </c>
      <c r="BD10">
        <v>35</v>
      </c>
      <c r="BE10">
        <v>46</v>
      </c>
      <c r="BF10">
        <v>61</v>
      </c>
      <c r="BG10">
        <v>68</v>
      </c>
      <c r="BH10">
        <v>78</v>
      </c>
      <c r="BI10">
        <v>94</v>
      </c>
      <c r="BJ10">
        <v>144</v>
      </c>
      <c r="BK10">
        <v>184</v>
      </c>
      <c r="BL10">
        <v>221</v>
      </c>
    </row>
    <row r="11" spans="1:64" ht="15" x14ac:dyDescent="0.2">
      <c r="A11" s="11"/>
      <c r="B11" t="s">
        <v>15</v>
      </c>
      <c r="C11">
        <v>11.55</v>
      </c>
      <c r="D11">
        <v>104.91670000000001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2</v>
      </c>
      <c r="AZ11">
        <v>2</v>
      </c>
      <c r="BA11">
        <v>2</v>
      </c>
      <c r="BB11">
        <v>3</v>
      </c>
      <c r="BC11">
        <v>3</v>
      </c>
      <c r="BD11">
        <v>5</v>
      </c>
      <c r="BE11">
        <v>7</v>
      </c>
      <c r="BF11">
        <v>7</v>
      </c>
      <c r="BG11">
        <v>7</v>
      </c>
      <c r="BH11">
        <v>33</v>
      </c>
      <c r="BI11">
        <v>35</v>
      </c>
      <c r="BJ11">
        <v>37</v>
      </c>
      <c r="BK11">
        <v>51</v>
      </c>
      <c r="BL11">
        <v>53</v>
      </c>
    </row>
    <row r="12" spans="1:64" ht="15" x14ac:dyDescent="0.2">
      <c r="A12" s="11"/>
      <c r="B12" t="s">
        <v>16</v>
      </c>
      <c r="C12">
        <v>7</v>
      </c>
      <c r="D12">
        <v>81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2</v>
      </c>
      <c r="BC12">
        <v>2</v>
      </c>
      <c r="BD12">
        <v>6</v>
      </c>
      <c r="BE12">
        <v>10</v>
      </c>
      <c r="BF12">
        <v>18</v>
      </c>
      <c r="BG12">
        <v>28</v>
      </c>
      <c r="BH12">
        <v>44</v>
      </c>
      <c r="BI12">
        <v>51</v>
      </c>
      <c r="BJ12">
        <v>60</v>
      </c>
      <c r="BK12">
        <v>73</v>
      </c>
      <c r="BL12">
        <v>77</v>
      </c>
    </row>
    <row r="13" spans="1:64" ht="15" x14ac:dyDescent="0.2">
      <c r="A13" s="11"/>
      <c r="B13" t="s">
        <v>17</v>
      </c>
      <c r="C13">
        <v>51</v>
      </c>
      <c r="D13">
        <v>9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4</v>
      </c>
      <c r="L13">
        <v>4</v>
      </c>
      <c r="M13">
        <v>4</v>
      </c>
      <c r="N13">
        <v>5</v>
      </c>
      <c r="O13">
        <v>8</v>
      </c>
      <c r="P13">
        <v>10</v>
      </c>
      <c r="Q13">
        <v>12</v>
      </c>
      <c r="R13">
        <v>12</v>
      </c>
      <c r="S13">
        <v>12</v>
      </c>
      <c r="T13">
        <v>12</v>
      </c>
      <c r="U13">
        <v>13</v>
      </c>
      <c r="V13">
        <v>13</v>
      </c>
      <c r="W13">
        <v>14</v>
      </c>
      <c r="X13">
        <v>14</v>
      </c>
      <c r="Y13">
        <v>16</v>
      </c>
      <c r="Z13">
        <v>16</v>
      </c>
      <c r="AA13">
        <v>16</v>
      </c>
      <c r="AB13">
        <v>16</v>
      </c>
      <c r="AC13">
        <v>16</v>
      </c>
      <c r="AD13">
        <v>16</v>
      </c>
      <c r="AE13">
        <v>16</v>
      </c>
      <c r="AF13">
        <v>16</v>
      </c>
      <c r="AG13">
        <v>16</v>
      </c>
      <c r="AH13">
        <v>16</v>
      </c>
      <c r="AI13">
        <v>16</v>
      </c>
      <c r="AJ13">
        <v>16</v>
      </c>
      <c r="AK13">
        <v>16</v>
      </c>
      <c r="AL13">
        <v>16</v>
      </c>
      <c r="AM13">
        <v>17</v>
      </c>
      <c r="AN13">
        <v>27</v>
      </c>
      <c r="AO13">
        <v>46</v>
      </c>
      <c r="AP13">
        <v>48</v>
      </c>
      <c r="AQ13">
        <v>79</v>
      </c>
      <c r="AR13">
        <v>130</v>
      </c>
      <c r="AS13">
        <v>159</v>
      </c>
      <c r="AT13">
        <v>196</v>
      </c>
      <c r="AU13">
        <v>262</v>
      </c>
      <c r="AV13">
        <v>482</v>
      </c>
      <c r="AW13">
        <v>670</v>
      </c>
      <c r="AX13">
        <v>799</v>
      </c>
      <c r="AY13">
        <v>1040</v>
      </c>
      <c r="AZ13">
        <v>1176</v>
      </c>
      <c r="BA13">
        <v>1457</v>
      </c>
      <c r="BB13">
        <v>1908</v>
      </c>
      <c r="BC13">
        <v>2078</v>
      </c>
      <c r="BD13">
        <v>3675</v>
      </c>
      <c r="BE13">
        <v>4585</v>
      </c>
      <c r="BF13">
        <v>5795</v>
      </c>
      <c r="BG13">
        <v>7272</v>
      </c>
      <c r="BH13">
        <v>9257</v>
      </c>
      <c r="BI13">
        <v>12327</v>
      </c>
      <c r="BJ13">
        <v>15320</v>
      </c>
      <c r="BK13">
        <v>19848</v>
      </c>
      <c r="BL13">
        <v>22213</v>
      </c>
    </row>
    <row r="14" spans="1:64" ht="15" x14ac:dyDescent="0.2">
      <c r="A14" s="11"/>
      <c r="B14" t="s">
        <v>18</v>
      </c>
      <c r="C14">
        <v>64</v>
      </c>
      <c r="D14">
        <v>26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2</v>
      </c>
      <c r="AO14">
        <v>2</v>
      </c>
      <c r="AP14">
        <v>2</v>
      </c>
      <c r="AQ14">
        <v>3</v>
      </c>
      <c r="AR14">
        <v>6</v>
      </c>
      <c r="AS14">
        <v>6</v>
      </c>
      <c r="AT14">
        <v>6</v>
      </c>
      <c r="AU14">
        <v>6</v>
      </c>
      <c r="AV14">
        <v>12</v>
      </c>
      <c r="AW14">
        <v>15</v>
      </c>
      <c r="AX14">
        <v>15</v>
      </c>
      <c r="AY14">
        <v>23</v>
      </c>
      <c r="AZ14">
        <v>30</v>
      </c>
      <c r="BA14">
        <v>40</v>
      </c>
      <c r="BB14">
        <v>59</v>
      </c>
      <c r="BC14">
        <v>59</v>
      </c>
      <c r="BD14">
        <v>155</v>
      </c>
      <c r="BE14">
        <v>225</v>
      </c>
      <c r="BF14">
        <v>244</v>
      </c>
      <c r="BG14">
        <v>277</v>
      </c>
      <c r="BH14">
        <v>321</v>
      </c>
      <c r="BI14">
        <v>336</v>
      </c>
      <c r="BJ14">
        <v>400</v>
      </c>
      <c r="BK14">
        <v>450</v>
      </c>
      <c r="BL14">
        <v>523</v>
      </c>
    </row>
    <row r="15" spans="1:64" ht="15" x14ac:dyDescent="0.2">
      <c r="A15" s="11"/>
      <c r="B15" t="s">
        <v>19</v>
      </c>
      <c r="C15">
        <v>24</v>
      </c>
      <c r="D15">
        <v>54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4</v>
      </c>
      <c r="M15">
        <v>4</v>
      </c>
      <c r="N15">
        <v>4</v>
      </c>
      <c r="O15">
        <v>4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7</v>
      </c>
      <c r="W15">
        <v>7</v>
      </c>
      <c r="X15">
        <v>8</v>
      </c>
      <c r="Y15">
        <v>8</v>
      </c>
      <c r="Z15">
        <v>8</v>
      </c>
      <c r="AA15">
        <v>8</v>
      </c>
      <c r="AB15">
        <v>8</v>
      </c>
      <c r="AC15">
        <v>8</v>
      </c>
      <c r="AD15">
        <v>9</v>
      </c>
      <c r="AE15">
        <v>9</v>
      </c>
      <c r="AF15">
        <v>9</v>
      </c>
      <c r="AG15">
        <v>9</v>
      </c>
      <c r="AH15">
        <v>9</v>
      </c>
      <c r="AI15">
        <v>9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19</v>
      </c>
      <c r="AQ15">
        <v>21</v>
      </c>
      <c r="AR15">
        <v>21</v>
      </c>
      <c r="AS15">
        <v>21</v>
      </c>
      <c r="AT15">
        <v>27</v>
      </c>
      <c r="AU15">
        <v>27</v>
      </c>
      <c r="AV15">
        <v>29</v>
      </c>
      <c r="AW15">
        <v>29</v>
      </c>
      <c r="AX15">
        <v>45</v>
      </c>
      <c r="AY15">
        <v>45</v>
      </c>
      <c r="AZ15">
        <v>45</v>
      </c>
      <c r="BA15">
        <v>74</v>
      </c>
      <c r="BB15">
        <v>74</v>
      </c>
      <c r="BC15">
        <v>85</v>
      </c>
      <c r="BD15">
        <v>85</v>
      </c>
      <c r="BE15">
        <v>85</v>
      </c>
      <c r="BF15">
        <v>98</v>
      </c>
      <c r="BG15">
        <v>98</v>
      </c>
      <c r="BH15">
        <v>98</v>
      </c>
      <c r="BI15">
        <v>113</v>
      </c>
      <c r="BJ15">
        <v>140</v>
      </c>
      <c r="BK15">
        <v>140</v>
      </c>
      <c r="BL15">
        <v>153</v>
      </c>
    </row>
    <row r="16" spans="1:64" ht="15" x14ac:dyDescent="0.2">
      <c r="A16" s="11"/>
      <c r="B16" t="s">
        <v>20</v>
      </c>
      <c r="C16">
        <v>13</v>
      </c>
      <c r="D16">
        <v>122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2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5</v>
      </c>
      <c r="AX16">
        <v>6</v>
      </c>
      <c r="AY16">
        <v>10</v>
      </c>
      <c r="AZ16">
        <v>20</v>
      </c>
      <c r="BA16">
        <v>33</v>
      </c>
      <c r="BB16">
        <v>49</v>
      </c>
      <c r="BC16">
        <v>52</v>
      </c>
      <c r="BD16">
        <v>64</v>
      </c>
      <c r="BE16">
        <v>111</v>
      </c>
      <c r="BF16">
        <v>140</v>
      </c>
      <c r="BG16">
        <v>142</v>
      </c>
      <c r="BH16">
        <v>187</v>
      </c>
      <c r="BI16">
        <v>202</v>
      </c>
      <c r="BJ16">
        <v>217</v>
      </c>
      <c r="BK16">
        <v>230</v>
      </c>
      <c r="BL16">
        <v>307</v>
      </c>
    </row>
    <row r="17" spans="1:64" ht="15" x14ac:dyDescent="0.2">
      <c r="A17" s="11"/>
      <c r="B17" t="s">
        <v>21</v>
      </c>
      <c r="C17">
        <v>21</v>
      </c>
      <c r="D17">
        <v>78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1</v>
      </c>
      <c r="P17">
        <v>2</v>
      </c>
      <c r="Q17">
        <v>3</v>
      </c>
      <c r="R17">
        <v>3</v>
      </c>
      <c r="S17">
        <v>3</v>
      </c>
      <c r="T17">
        <v>3</v>
      </c>
      <c r="U17">
        <v>3</v>
      </c>
      <c r="V17">
        <v>3</v>
      </c>
      <c r="W17">
        <v>3</v>
      </c>
      <c r="X17">
        <v>3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5</v>
      </c>
      <c r="AT17">
        <v>5</v>
      </c>
      <c r="AU17">
        <v>28</v>
      </c>
      <c r="AV17">
        <v>30</v>
      </c>
      <c r="AW17">
        <v>31</v>
      </c>
      <c r="AX17">
        <v>34</v>
      </c>
      <c r="AY17">
        <v>39</v>
      </c>
      <c r="AZ17">
        <v>43</v>
      </c>
      <c r="BA17">
        <v>56</v>
      </c>
      <c r="BB17">
        <v>62</v>
      </c>
      <c r="BC17">
        <v>73</v>
      </c>
      <c r="BD17">
        <v>82</v>
      </c>
      <c r="BE17">
        <v>102</v>
      </c>
      <c r="BF17">
        <v>113</v>
      </c>
      <c r="BG17">
        <v>119</v>
      </c>
      <c r="BH17">
        <v>142</v>
      </c>
      <c r="BI17">
        <v>156</v>
      </c>
      <c r="BJ17">
        <v>194</v>
      </c>
      <c r="BK17">
        <v>244</v>
      </c>
      <c r="BL17">
        <v>330</v>
      </c>
    </row>
    <row r="18" spans="1:64" ht="15" x14ac:dyDescent="0.2">
      <c r="A18" s="11"/>
      <c r="B18" t="s">
        <v>22</v>
      </c>
      <c r="C18">
        <v>43</v>
      </c>
      <c r="D18">
        <v>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2</v>
      </c>
      <c r="P18">
        <v>2</v>
      </c>
      <c r="Q18">
        <v>2</v>
      </c>
      <c r="R18">
        <v>2</v>
      </c>
      <c r="S18">
        <v>2</v>
      </c>
      <c r="T18">
        <v>2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3</v>
      </c>
      <c r="AE18">
        <v>3</v>
      </c>
      <c r="AF18">
        <v>3</v>
      </c>
      <c r="AG18">
        <v>3</v>
      </c>
      <c r="AH18">
        <v>3</v>
      </c>
      <c r="AI18">
        <v>20</v>
      </c>
      <c r="AJ18">
        <v>62</v>
      </c>
      <c r="AK18">
        <v>155</v>
      </c>
      <c r="AL18">
        <v>229</v>
      </c>
      <c r="AM18">
        <v>322</v>
      </c>
      <c r="AN18">
        <v>453</v>
      </c>
      <c r="AO18">
        <v>655</v>
      </c>
      <c r="AP18">
        <v>888</v>
      </c>
      <c r="AQ18">
        <v>1128</v>
      </c>
      <c r="AR18">
        <v>1694</v>
      </c>
      <c r="AS18">
        <v>2036</v>
      </c>
      <c r="AT18">
        <v>2502</v>
      </c>
      <c r="AU18">
        <v>3089</v>
      </c>
      <c r="AV18">
        <v>3858</v>
      </c>
      <c r="AW18">
        <v>4636</v>
      </c>
      <c r="AX18">
        <v>5883</v>
      </c>
      <c r="AY18">
        <v>7375</v>
      </c>
      <c r="AZ18">
        <v>9172</v>
      </c>
      <c r="BA18">
        <v>10149</v>
      </c>
      <c r="BB18">
        <v>12462</v>
      </c>
      <c r="BC18">
        <v>12462</v>
      </c>
      <c r="BD18">
        <v>17660</v>
      </c>
      <c r="BE18">
        <v>21157</v>
      </c>
      <c r="BF18">
        <v>24747</v>
      </c>
      <c r="BG18">
        <v>27980</v>
      </c>
      <c r="BH18">
        <v>31506</v>
      </c>
      <c r="BI18">
        <v>35713</v>
      </c>
      <c r="BJ18">
        <v>41035</v>
      </c>
      <c r="BK18">
        <v>47021</v>
      </c>
      <c r="BL18">
        <v>53578</v>
      </c>
    </row>
    <row r="19" spans="1:64" ht="15" x14ac:dyDescent="0.2">
      <c r="A19" s="11"/>
      <c r="B19" t="s">
        <v>23</v>
      </c>
      <c r="C19">
        <v>63</v>
      </c>
      <c r="D19">
        <v>16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2</v>
      </c>
      <c r="AO19">
        <v>7</v>
      </c>
      <c r="AP19">
        <v>7</v>
      </c>
      <c r="AQ19">
        <v>12</v>
      </c>
      <c r="AR19">
        <v>14</v>
      </c>
      <c r="AS19">
        <v>15</v>
      </c>
      <c r="AT19">
        <v>21</v>
      </c>
      <c r="AU19">
        <v>35</v>
      </c>
      <c r="AV19">
        <v>94</v>
      </c>
      <c r="AW19">
        <v>101</v>
      </c>
      <c r="AX19">
        <v>161</v>
      </c>
      <c r="AY19">
        <v>203</v>
      </c>
      <c r="AZ19">
        <v>248</v>
      </c>
      <c r="BA19">
        <v>355</v>
      </c>
      <c r="BB19">
        <v>500</v>
      </c>
      <c r="BC19">
        <v>599</v>
      </c>
      <c r="BD19">
        <v>814</v>
      </c>
      <c r="BE19">
        <v>961</v>
      </c>
      <c r="BF19">
        <v>1022</v>
      </c>
      <c r="BG19">
        <v>1103</v>
      </c>
      <c r="BH19">
        <v>1190</v>
      </c>
      <c r="BI19">
        <v>1279</v>
      </c>
      <c r="BJ19">
        <v>1439</v>
      </c>
      <c r="BK19">
        <v>1639</v>
      </c>
      <c r="BL19">
        <v>1763</v>
      </c>
    </row>
    <row r="20" spans="1:64" ht="15" x14ac:dyDescent="0.2">
      <c r="A20" s="11"/>
      <c r="B20" t="s">
        <v>24</v>
      </c>
      <c r="C20">
        <v>40</v>
      </c>
      <c r="D20">
        <v>-4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2</v>
      </c>
      <c r="X20">
        <v>2</v>
      </c>
      <c r="Y20">
        <v>2</v>
      </c>
      <c r="Z20">
        <v>2</v>
      </c>
      <c r="AA20">
        <v>2</v>
      </c>
      <c r="AB20">
        <v>2</v>
      </c>
      <c r="AC20">
        <v>2</v>
      </c>
      <c r="AD20">
        <v>2</v>
      </c>
      <c r="AE20">
        <v>2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2</v>
      </c>
      <c r="AL20">
        <v>2</v>
      </c>
      <c r="AM20">
        <v>6</v>
      </c>
      <c r="AN20">
        <v>13</v>
      </c>
      <c r="AO20">
        <v>15</v>
      </c>
      <c r="AP20">
        <v>32</v>
      </c>
      <c r="AQ20">
        <v>45</v>
      </c>
      <c r="AR20">
        <v>84</v>
      </c>
      <c r="AS20">
        <v>120</v>
      </c>
      <c r="AT20">
        <v>165</v>
      </c>
      <c r="AU20">
        <v>222</v>
      </c>
      <c r="AV20">
        <v>259</v>
      </c>
      <c r="AW20">
        <v>400</v>
      </c>
      <c r="AX20">
        <v>500</v>
      </c>
      <c r="AY20">
        <v>673</v>
      </c>
      <c r="AZ20">
        <v>1073</v>
      </c>
      <c r="BA20">
        <v>1695</v>
      </c>
      <c r="BB20">
        <v>2277</v>
      </c>
      <c r="BC20">
        <v>2277</v>
      </c>
      <c r="BD20">
        <v>5232</v>
      </c>
      <c r="BE20">
        <v>6391</v>
      </c>
      <c r="BF20">
        <v>7798</v>
      </c>
      <c r="BG20">
        <v>9942</v>
      </c>
      <c r="BH20">
        <v>11748</v>
      </c>
      <c r="BI20">
        <v>13910</v>
      </c>
      <c r="BJ20">
        <v>17963</v>
      </c>
      <c r="BK20">
        <v>20410</v>
      </c>
      <c r="BL20">
        <v>25374</v>
      </c>
    </row>
    <row r="21" spans="1:64" ht="15" x14ac:dyDescent="0.2">
      <c r="A21" s="11" t="s">
        <v>25</v>
      </c>
      <c r="B21" t="s">
        <v>12</v>
      </c>
      <c r="C21">
        <v>-34.9285</v>
      </c>
      <c r="D21">
        <v>138.60069999999999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2</v>
      </c>
      <c r="Q21">
        <v>2</v>
      </c>
      <c r="R21">
        <v>2</v>
      </c>
      <c r="S21">
        <v>2</v>
      </c>
      <c r="T21">
        <v>2</v>
      </c>
      <c r="U21">
        <v>2</v>
      </c>
      <c r="V21">
        <v>2</v>
      </c>
      <c r="W21">
        <v>2</v>
      </c>
      <c r="X21">
        <v>2</v>
      </c>
      <c r="Y21">
        <v>2</v>
      </c>
      <c r="Z21">
        <v>2</v>
      </c>
      <c r="AA21">
        <v>2</v>
      </c>
      <c r="AB21">
        <v>2</v>
      </c>
      <c r="AC21">
        <v>2</v>
      </c>
      <c r="AD21">
        <v>2</v>
      </c>
      <c r="AE21">
        <v>2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2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3</v>
      </c>
      <c r="AR21">
        <v>3</v>
      </c>
      <c r="AS21">
        <v>3</v>
      </c>
      <c r="AT21">
        <v>3</v>
      </c>
      <c r="AU21">
        <v>5</v>
      </c>
      <c r="AV21">
        <v>5</v>
      </c>
      <c r="AW21">
        <v>7</v>
      </c>
      <c r="AX21">
        <v>7</v>
      </c>
      <c r="AY21">
        <v>7</v>
      </c>
      <c r="AZ21">
        <v>7</v>
      </c>
      <c r="BA21">
        <v>7</v>
      </c>
      <c r="BB21">
        <v>9</v>
      </c>
      <c r="BC21">
        <v>9</v>
      </c>
      <c r="BD21">
        <v>16</v>
      </c>
      <c r="BE21">
        <v>19</v>
      </c>
      <c r="BF21">
        <v>20</v>
      </c>
      <c r="BG21">
        <v>29</v>
      </c>
      <c r="BH21">
        <v>29</v>
      </c>
      <c r="BI21">
        <v>37</v>
      </c>
      <c r="BJ21">
        <v>42</v>
      </c>
      <c r="BK21">
        <v>50</v>
      </c>
      <c r="BL21">
        <v>67</v>
      </c>
    </row>
    <row r="22" spans="1:64" ht="15" x14ac:dyDescent="0.2">
      <c r="A22" s="11"/>
      <c r="B22" t="s">
        <v>26</v>
      </c>
      <c r="C22">
        <v>50.833300000000001</v>
      </c>
      <c r="D22">
        <v>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2</v>
      </c>
      <c r="AS22">
        <v>8</v>
      </c>
      <c r="AT22">
        <v>13</v>
      </c>
      <c r="AU22">
        <v>23</v>
      </c>
      <c r="AV22">
        <v>50</v>
      </c>
      <c r="AW22">
        <v>109</v>
      </c>
      <c r="AX22">
        <v>169</v>
      </c>
      <c r="AY22">
        <v>200</v>
      </c>
      <c r="AZ22">
        <v>239</v>
      </c>
      <c r="BA22">
        <v>267</v>
      </c>
      <c r="BB22">
        <v>314</v>
      </c>
      <c r="BC22">
        <v>314</v>
      </c>
      <c r="BD22">
        <v>559</v>
      </c>
      <c r="BE22">
        <v>689</v>
      </c>
      <c r="BF22">
        <v>886</v>
      </c>
      <c r="BG22">
        <v>1058</v>
      </c>
      <c r="BH22">
        <v>1243</v>
      </c>
      <c r="BI22">
        <v>1486</v>
      </c>
      <c r="BJ22">
        <v>1795</v>
      </c>
      <c r="BK22">
        <v>2257</v>
      </c>
      <c r="BL22">
        <v>2815</v>
      </c>
    </row>
    <row r="23" spans="1:64" ht="15" x14ac:dyDescent="0.2">
      <c r="A23" s="11"/>
      <c r="B23" t="s">
        <v>27</v>
      </c>
      <c r="C23">
        <v>26</v>
      </c>
      <c r="D23">
        <v>30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2</v>
      </c>
      <c r="AS23">
        <v>2</v>
      </c>
      <c r="AT23">
        <v>2</v>
      </c>
      <c r="AU23">
        <v>2</v>
      </c>
      <c r="AV23">
        <v>3</v>
      </c>
      <c r="AW23">
        <v>15</v>
      </c>
      <c r="AX23">
        <v>15</v>
      </c>
      <c r="AY23">
        <v>49</v>
      </c>
      <c r="AZ23">
        <v>55</v>
      </c>
      <c r="BA23">
        <v>59</v>
      </c>
      <c r="BB23">
        <v>60</v>
      </c>
      <c r="BC23">
        <v>67</v>
      </c>
      <c r="BD23">
        <v>80</v>
      </c>
      <c r="BE23">
        <v>109</v>
      </c>
      <c r="BF23">
        <v>110</v>
      </c>
      <c r="BG23">
        <v>150</v>
      </c>
      <c r="BH23">
        <v>196</v>
      </c>
      <c r="BI23">
        <v>196</v>
      </c>
      <c r="BJ23">
        <v>256</v>
      </c>
      <c r="BK23">
        <v>285</v>
      </c>
      <c r="BL23">
        <v>294</v>
      </c>
    </row>
    <row r="24" spans="1:64" ht="15" x14ac:dyDescent="0.2">
      <c r="A24" s="11" t="s">
        <v>28</v>
      </c>
      <c r="B24" t="s">
        <v>12</v>
      </c>
      <c r="C24">
        <v>35.4437</v>
      </c>
      <c r="D24">
        <v>139.63800000000001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4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8</v>
      </c>
      <c r="AP24">
        <v>8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</row>
    <row r="25" spans="1:64" ht="15" x14ac:dyDescent="0.2">
      <c r="A25" s="11"/>
      <c r="B25" t="s">
        <v>29</v>
      </c>
      <c r="C25">
        <v>33.854700000000001</v>
      </c>
      <c r="D25">
        <v>35.862299999999998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2</v>
      </c>
      <c r="AO25">
        <v>2</v>
      </c>
      <c r="AP25">
        <v>2</v>
      </c>
      <c r="AQ25">
        <v>4</v>
      </c>
      <c r="AR25">
        <v>10</v>
      </c>
      <c r="AS25">
        <v>13</v>
      </c>
      <c r="AT25">
        <v>13</v>
      </c>
      <c r="AU25">
        <v>13</v>
      </c>
      <c r="AV25">
        <v>16</v>
      </c>
      <c r="AW25">
        <v>22</v>
      </c>
      <c r="AX25">
        <v>22</v>
      </c>
      <c r="AY25">
        <v>32</v>
      </c>
      <c r="AZ25">
        <v>32</v>
      </c>
      <c r="BA25">
        <v>41</v>
      </c>
      <c r="BB25">
        <v>61</v>
      </c>
      <c r="BC25">
        <v>61</v>
      </c>
      <c r="BD25">
        <v>77</v>
      </c>
      <c r="BE25">
        <v>93</v>
      </c>
      <c r="BF25">
        <v>110</v>
      </c>
      <c r="BG25">
        <v>99</v>
      </c>
      <c r="BH25">
        <v>120</v>
      </c>
      <c r="BI25">
        <v>133</v>
      </c>
      <c r="BJ25">
        <v>157</v>
      </c>
      <c r="BK25">
        <v>163</v>
      </c>
      <c r="BL25">
        <v>187</v>
      </c>
    </row>
    <row r="26" spans="1:64" ht="15" x14ac:dyDescent="0.2">
      <c r="A26" s="11"/>
      <c r="B26" t="s">
        <v>30</v>
      </c>
      <c r="C26">
        <v>33</v>
      </c>
      <c r="D26">
        <v>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N26">
        <v>5</v>
      </c>
      <c r="AO26">
        <v>7</v>
      </c>
      <c r="AP26">
        <v>7</v>
      </c>
      <c r="AQ26">
        <v>13</v>
      </c>
      <c r="AR26">
        <v>19</v>
      </c>
      <c r="AS26">
        <v>26</v>
      </c>
      <c r="AT26">
        <v>32</v>
      </c>
      <c r="AU26">
        <v>35</v>
      </c>
      <c r="AV26">
        <v>35</v>
      </c>
      <c r="AW26">
        <v>40</v>
      </c>
      <c r="AX26">
        <v>54</v>
      </c>
      <c r="AY26">
        <v>60</v>
      </c>
      <c r="AZ26">
        <v>60</v>
      </c>
      <c r="BA26">
        <v>71</v>
      </c>
      <c r="BB26">
        <v>71</v>
      </c>
      <c r="BC26">
        <v>71</v>
      </c>
      <c r="BD26">
        <v>101</v>
      </c>
      <c r="BE26">
        <v>110</v>
      </c>
      <c r="BF26">
        <v>116</v>
      </c>
      <c r="BG26">
        <v>124</v>
      </c>
      <c r="BH26">
        <v>154</v>
      </c>
      <c r="BI26">
        <v>164</v>
      </c>
      <c r="BJ26">
        <v>192</v>
      </c>
      <c r="BK26">
        <v>208</v>
      </c>
      <c r="BL26">
        <v>214</v>
      </c>
    </row>
    <row r="27" spans="1:64" ht="15" x14ac:dyDescent="0.2">
      <c r="A27" s="11"/>
      <c r="B27" t="s">
        <v>31</v>
      </c>
      <c r="C27">
        <v>21</v>
      </c>
      <c r="D27">
        <v>57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</v>
      </c>
      <c r="AM27">
        <v>2</v>
      </c>
      <c r="AN27">
        <v>4</v>
      </c>
      <c r="AO27">
        <v>4</v>
      </c>
      <c r="AP27">
        <v>4</v>
      </c>
      <c r="AQ27">
        <v>6</v>
      </c>
      <c r="AR27">
        <v>6</v>
      </c>
      <c r="AS27">
        <v>6</v>
      </c>
      <c r="AT27">
        <v>12</v>
      </c>
      <c r="AU27">
        <v>15</v>
      </c>
      <c r="AV27">
        <v>16</v>
      </c>
      <c r="AW27">
        <v>16</v>
      </c>
      <c r="AX27">
        <v>16</v>
      </c>
      <c r="AY27">
        <v>16</v>
      </c>
      <c r="AZ27">
        <v>16</v>
      </c>
      <c r="BA27">
        <v>18</v>
      </c>
      <c r="BB27">
        <v>18</v>
      </c>
      <c r="BC27">
        <v>18</v>
      </c>
      <c r="BD27">
        <v>19</v>
      </c>
      <c r="BE27">
        <v>19</v>
      </c>
      <c r="BF27">
        <v>22</v>
      </c>
      <c r="BG27">
        <v>22</v>
      </c>
      <c r="BH27">
        <v>24</v>
      </c>
      <c r="BI27">
        <v>39</v>
      </c>
      <c r="BJ27">
        <v>48</v>
      </c>
      <c r="BK27">
        <v>48</v>
      </c>
      <c r="BL27">
        <v>52</v>
      </c>
    </row>
    <row r="28" spans="1:64" ht="15" x14ac:dyDescent="0.2">
      <c r="A28" s="11"/>
      <c r="B28" t="s">
        <v>32</v>
      </c>
      <c r="C28">
        <v>33</v>
      </c>
      <c r="D28">
        <v>65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4</v>
      </c>
      <c r="AZ28">
        <v>4</v>
      </c>
      <c r="BA28">
        <v>5</v>
      </c>
      <c r="BB28">
        <v>7</v>
      </c>
      <c r="BC28">
        <v>7</v>
      </c>
      <c r="BD28">
        <v>7</v>
      </c>
      <c r="BE28">
        <v>11</v>
      </c>
      <c r="BF28">
        <v>16</v>
      </c>
      <c r="BG28">
        <v>21</v>
      </c>
      <c r="BH28">
        <v>22</v>
      </c>
      <c r="BI28">
        <v>22</v>
      </c>
      <c r="BJ28">
        <v>22</v>
      </c>
      <c r="BK28">
        <v>24</v>
      </c>
      <c r="BL28">
        <v>24</v>
      </c>
    </row>
    <row r="29" spans="1:64" ht="15" x14ac:dyDescent="0.2">
      <c r="A29" s="11"/>
      <c r="B29" t="s">
        <v>33</v>
      </c>
      <c r="C29">
        <v>26.0275</v>
      </c>
      <c r="D29">
        <v>50.55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23</v>
      </c>
      <c r="AN29">
        <v>33</v>
      </c>
      <c r="AO29">
        <v>33</v>
      </c>
      <c r="AP29">
        <v>36</v>
      </c>
      <c r="AQ29">
        <v>41</v>
      </c>
      <c r="AR29">
        <v>47</v>
      </c>
      <c r="AS29">
        <v>49</v>
      </c>
      <c r="AT29">
        <v>49</v>
      </c>
      <c r="AU29">
        <v>52</v>
      </c>
      <c r="AV29">
        <v>55</v>
      </c>
      <c r="AW29">
        <v>60</v>
      </c>
      <c r="AX29">
        <v>85</v>
      </c>
      <c r="AY29">
        <v>85</v>
      </c>
      <c r="AZ29">
        <v>95</v>
      </c>
      <c r="BA29">
        <v>110</v>
      </c>
      <c r="BB29">
        <v>195</v>
      </c>
      <c r="BC29">
        <v>195</v>
      </c>
      <c r="BD29">
        <v>189</v>
      </c>
      <c r="BE29">
        <v>210</v>
      </c>
      <c r="BF29">
        <v>214</v>
      </c>
      <c r="BG29">
        <v>214</v>
      </c>
      <c r="BH29">
        <v>228</v>
      </c>
      <c r="BI29">
        <v>256</v>
      </c>
      <c r="BJ29">
        <v>278</v>
      </c>
      <c r="BK29">
        <v>285</v>
      </c>
      <c r="BL29">
        <v>305</v>
      </c>
    </row>
    <row r="30" spans="1:64" ht="15" x14ac:dyDescent="0.2">
      <c r="A30" s="11"/>
      <c r="B30" t="s">
        <v>34</v>
      </c>
      <c r="C30">
        <v>29.5</v>
      </c>
      <c r="D30">
        <v>47.75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11</v>
      </c>
      <c r="AN30">
        <v>26</v>
      </c>
      <c r="AO30">
        <v>43</v>
      </c>
      <c r="AP30">
        <v>45</v>
      </c>
      <c r="AQ30">
        <v>45</v>
      </c>
      <c r="AR30">
        <v>45</v>
      </c>
      <c r="AS30">
        <v>56</v>
      </c>
      <c r="AT30">
        <v>56</v>
      </c>
      <c r="AU30">
        <v>56</v>
      </c>
      <c r="AV30">
        <v>58</v>
      </c>
      <c r="AW30">
        <v>58</v>
      </c>
      <c r="AX30">
        <v>61</v>
      </c>
      <c r="AY30">
        <v>64</v>
      </c>
      <c r="AZ30">
        <v>64</v>
      </c>
      <c r="BA30">
        <v>69</v>
      </c>
      <c r="BB30">
        <v>72</v>
      </c>
      <c r="BC30">
        <v>80</v>
      </c>
      <c r="BD30">
        <v>80</v>
      </c>
      <c r="BE30">
        <v>104</v>
      </c>
      <c r="BF30">
        <v>112</v>
      </c>
      <c r="BG30">
        <v>123</v>
      </c>
      <c r="BH30">
        <v>130</v>
      </c>
      <c r="BI30">
        <v>142</v>
      </c>
      <c r="BJ30">
        <v>148</v>
      </c>
      <c r="BK30">
        <v>159</v>
      </c>
      <c r="BL30">
        <v>176</v>
      </c>
    </row>
    <row r="31" spans="1:64" ht="15" x14ac:dyDescent="0.2">
      <c r="A31" s="11"/>
      <c r="B31" t="s">
        <v>35</v>
      </c>
      <c r="C31">
        <v>28.033899999999999</v>
      </c>
      <c r="D31">
        <v>1.6596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3</v>
      </c>
      <c r="AT31">
        <v>5</v>
      </c>
      <c r="AU31">
        <v>12</v>
      </c>
      <c r="AV31">
        <v>12</v>
      </c>
      <c r="AW31">
        <v>17</v>
      </c>
      <c r="AX31">
        <v>17</v>
      </c>
      <c r="AY31">
        <v>19</v>
      </c>
      <c r="AZ31">
        <v>20</v>
      </c>
      <c r="BA31">
        <v>20</v>
      </c>
      <c r="BB31">
        <v>20</v>
      </c>
      <c r="BC31">
        <v>24</v>
      </c>
      <c r="BD31">
        <v>26</v>
      </c>
      <c r="BE31">
        <v>37</v>
      </c>
      <c r="BF31">
        <v>48</v>
      </c>
      <c r="BG31">
        <v>54</v>
      </c>
      <c r="BH31">
        <v>60</v>
      </c>
      <c r="BI31">
        <v>74</v>
      </c>
      <c r="BJ31">
        <v>87</v>
      </c>
      <c r="BK31">
        <v>90</v>
      </c>
      <c r="BL31">
        <v>139</v>
      </c>
    </row>
    <row r="32" spans="1:64" ht="15" x14ac:dyDescent="0.2">
      <c r="A32" s="11"/>
      <c r="B32" t="s">
        <v>36</v>
      </c>
      <c r="C32">
        <v>45.1</v>
      </c>
      <c r="D32">
        <v>15.2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3</v>
      </c>
      <c r="AO32">
        <v>3</v>
      </c>
      <c r="AP32">
        <v>5</v>
      </c>
      <c r="AQ32">
        <v>6</v>
      </c>
      <c r="AR32">
        <v>7</v>
      </c>
      <c r="AS32">
        <v>7</v>
      </c>
      <c r="AT32">
        <v>9</v>
      </c>
      <c r="AU32">
        <v>10</v>
      </c>
      <c r="AV32">
        <v>10</v>
      </c>
      <c r="AW32">
        <v>11</v>
      </c>
      <c r="AX32">
        <v>12</v>
      </c>
      <c r="AY32">
        <v>12</v>
      </c>
      <c r="AZ32">
        <v>12</v>
      </c>
      <c r="BA32">
        <v>14</v>
      </c>
      <c r="BB32">
        <v>19</v>
      </c>
      <c r="BC32">
        <v>19</v>
      </c>
      <c r="BD32">
        <v>32</v>
      </c>
      <c r="BE32">
        <v>38</v>
      </c>
      <c r="BF32">
        <v>49</v>
      </c>
      <c r="BG32">
        <v>57</v>
      </c>
      <c r="BH32">
        <v>65</v>
      </c>
      <c r="BI32">
        <v>81</v>
      </c>
      <c r="BJ32">
        <v>105</v>
      </c>
      <c r="BK32">
        <v>128</v>
      </c>
      <c r="BL32">
        <v>206</v>
      </c>
    </row>
    <row r="33" spans="1:64" ht="15" x14ac:dyDescent="0.2">
      <c r="A33" s="11"/>
      <c r="B33" t="s">
        <v>37</v>
      </c>
      <c r="C33">
        <v>46.818199999999997</v>
      </c>
      <c r="D33">
        <v>8.2274999999999991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8</v>
      </c>
      <c r="AP33">
        <v>8</v>
      </c>
      <c r="AQ33">
        <v>18</v>
      </c>
      <c r="AR33">
        <v>27</v>
      </c>
      <c r="AS33">
        <v>42</v>
      </c>
      <c r="AT33">
        <v>56</v>
      </c>
      <c r="AU33">
        <v>90</v>
      </c>
      <c r="AV33">
        <v>114</v>
      </c>
      <c r="AW33">
        <v>214</v>
      </c>
      <c r="AX33">
        <v>268</v>
      </c>
      <c r="AY33">
        <v>337</v>
      </c>
      <c r="AZ33">
        <v>374</v>
      </c>
      <c r="BA33">
        <v>491</v>
      </c>
      <c r="BB33">
        <v>652</v>
      </c>
      <c r="BC33">
        <v>652</v>
      </c>
      <c r="BD33">
        <v>1139</v>
      </c>
      <c r="BE33">
        <v>1359</v>
      </c>
      <c r="BF33">
        <v>2200</v>
      </c>
      <c r="BG33">
        <v>2200</v>
      </c>
      <c r="BH33">
        <v>2700</v>
      </c>
      <c r="BI33">
        <v>3028</v>
      </c>
      <c r="BJ33">
        <v>4075</v>
      </c>
      <c r="BK33">
        <v>5294</v>
      </c>
      <c r="BL33">
        <v>6575</v>
      </c>
    </row>
    <row r="34" spans="1:64" ht="15" x14ac:dyDescent="0.2">
      <c r="A34" s="11"/>
      <c r="B34" t="s">
        <v>38</v>
      </c>
      <c r="C34">
        <v>47.516199999999998</v>
      </c>
      <c r="D34">
        <v>14.5501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2</v>
      </c>
      <c r="AN34">
        <v>2</v>
      </c>
      <c r="AO34">
        <v>3</v>
      </c>
      <c r="AP34">
        <v>3</v>
      </c>
      <c r="AQ34">
        <v>9</v>
      </c>
      <c r="AR34">
        <v>14</v>
      </c>
      <c r="AS34">
        <v>18</v>
      </c>
      <c r="AT34">
        <v>21</v>
      </c>
      <c r="AU34">
        <v>29</v>
      </c>
      <c r="AV34">
        <v>41</v>
      </c>
      <c r="AW34">
        <v>55</v>
      </c>
      <c r="AX34">
        <v>79</v>
      </c>
      <c r="AY34">
        <v>104</v>
      </c>
      <c r="AZ34">
        <v>131</v>
      </c>
      <c r="BA34">
        <v>182</v>
      </c>
      <c r="BB34">
        <v>246</v>
      </c>
      <c r="BC34">
        <v>302</v>
      </c>
      <c r="BD34">
        <v>504</v>
      </c>
      <c r="BE34">
        <v>655</v>
      </c>
      <c r="BF34">
        <v>860</v>
      </c>
      <c r="BG34">
        <v>1018</v>
      </c>
      <c r="BH34">
        <v>1332</v>
      </c>
      <c r="BI34">
        <v>1646</v>
      </c>
      <c r="BJ34">
        <v>2013</v>
      </c>
      <c r="BK34">
        <v>2388</v>
      </c>
      <c r="BL34">
        <v>2814</v>
      </c>
    </row>
    <row r="35" spans="1:64" ht="15" x14ac:dyDescent="0.2">
      <c r="A35" s="11"/>
      <c r="B35" t="s">
        <v>39</v>
      </c>
      <c r="C35">
        <v>31</v>
      </c>
      <c r="D35">
        <v>35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2</v>
      </c>
      <c r="AO35">
        <v>3</v>
      </c>
      <c r="AP35">
        <v>4</v>
      </c>
      <c r="AQ35">
        <v>7</v>
      </c>
      <c r="AR35">
        <v>10</v>
      </c>
      <c r="AS35">
        <v>10</v>
      </c>
      <c r="AT35">
        <v>12</v>
      </c>
      <c r="AU35">
        <v>15</v>
      </c>
      <c r="AV35">
        <v>20</v>
      </c>
      <c r="AW35">
        <v>37</v>
      </c>
      <c r="AX35">
        <v>43</v>
      </c>
      <c r="AY35">
        <v>61</v>
      </c>
      <c r="AZ35">
        <v>61</v>
      </c>
      <c r="BA35">
        <v>83</v>
      </c>
      <c r="BB35">
        <v>109</v>
      </c>
      <c r="BC35">
        <v>131</v>
      </c>
      <c r="BD35">
        <v>161</v>
      </c>
      <c r="BE35">
        <v>193</v>
      </c>
      <c r="BF35">
        <v>251</v>
      </c>
      <c r="BG35">
        <v>255</v>
      </c>
      <c r="BH35">
        <v>337</v>
      </c>
      <c r="BI35">
        <v>433</v>
      </c>
      <c r="BJ35">
        <v>677</v>
      </c>
      <c r="BK35">
        <v>705</v>
      </c>
      <c r="BL35">
        <v>883</v>
      </c>
    </row>
    <row r="36" spans="1:64" ht="15" x14ac:dyDescent="0.2">
      <c r="A36" s="11"/>
      <c r="B36" t="s">
        <v>40</v>
      </c>
      <c r="C36">
        <v>30.375299999999999</v>
      </c>
      <c r="D36">
        <v>69.345100000000002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2</v>
      </c>
      <c r="AO36">
        <v>2</v>
      </c>
      <c r="AP36">
        <v>2</v>
      </c>
      <c r="AQ36">
        <v>4</v>
      </c>
      <c r="AR36">
        <v>4</v>
      </c>
      <c r="AS36">
        <v>4</v>
      </c>
      <c r="AT36">
        <v>5</v>
      </c>
      <c r="AU36">
        <v>5</v>
      </c>
      <c r="AV36">
        <v>5</v>
      </c>
      <c r="AW36">
        <v>6</v>
      </c>
      <c r="AX36">
        <v>6</v>
      </c>
      <c r="AY36">
        <v>6</v>
      </c>
      <c r="AZ36">
        <v>6</v>
      </c>
      <c r="BA36">
        <v>16</v>
      </c>
      <c r="BB36">
        <v>19</v>
      </c>
      <c r="BC36">
        <v>20</v>
      </c>
      <c r="BD36">
        <v>28</v>
      </c>
      <c r="BE36">
        <v>31</v>
      </c>
      <c r="BF36">
        <v>53</v>
      </c>
      <c r="BG36">
        <v>136</v>
      </c>
      <c r="BH36">
        <v>236</v>
      </c>
      <c r="BI36">
        <v>299</v>
      </c>
      <c r="BJ36">
        <v>454</v>
      </c>
      <c r="BK36">
        <v>501</v>
      </c>
      <c r="BL36">
        <v>730</v>
      </c>
    </row>
    <row r="37" spans="1:64" ht="15" x14ac:dyDescent="0.2">
      <c r="A37" s="11"/>
      <c r="B37" t="s">
        <v>41</v>
      </c>
      <c r="C37">
        <v>-14.234999999999999</v>
      </c>
      <c r="D37">
        <v>-51.9253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2</v>
      </c>
      <c r="AT37">
        <v>2</v>
      </c>
      <c r="AU37">
        <v>4</v>
      </c>
      <c r="AV37">
        <v>4</v>
      </c>
      <c r="AW37">
        <v>13</v>
      </c>
      <c r="AX37">
        <v>13</v>
      </c>
      <c r="AY37">
        <v>20</v>
      </c>
      <c r="AZ37">
        <v>25</v>
      </c>
      <c r="BA37">
        <v>31</v>
      </c>
      <c r="BB37">
        <v>38</v>
      </c>
      <c r="BC37">
        <v>52</v>
      </c>
      <c r="BD37">
        <v>151</v>
      </c>
      <c r="BE37">
        <v>151</v>
      </c>
      <c r="BF37">
        <v>162</v>
      </c>
      <c r="BG37">
        <v>200</v>
      </c>
      <c r="BH37">
        <v>321</v>
      </c>
      <c r="BI37">
        <v>372</v>
      </c>
      <c r="BJ37">
        <v>621</v>
      </c>
      <c r="BK37">
        <v>793</v>
      </c>
      <c r="BL37">
        <v>1021</v>
      </c>
    </row>
    <row r="38" spans="1:64" ht="15" x14ac:dyDescent="0.2">
      <c r="A38" s="11"/>
      <c r="B38" t="s">
        <v>42</v>
      </c>
      <c r="C38">
        <v>42.315399999999997</v>
      </c>
      <c r="D38">
        <v>43.356900000000003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1</v>
      </c>
      <c r="AQ38">
        <v>1</v>
      </c>
      <c r="AR38">
        <v>3</v>
      </c>
      <c r="AS38">
        <v>3</v>
      </c>
      <c r="AT38">
        <v>3</v>
      </c>
      <c r="AU38">
        <v>3</v>
      </c>
      <c r="AV38">
        <v>4</v>
      </c>
      <c r="AW38">
        <v>4</v>
      </c>
      <c r="AX38">
        <v>4</v>
      </c>
      <c r="AY38">
        <v>13</v>
      </c>
      <c r="AZ38">
        <v>15</v>
      </c>
      <c r="BA38">
        <v>15</v>
      </c>
      <c r="BB38">
        <v>24</v>
      </c>
      <c r="BC38">
        <v>24</v>
      </c>
      <c r="BD38">
        <v>25</v>
      </c>
      <c r="BE38">
        <v>30</v>
      </c>
      <c r="BF38">
        <v>33</v>
      </c>
      <c r="BG38">
        <v>33</v>
      </c>
      <c r="BH38">
        <v>34</v>
      </c>
      <c r="BI38">
        <v>38</v>
      </c>
      <c r="BJ38">
        <v>40</v>
      </c>
      <c r="BK38">
        <v>43</v>
      </c>
      <c r="BL38">
        <v>49</v>
      </c>
    </row>
    <row r="39" spans="1:64" ht="15" x14ac:dyDescent="0.2">
      <c r="A39" s="11"/>
      <c r="B39" t="s">
        <v>43</v>
      </c>
      <c r="C39">
        <v>39.074199999999998</v>
      </c>
      <c r="D39">
        <v>21.824300000000001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3</v>
      </c>
      <c r="AP39">
        <v>4</v>
      </c>
      <c r="AQ39">
        <v>4</v>
      </c>
      <c r="AR39">
        <v>7</v>
      </c>
      <c r="AS39">
        <v>7</v>
      </c>
      <c r="AT39">
        <v>7</v>
      </c>
      <c r="AU39">
        <v>9</v>
      </c>
      <c r="AV39">
        <v>31</v>
      </c>
      <c r="AW39">
        <v>45</v>
      </c>
      <c r="AX39">
        <v>46</v>
      </c>
      <c r="AY39">
        <v>73</v>
      </c>
      <c r="AZ39">
        <v>73</v>
      </c>
      <c r="BA39">
        <v>89</v>
      </c>
      <c r="BB39">
        <v>99</v>
      </c>
      <c r="BC39">
        <v>99</v>
      </c>
      <c r="BD39">
        <v>190</v>
      </c>
      <c r="BE39">
        <v>228</v>
      </c>
      <c r="BF39">
        <v>331</v>
      </c>
      <c r="BG39">
        <v>331</v>
      </c>
      <c r="BH39">
        <v>387</v>
      </c>
      <c r="BI39">
        <v>418</v>
      </c>
      <c r="BJ39">
        <v>418</v>
      </c>
      <c r="BK39">
        <v>495</v>
      </c>
      <c r="BL39">
        <v>530</v>
      </c>
    </row>
    <row r="40" spans="1:64" ht="15" x14ac:dyDescent="0.2">
      <c r="A40" s="11"/>
      <c r="B40" t="s">
        <v>44</v>
      </c>
      <c r="C40">
        <v>41.608600000000003</v>
      </c>
      <c r="D40">
        <v>21.7453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3</v>
      </c>
      <c r="AX40">
        <v>3</v>
      </c>
      <c r="AY40">
        <v>3</v>
      </c>
      <c r="AZ40">
        <v>3</v>
      </c>
      <c r="BA40">
        <v>7</v>
      </c>
      <c r="BB40">
        <v>7</v>
      </c>
      <c r="BC40">
        <v>7</v>
      </c>
      <c r="BD40">
        <v>14</v>
      </c>
      <c r="BE40">
        <v>14</v>
      </c>
      <c r="BF40">
        <v>14</v>
      </c>
      <c r="BG40">
        <v>18</v>
      </c>
      <c r="BH40">
        <v>26</v>
      </c>
      <c r="BI40">
        <v>35</v>
      </c>
      <c r="BJ40">
        <v>48</v>
      </c>
      <c r="BK40">
        <v>67</v>
      </c>
      <c r="BL40">
        <v>85</v>
      </c>
    </row>
    <row r="41" spans="1:64" ht="15" x14ac:dyDescent="0.2">
      <c r="A41" s="11"/>
      <c r="B41" t="s">
        <v>45</v>
      </c>
      <c r="C41">
        <v>60.472000000000001</v>
      </c>
      <c r="D41">
        <v>8.4688999999999997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6</v>
      </c>
      <c r="AQ41">
        <v>15</v>
      </c>
      <c r="AR41">
        <v>19</v>
      </c>
      <c r="AS41">
        <v>25</v>
      </c>
      <c r="AT41">
        <v>32</v>
      </c>
      <c r="AU41">
        <v>56</v>
      </c>
      <c r="AV41">
        <v>87</v>
      </c>
      <c r="AW41">
        <v>108</v>
      </c>
      <c r="AX41">
        <v>147</v>
      </c>
      <c r="AY41">
        <v>176</v>
      </c>
      <c r="AZ41">
        <v>205</v>
      </c>
      <c r="BA41">
        <v>400</v>
      </c>
      <c r="BB41">
        <v>598</v>
      </c>
      <c r="BC41">
        <v>702</v>
      </c>
      <c r="BD41">
        <v>996</v>
      </c>
      <c r="BE41">
        <v>1090</v>
      </c>
      <c r="BF41">
        <v>1221</v>
      </c>
      <c r="BG41">
        <v>1333</v>
      </c>
      <c r="BH41">
        <v>1463</v>
      </c>
      <c r="BI41">
        <v>1550</v>
      </c>
      <c r="BJ41">
        <v>1746</v>
      </c>
      <c r="BK41">
        <v>1914</v>
      </c>
      <c r="BL41">
        <v>2118</v>
      </c>
    </row>
    <row r="42" spans="1:64" ht="15" x14ac:dyDescent="0.2">
      <c r="A42" s="11"/>
      <c r="B42" t="s">
        <v>46</v>
      </c>
      <c r="C42">
        <v>45.943199999999997</v>
      </c>
      <c r="D42">
        <v>24.966799999999999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3</v>
      </c>
      <c r="AQ42">
        <v>3</v>
      </c>
      <c r="AR42">
        <v>3</v>
      </c>
      <c r="AS42">
        <v>3</v>
      </c>
      <c r="AT42">
        <v>3</v>
      </c>
      <c r="AU42">
        <v>4</v>
      </c>
      <c r="AV42">
        <v>6</v>
      </c>
      <c r="AW42">
        <v>9</v>
      </c>
      <c r="AX42">
        <v>9</v>
      </c>
      <c r="AY42">
        <v>15</v>
      </c>
      <c r="AZ42">
        <v>15</v>
      </c>
      <c r="BA42">
        <v>25</v>
      </c>
      <c r="BB42">
        <v>45</v>
      </c>
      <c r="BC42">
        <v>49</v>
      </c>
      <c r="BD42">
        <v>89</v>
      </c>
      <c r="BE42">
        <v>123</v>
      </c>
      <c r="BF42">
        <v>131</v>
      </c>
      <c r="BG42">
        <v>158</v>
      </c>
      <c r="BH42">
        <v>184</v>
      </c>
      <c r="BI42">
        <v>260</v>
      </c>
      <c r="BJ42">
        <v>277</v>
      </c>
      <c r="BK42">
        <v>308</v>
      </c>
      <c r="BL42">
        <v>367</v>
      </c>
    </row>
    <row r="43" spans="1:64" ht="15" x14ac:dyDescent="0.2">
      <c r="A43" s="11"/>
      <c r="B43" t="s">
        <v>47</v>
      </c>
      <c r="C43">
        <v>58.595300000000002</v>
      </c>
      <c r="D43">
        <v>25.0136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2</v>
      </c>
      <c r="AU43">
        <v>2</v>
      </c>
      <c r="AV43">
        <v>3</v>
      </c>
      <c r="AW43">
        <v>10</v>
      </c>
      <c r="AX43">
        <v>10</v>
      </c>
      <c r="AY43">
        <v>10</v>
      </c>
      <c r="AZ43">
        <v>10</v>
      </c>
      <c r="BA43">
        <v>12</v>
      </c>
      <c r="BB43">
        <v>16</v>
      </c>
      <c r="BC43">
        <v>16</v>
      </c>
      <c r="BD43">
        <v>79</v>
      </c>
      <c r="BE43">
        <v>115</v>
      </c>
      <c r="BF43">
        <v>171</v>
      </c>
      <c r="BG43">
        <v>205</v>
      </c>
      <c r="BH43">
        <v>225</v>
      </c>
      <c r="BI43">
        <v>258</v>
      </c>
      <c r="BJ43">
        <v>267</v>
      </c>
      <c r="BK43">
        <v>283</v>
      </c>
      <c r="BL43">
        <v>306</v>
      </c>
    </row>
    <row r="44" spans="1:64" ht="15" x14ac:dyDescent="0.2">
      <c r="A44" s="11"/>
      <c r="B44" t="s">
        <v>48</v>
      </c>
      <c r="C44">
        <v>43.942399999999999</v>
      </c>
      <c r="D44">
        <v>12.457800000000001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1</v>
      </c>
      <c r="AR44">
        <v>1</v>
      </c>
      <c r="AS44">
        <v>8</v>
      </c>
      <c r="AT44">
        <v>10</v>
      </c>
      <c r="AU44">
        <v>16</v>
      </c>
      <c r="AV44">
        <v>21</v>
      </c>
      <c r="AW44">
        <v>21</v>
      </c>
      <c r="AX44">
        <v>23</v>
      </c>
      <c r="AY44">
        <v>36</v>
      </c>
      <c r="AZ44">
        <v>36</v>
      </c>
      <c r="BA44">
        <v>51</v>
      </c>
      <c r="BB44">
        <v>62</v>
      </c>
      <c r="BC44">
        <v>69</v>
      </c>
      <c r="BD44">
        <v>80</v>
      </c>
      <c r="BE44">
        <v>80</v>
      </c>
      <c r="BF44">
        <v>101</v>
      </c>
      <c r="BG44">
        <v>109</v>
      </c>
      <c r="BH44">
        <v>109</v>
      </c>
      <c r="BI44">
        <v>119</v>
      </c>
      <c r="BJ44">
        <v>119</v>
      </c>
      <c r="BK44">
        <v>144</v>
      </c>
      <c r="BL44">
        <v>144</v>
      </c>
    </row>
    <row r="45" spans="1:64" ht="15" x14ac:dyDescent="0.2">
      <c r="A45" s="11"/>
      <c r="B45" t="s">
        <v>49</v>
      </c>
      <c r="C45">
        <v>53.709800000000001</v>
      </c>
      <c r="D45">
        <v>27.953399999999998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6</v>
      </c>
      <c r="AV45">
        <v>6</v>
      </c>
      <c r="AW45">
        <v>6</v>
      </c>
      <c r="AX45">
        <v>6</v>
      </c>
      <c r="AY45">
        <v>6</v>
      </c>
      <c r="AZ45">
        <v>6</v>
      </c>
      <c r="BA45">
        <v>9</v>
      </c>
      <c r="BB45">
        <v>9</v>
      </c>
      <c r="BC45">
        <v>12</v>
      </c>
      <c r="BD45">
        <v>27</v>
      </c>
      <c r="BE45">
        <v>27</v>
      </c>
      <c r="BF45">
        <v>27</v>
      </c>
      <c r="BG45">
        <v>36</v>
      </c>
      <c r="BH45">
        <v>36</v>
      </c>
      <c r="BI45">
        <v>51</v>
      </c>
      <c r="BJ45">
        <v>51</v>
      </c>
      <c r="BK45">
        <v>69</v>
      </c>
      <c r="BL45">
        <v>76</v>
      </c>
    </row>
    <row r="46" spans="1:64" ht="15" x14ac:dyDescent="0.2">
      <c r="A46" s="11"/>
      <c r="B46" t="s">
        <v>50</v>
      </c>
      <c r="C46">
        <v>64.963099999999997</v>
      </c>
      <c r="D46">
        <v>-19.020800000000001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3</v>
      </c>
      <c r="AS46">
        <v>6</v>
      </c>
      <c r="AT46">
        <v>11</v>
      </c>
      <c r="AU46">
        <v>26</v>
      </c>
      <c r="AV46">
        <v>34</v>
      </c>
      <c r="AW46">
        <v>43</v>
      </c>
      <c r="AX46">
        <v>50</v>
      </c>
      <c r="AY46">
        <v>50</v>
      </c>
      <c r="AZ46">
        <v>58</v>
      </c>
      <c r="BA46">
        <v>69</v>
      </c>
      <c r="BB46">
        <v>85</v>
      </c>
      <c r="BC46">
        <v>103</v>
      </c>
      <c r="BD46">
        <v>134</v>
      </c>
      <c r="BE46">
        <v>156</v>
      </c>
      <c r="BF46">
        <v>171</v>
      </c>
      <c r="BG46">
        <v>180</v>
      </c>
      <c r="BH46">
        <v>220</v>
      </c>
      <c r="BI46">
        <v>250</v>
      </c>
      <c r="BJ46">
        <v>330</v>
      </c>
      <c r="BK46">
        <v>409</v>
      </c>
      <c r="BL46">
        <v>473</v>
      </c>
    </row>
    <row r="47" spans="1:64" ht="15" x14ac:dyDescent="0.2">
      <c r="A47" s="11"/>
      <c r="B47" t="s">
        <v>51</v>
      </c>
      <c r="C47">
        <v>55.169400000000003</v>
      </c>
      <c r="D47">
        <v>23.8813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3</v>
      </c>
      <c r="BC47">
        <v>3</v>
      </c>
      <c r="BD47">
        <v>6</v>
      </c>
      <c r="BE47">
        <v>8</v>
      </c>
      <c r="BF47">
        <v>12</v>
      </c>
      <c r="BG47">
        <v>17</v>
      </c>
      <c r="BH47">
        <v>25</v>
      </c>
      <c r="BI47">
        <v>27</v>
      </c>
      <c r="BJ47">
        <v>36</v>
      </c>
      <c r="BK47">
        <v>49</v>
      </c>
      <c r="BL47">
        <v>83</v>
      </c>
    </row>
    <row r="48" spans="1:64" ht="15" x14ac:dyDescent="0.2">
      <c r="A48" s="11"/>
      <c r="B48" t="s">
        <v>52</v>
      </c>
      <c r="C48">
        <v>23.634499999999999</v>
      </c>
      <c r="D48">
        <v>-102.5528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4</v>
      </c>
      <c r="AR48">
        <v>5</v>
      </c>
      <c r="AS48">
        <v>5</v>
      </c>
      <c r="AT48">
        <v>5</v>
      </c>
      <c r="AU48">
        <v>5</v>
      </c>
      <c r="AV48">
        <v>5</v>
      </c>
      <c r="AW48">
        <v>6</v>
      </c>
      <c r="AX48">
        <v>6</v>
      </c>
      <c r="AY48">
        <v>7</v>
      </c>
      <c r="AZ48">
        <v>7</v>
      </c>
      <c r="BA48">
        <v>7</v>
      </c>
      <c r="BB48">
        <v>8</v>
      </c>
      <c r="BC48">
        <v>12</v>
      </c>
      <c r="BD48">
        <v>12</v>
      </c>
      <c r="BE48">
        <v>26</v>
      </c>
      <c r="BF48">
        <v>41</v>
      </c>
      <c r="BG48">
        <v>53</v>
      </c>
      <c r="BH48">
        <v>82</v>
      </c>
      <c r="BI48">
        <v>93</v>
      </c>
      <c r="BJ48">
        <v>118</v>
      </c>
      <c r="BK48">
        <v>164</v>
      </c>
      <c r="BL48">
        <v>203</v>
      </c>
    </row>
    <row r="49" spans="1:64" ht="15" x14ac:dyDescent="0.2">
      <c r="A49" s="11"/>
      <c r="B49" t="s">
        <v>53</v>
      </c>
      <c r="C49">
        <v>-40.900599999999997</v>
      </c>
      <c r="D49">
        <v>174.886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3</v>
      </c>
      <c r="AV49">
        <v>3</v>
      </c>
      <c r="AW49">
        <v>4</v>
      </c>
      <c r="AX49">
        <v>5</v>
      </c>
      <c r="AY49">
        <v>5</v>
      </c>
      <c r="AZ49">
        <v>5</v>
      </c>
      <c r="BA49">
        <v>5</v>
      </c>
      <c r="BB49">
        <v>5</v>
      </c>
      <c r="BC49">
        <v>5</v>
      </c>
      <c r="BD49">
        <v>5</v>
      </c>
      <c r="BE49">
        <v>6</v>
      </c>
      <c r="BF49">
        <v>8</v>
      </c>
      <c r="BG49">
        <v>8</v>
      </c>
      <c r="BH49">
        <v>12</v>
      </c>
      <c r="BI49">
        <v>20</v>
      </c>
      <c r="BJ49">
        <v>28</v>
      </c>
      <c r="BK49">
        <v>39</v>
      </c>
      <c r="BL49">
        <v>52</v>
      </c>
    </row>
    <row r="50" spans="1:64" ht="15" x14ac:dyDescent="0.2">
      <c r="A50" s="11"/>
      <c r="B50" t="s">
        <v>54</v>
      </c>
      <c r="C50">
        <v>9.0820000000000007</v>
      </c>
      <c r="D50">
        <v>8.6753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3</v>
      </c>
      <c r="BI50">
        <v>8</v>
      </c>
      <c r="BJ50">
        <v>8</v>
      </c>
      <c r="BK50">
        <v>12</v>
      </c>
      <c r="BL50">
        <v>22</v>
      </c>
    </row>
    <row r="51" spans="1:64" ht="15" x14ac:dyDescent="0.2">
      <c r="A51" s="11" t="s">
        <v>55</v>
      </c>
      <c r="B51" t="s">
        <v>12</v>
      </c>
      <c r="C51">
        <v>-31.950500000000002</v>
      </c>
      <c r="D51">
        <v>115.8605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2</v>
      </c>
      <c r="AR51">
        <v>2</v>
      </c>
      <c r="AS51">
        <v>2</v>
      </c>
      <c r="AT51">
        <v>2</v>
      </c>
      <c r="AU51">
        <v>2</v>
      </c>
      <c r="AV51">
        <v>3</v>
      </c>
      <c r="AW51">
        <v>3</v>
      </c>
      <c r="AX51">
        <v>3</v>
      </c>
      <c r="AY51">
        <v>3</v>
      </c>
      <c r="AZ51">
        <v>4</v>
      </c>
      <c r="BA51">
        <v>6</v>
      </c>
      <c r="BB51">
        <v>9</v>
      </c>
      <c r="BC51">
        <v>9</v>
      </c>
      <c r="BD51">
        <v>14</v>
      </c>
      <c r="BE51">
        <v>17</v>
      </c>
      <c r="BF51">
        <v>17</v>
      </c>
      <c r="BG51">
        <v>28</v>
      </c>
      <c r="BH51">
        <v>31</v>
      </c>
      <c r="BI51">
        <v>35</v>
      </c>
      <c r="BJ51">
        <v>52</v>
      </c>
      <c r="BK51">
        <v>64</v>
      </c>
      <c r="BL51">
        <v>90</v>
      </c>
    </row>
    <row r="52" spans="1:64" ht="15" x14ac:dyDescent="0.2">
      <c r="A52" s="11"/>
      <c r="B52" t="s">
        <v>56</v>
      </c>
      <c r="C52">
        <v>53.142400000000002</v>
      </c>
      <c r="D52">
        <v>-7.6920999999999999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1</v>
      </c>
      <c r="AS52">
        <v>1</v>
      </c>
      <c r="AT52">
        <v>2</v>
      </c>
      <c r="AU52">
        <v>6</v>
      </c>
      <c r="AV52">
        <v>6</v>
      </c>
      <c r="AW52">
        <v>18</v>
      </c>
      <c r="AX52">
        <v>18</v>
      </c>
      <c r="AY52">
        <v>19</v>
      </c>
      <c r="AZ52">
        <v>21</v>
      </c>
      <c r="BA52">
        <v>34</v>
      </c>
      <c r="BB52">
        <v>43</v>
      </c>
      <c r="BC52">
        <v>43</v>
      </c>
      <c r="BD52">
        <v>90</v>
      </c>
      <c r="BE52">
        <v>129</v>
      </c>
      <c r="BF52">
        <v>129</v>
      </c>
      <c r="BG52">
        <v>169</v>
      </c>
      <c r="BH52">
        <v>223</v>
      </c>
      <c r="BI52">
        <v>292</v>
      </c>
      <c r="BJ52">
        <v>557</v>
      </c>
      <c r="BK52">
        <v>683</v>
      </c>
      <c r="BL52">
        <v>785</v>
      </c>
    </row>
    <row r="53" spans="1:64" ht="15" x14ac:dyDescent="0.2">
      <c r="A53" s="11"/>
      <c r="B53" t="s">
        <v>57</v>
      </c>
      <c r="C53">
        <v>49.815300000000001</v>
      </c>
      <c r="D53">
        <v>6.1295999999999999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2</v>
      </c>
      <c r="AX53">
        <v>2</v>
      </c>
      <c r="AY53">
        <v>3</v>
      </c>
      <c r="AZ53">
        <v>3</v>
      </c>
      <c r="BA53">
        <v>5</v>
      </c>
      <c r="BB53">
        <v>7</v>
      </c>
      <c r="BC53">
        <v>19</v>
      </c>
      <c r="BD53">
        <v>34</v>
      </c>
      <c r="BE53">
        <v>51</v>
      </c>
      <c r="BF53">
        <v>59</v>
      </c>
      <c r="BG53">
        <v>77</v>
      </c>
      <c r="BH53">
        <v>140</v>
      </c>
      <c r="BI53">
        <v>203</v>
      </c>
      <c r="BJ53">
        <v>335</v>
      </c>
      <c r="BK53">
        <v>484</v>
      </c>
      <c r="BL53">
        <v>670</v>
      </c>
    </row>
    <row r="54" spans="1:64" ht="15" x14ac:dyDescent="0.2">
      <c r="A54" s="11"/>
      <c r="B54" t="s">
        <v>58</v>
      </c>
      <c r="C54">
        <v>43.7333</v>
      </c>
      <c r="D54">
        <v>7.4166999999999996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7</v>
      </c>
      <c r="BJ54">
        <v>7</v>
      </c>
      <c r="BK54">
        <v>11</v>
      </c>
      <c r="BL54">
        <v>11</v>
      </c>
    </row>
    <row r="55" spans="1:64" ht="15" x14ac:dyDescent="0.2">
      <c r="A55" s="11"/>
      <c r="B55" t="s">
        <v>59</v>
      </c>
      <c r="C55">
        <v>25.354800000000001</v>
      </c>
      <c r="D55">
        <v>51.183900000000001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3</v>
      </c>
      <c r="AS55">
        <v>3</v>
      </c>
      <c r="AT55">
        <v>7</v>
      </c>
      <c r="AU55">
        <v>8</v>
      </c>
      <c r="AV55">
        <v>8</v>
      </c>
      <c r="AW55">
        <v>8</v>
      </c>
      <c r="AX55">
        <v>8</v>
      </c>
      <c r="AY55">
        <v>15</v>
      </c>
      <c r="AZ55">
        <v>18</v>
      </c>
      <c r="BA55">
        <v>24</v>
      </c>
      <c r="BB55">
        <v>262</v>
      </c>
      <c r="BC55">
        <v>262</v>
      </c>
      <c r="BD55">
        <v>320</v>
      </c>
      <c r="BE55">
        <v>337</v>
      </c>
      <c r="BF55">
        <v>401</v>
      </c>
      <c r="BG55">
        <v>439</v>
      </c>
      <c r="BH55">
        <v>439</v>
      </c>
      <c r="BI55">
        <v>452</v>
      </c>
      <c r="BJ55">
        <v>460</v>
      </c>
      <c r="BK55">
        <v>470</v>
      </c>
      <c r="BL55">
        <v>481</v>
      </c>
    </row>
    <row r="56" spans="1:64" ht="15" x14ac:dyDescent="0.2">
      <c r="A56" s="11"/>
      <c r="B56" t="s">
        <v>60</v>
      </c>
      <c r="C56">
        <v>-1.8311999999999999</v>
      </c>
      <c r="D56">
        <v>-78.183400000000006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6</v>
      </c>
      <c r="AS56">
        <v>6</v>
      </c>
      <c r="AT56">
        <v>7</v>
      </c>
      <c r="AU56">
        <v>10</v>
      </c>
      <c r="AV56">
        <v>13</v>
      </c>
      <c r="AW56">
        <v>13</v>
      </c>
      <c r="AX56">
        <v>13</v>
      </c>
      <c r="AY56">
        <v>14</v>
      </c>
      <c r="AZ56">
        <v>15</v>
      </c>
      <c r="BA56">
        <v>15</v>
      </c>
      <c r="BB56">
        <v>17</v>
      </c>
      <c r="BC56">
        <v>17</v>
      </c>
      <c r="BD56">
        <v>17</v>
      </c>
      <c r="BE56">
        <v>28</v>
      </c>
      <c r="BF56">
        <v>28</v>
      </c>
      <c r="BG56">
        <v>37</v>
      </c>
      <c r="BH56">
        <v>58</v>
      </c>
      <c r="BI56">
        <v>111</v>
      </c>
      <c r="BJ56">
        <v>199</v>
      </c>
      <c r="BK56">
        <v>367</v>
      </c>
      <c r="BL56">
        <v>506</v>
      </c>
    </row>
    <row r="57" spans="1:64" ht="15" x14ac:dyDescent="0.2">
      <c r="A57" s="11"/>
      <c r="B57" t="s">
        <v>61</v>
      </c>
      <c r="C57">
        <v>40.143099999999997</v>
      </c>
      <c r="D57">
        <v>47.576900000000002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3</v>
      </c>
      <c r="AS57">
        <v>3</v>
      </c>
      <c r="AT57">
        <v>3</v>
      </c>
      <c r="AU57">
        <v>3</v>
      </c>
      <c r="AV57">
        <v>6</v>
      </c>
      <c r="AW57">
        <v>6</v>
      </c>
      <c r="AX57">
        <v>9</v>
      </c>
      <c r="AY57">
        <v>9</v>
      </c>
      <c r="AZ57">
        <v>9</v>
      </c>
      <c r="BA57">
        <v>11</v>
      </c>
      <c r="BB57">
        <v>11</v>
      </c>
      <c r="BC57">
        <v>11</v>
      </c>
      <c r="BD57">
        <v>15</v>
      </c>
      <c r="BE57">
        <v>15</v>
      </c>
      <c r="BF57">
        <v>23</v>
      </c>
      <c r="BG57">
        <v>15</v>
      </c>
      <c r="BH57">
        <v>28</v>
      </c>
      <c r="BI57">
        <v>28</v>
      </c>
      <c r="BJ57">
        <v>44</v>
      </c>
      <c r="BK57">
        <v>44</v>
      </c>
      <c r="BL57">
        <v>53</v>
      </c>
    </row>
    <row r="58" spans="1:64" ht="15" x14ac:dyDescent="0.2">
      <c r="A58" s="11"/>
      <c r="B58" t="s">
        <v>62</v>
      </c>
      <c r="C58">
        <v>40.069099999999999</v>
      </c>
      <c r="D58">
        <v>45.038200000000003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4</v>
      </c>
      <c r="BD58">
        <v>8</v>
      </c>
      <c r="BE58">
        <v>18</v>
      </c>
      <c r="BF58">
        <v>26</v>
      </c>
      <c r="BG58">
        <v>52</v>
      </c>
      <c r="BH58">
        <v>78</v>
      </c>
      <c r="BI58">
        <v>84</v>
      </c>
      <c r="BJ58">
        <v>115</v>
      </c>
      <c r="BK58">
        <v>136</v>
      </c>
      <c r="BL58">
        <v>160</v>
      </c>
    </row>
    <row r="59" spans="1:64" ht="15" x14ac:dyDescent="0.2">
      <c r="A59" s="11"/>
      <c r="B59" t="s">
        <v>63</v>
      </c>
      <c r="C59">
        <v>18.735700000000001</v>
      </c>
      <c r="D59">
        <v>-70.162700000000001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2</v>
      </c>
      <c r="AX59">
        <v>2</v>
      </c>
      <c r="AY59">
        <v>5</v>
      </c>
      <c r="AZ59">
        <v>5</v>
      </c>
      <c r="BA59">
        <v>5</v>
      </c>
      <c r="BB59">
        <v>5</v>
      </c>
      <c r="BC59">
        <v>5</v>
      </c>
      <c r="BD59">
        <v>5</v>
      </c>
      <c r="BE59">
        <v>11</v>
      </c>
      <c r="BF59">
        <v>11</v>
      </c>
      <c r="BG59">
        <v>11</v>
      </c>
      <c r="BH59">
        <v>21</v>
      </c>
      <c r="BI59">
        <v>21</v>
      </c>
      <c r="BJ59">
        <v>34</v>
      </c>
      <c r="BK59">
        <v>72</v>
      </c>
      <c r="BL59">
        <v>112</v>
      </c>
    </row>
    <row r="60" spans="1:64" ht="15" x14ac:dyDescent="0.2">
      <c r="A60" s="11"/>
      <c r="B60" t="s">
        <v>64</v>
      </c>
      <c r="C60">
        <v>-0.7893</v>
      </c>
      <c r="D60">
        <v>113.9213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2</v>
      </c>
      <c r="AU60">
        <v>2</v>
      </c>
      <c r="AV60">
        <v>2</v>
      </c>
      <c r="AW60">
        <v>4</v>
      </c>
      <c r="AX60">
        <v>4</v>
      </c>
      <c r="AY60">
        <v>6</v>
      </c>
      <c r="AZ60">
        <v>19</v>
      </c>
      <c r="BA60">
        <v>27</v>
      </c>
      <c r="BB60">
        <v>34</v>
      </c>
      <c r="BC60">
        <v>34</v>
      </c>
      <c r="BD60">
        <v>69</v>
      </c>
      <c r="BE60">
        <v>96</v>
      </c>
      <c r="BF60">
        <v>117</v>
      </c>
      <c r="BG60">
        <v>134</v>
      </c>
      <c r="BH60">
        <v>172</v>
      </c>
      <c r="BI60">
        <v>227</v>
      </c>
      <c r="BJ60">
        <v>311</v>
      </c>
      <c r="BK60">
        <v>369</v>
      </c>
      <c r="BL60">
        <v>450</v>
      </c>
    </row>
    <row r="61" spans="1:64" ht="15" x14ac:dyDescent="0.2">
      <c r="A61" s="11"/>
      <c r="B61" t="s">
        <v>65</v>
      </c>
      <c r="C61">
        <v>39.399900000000002</v>
      </c>
      <c r="D61">
        <v>-8.2245000000000008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2</v>
      </c>
      <c r="AT61">
        <v>2</v>
      </c>
      <c r="AU61">
        <v>5</v>
      </c>
      <c r="AV61">
        <v>8</v>
      </c>
      <c r="AW61">
        <v>13</v>
      </c>
      <c r="AX61">
        <v>20</v>
      </c>
      <c r="AY61">
        <v>30</v>
      </c>
      <c r="AZ61">
        <v>30</v>
      </c>
      <c r="BA61">
        <v>41</v>
      </c>
      <c r="BB61">
        <v>59</v>
      </c>
      <c r="BC61">
        <v>59</v>
      </c>
      <c r="BD61">
        <v>112</v>
      </c>
      <c r="BE61">
        <v>169</v>
      </c>
      <c r="BF61">
        <v>245</v>
      </c>
      <c r="BG61">
        <v>331</v>
      </c>
      <c r="BH61">
        <v>448</v>
      </c>
      <c r="BI61">
        <v>448</v>
      </c>
      <c r="BJ61">
        <v>785</v>
      </c>
      <c r="BK61">
        <v>1020</v>
      </c>
      <c r="BL61">
        <v>1280</v>
      </c>
    </row>
    <row r="62" spans="1:64" ht="15" x14ac:dyDescent="0.2">
      <c r="A62" s="11"/>
      <c r="B62" t="s">
        <v>66</v>
      </c>
      <c r="C62">
        <v>42.506300000000003</v>
      </c>
      <c r="D62">
        <v>1.5218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2</v>
      </c>
      <c r="BH62">
        <v>39</v>
      </c>
      <c r="BI62">
        <v>39</v>
      </c>
      <c r="BJ62">
        <v>53</v>
      </c>
      <c r="BK62">
        <v>75</v>
      </c>
      <c r="BL62">
        <v>88</v>
      </c>
    </row>
    <row r="63" spans="1:64" ht="15" x14ac:dyDescent="0.2">
      <c r="A63" s="11" t="s">
        <v>67</v>
      </c>
      <c r="B63" t="s">
        <v>12</v>
      </c>
      <c r="C63">
        <v>-41.454500000000003</v>
      </c>
      <c r="D63">
        <v>145.97069999999999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2</v>
      </c>
      <c r="AZ63">
        <v>2</v>
      </c>
      <c r="BA63">
        <v>2</v>
      </c>
      <c r="BB63">
        <v>3</v>
      </c>
      <c r="BC63">
        <v>3</v>
      </c>
      <c r="BD63">
        <v>5</v>
      </c>
      <c r="BE63">
        <v>5</v>
      </c>
      <c r="BF63">
        <v>6</v>
      </c>
      <c r="BG63">
        <v>7</v>
      </c>
      <c r="BH63">
        <v>7</v>
      </c>
      <c r="BI63">
        <v>10</v>
      </c>
      <c r="BJ63">
        <v>10</v>
      </c>
      <c r="BK63">
        <v>10</v>
      </c>
      <c r="BL63">
        <v>16</v>
      </c>
    </row>
    <row r="64" spans="1:64" ht="15" x14ac:dyDescent="0.2">
      <c r="A64" s="11"/>
      <c r="B64" t="s">
        <v>68</v>
      </c>
      <c r="C64">
        <v>56.879600000000003</v>
      </c>
      <c r="D64">
        <v>24.603200000000001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2</v>
      </c>
      <c r="AZ64">
        <v>6</v>
      </c>
      <c r="BA64">
        <v>8</v>
      </c>
      <c r="BB64">
        <v>10</v>
      </c>
      <c r="BC64">
        <v>10</v>
      </c>
      <c r="BD64">
        <v>17</v>
      </c>
      <c r="BE64">
        <v>26</v>
      </c>
      <c r="BF64">
        <v>30</v>
      </c>
      <c r="BG64">
        <v>34</v>
      </c>
      <c r="BH64">
        <v>49</v>
      </c>
      <c r="BI64">
        <v>71</v>
      </c>
      <c r="BJ64">
        <v>86</v>
      </c>
      <c r="BK64">
        <v>111</v>
      </c>
      <c r="BL64">
        <v>124</v>
      </c>
    </row>
    <row r="65" spans="1:64" ht="15" x14ac:dyDescent="0.2">
      <c r="A65" s="11"/>
      <c r="B65" t="s">
        <v>69</v>
      </c>
      <c r="C65">
        <v>31.791699999999999</v>
      </c>
      <c r="D65">
        <v>-7.0926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1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3</v>
      </c>
      <c r="BB65">
        <v>5</v>
      </c>
      <c r="BC65">
        <v>6</v>
      </c>
      <c r="BD65">
        <v>7</v>
      </c>
      <c r="BE65">
        <v>17</v>
      </c>
      <c r="BF65">
        <v>28</v>
      </c>
      <c r="BG65">
        <v>29</v>
      </c>
      <c r="BH65">
        <v>38</v>
      </c>
      <c r="BI65">
        <v>49</v>
      </c>
      <c r="BJ65">
        <v>63</v>
      </c>
      <c r="BK65">
        <v>77</v>
      </c>
      <c r="BL65">
        <v>96</v>
      </c>
    </row>
    <row r="66" spans="1:64" ht="15" x14ac:dyDescent="0.2">
      <c r="A66" s="11"/>
      <c r="B66" t="s">
        <v>70</v>
      </c>
      <c r="C66">
        <v>24</v>
      </c>
      <c r="D66">
        <v>45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5</v>
      </c>
      <c r="AW66">
        <v>5</v>
      </c>
      <c r="AX66">
        <v>5</v>
      </c>
      <c r="AY66">
        <v>11</v>
      </c>
      <c r="AZ66">
        <v>15</v>
      </c>
      <c r="BA66">
        <v>20</v>
      </c>
      <c r="BB66">
        <v>21</v>
      </c>
      <c r="BC66">
        <v>45</v>
      </c>
      <c r="BD66">
        <v>86</v>
      </c>
      <c r="BE66">
        <v>103</v>
      </c>
      <c r="BF66">
        <v>103</v>
      </c>
      <c r="BG66">
        <v>118</v>
      </c>
      <c r="BH66">
        <v>171</v>
      </c>
      <c r="BI66">
        <v>171</v>
      </c>
      <c r="BJ66">
        <v>274</v>
      </c>
      <c r="BK66">
        <v>344</v>
      </c>
      <c r="BL66">
        <v>392</v>
      </c>
    </row>
    <row r="67" spans="1:64" ht="15" x14ac:dyDescent="0.2">
      <c r="A67" s="11"/>
      <c r="B67" t="s">
        <v>71</v>
      </c>
      <c r="C67">
        <v>14.497400000000001</v>
      </c>
      <c r="D67">
        <v>-14.452400000000001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2</v>
      </c>
      <c r="AU67">
        <v>4</v>
      </c>
      <c r="AV67">
        <v>4</v>
      </c>
      <c r="AW67">
        <v>4</v>
      </c>
      <c r="AX67">
        <v>4</v>
      </c>
      <c r="AY67">
        <v>4</v>
      </c>
      <c r="AZ67">
        <v>4</v>
      </c>
      <c r="BA67">
        <v>4</v>
      </c>
      <c r="BB67">
        <v>4</v>
      </c>
      <c r="BC67">
        <v>4</v>
      </c>
      <c r="BD67">
        <v>10</v>
      </c>
      <c r="BE67">
        <v>10</v>
      </c>
      <c r="BF67">
        <v>24</v>
      </c>
      <c r="BG67">
        <v>24</v>
      </c>
      <c r="BH67">
        <v>26</v>
      </c>
      <c r="BI67">
        <v>31</v>
      </c>
      <c r="BJ67">
        <v>31</v>
      </c>
      <c r="BK67">
        <v>38</v>
      </c>
      <c r="BL67">
        <v>47</v>
      </c>
    </row>
    <row r="68" spans="1:64" ht="15" x14ac:dyDescent="0.2">
      <c r="A68" s="11"/>
      <c r="B68" t="s">
        <v>72</v>
      </c>
      <c r="C68">
        <v>-38.4161</v>
      </c>
      <c r="D68">
        <v>-63.616700000000002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2</v>
      </c>
      <c r="AX68">
        <v>8</v>
      </c>
      <c r="AY68">
        <v>12</v>
      </c>
      <c r="AZ68">
        <v>12</v>
      </c>
      <c r="BA68">
        <v>17</v>
      </c>
      <c r="BB68">
        <v>19</v>
      </c>
      <c r="BC68">
        <v>19</v>
      </c>
      <c r="BD68">
        <v>31</v>
      </c>
      <c r="BE68">
        <v>34</v>
      </c>
      <c r="BF68">
        <v>45</v>
      </c>
      <c r="BG68">
        <v>56</v>
      </c>
      <c r="BH68">
        <v>68</v>
      </c>
      <c r="BI68">
        <v>79</v>
      </c>
      <c r="BJ68">
        <v>97</v>
      </c>
      <c r="BK68">
        <v>128</v>
      </c>
      <c r="BL68">
        <v>158</v>
      </c>
    </row>
    <row r="69" spans="1:64" ht="17" x14ac:dyDescent="0.25">
      <c r="A69" s="11"/>
      <c r="B69" t="s">
        <v>73</v>
      </c>
      <c r="C69">
        <v>-35.6751</v>
      </c>
      <c r="D69">
        <v>-71.543000000000006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1</v>
      </c>
      <c r="AV69">
        <v>4</v>
      </c>
      <c r="AW69">
        <v>4</v>
      </c>
      <c r="AX69">
        <v>4</v>
      </c>
      <c r="AY69">
        <v>8</v>
      </c>
      <c r="AZ69">
        <v>8</v>
      </c>
      <c r="BA69">
        <v>13</v>
      </c>
      <c r="BB69">
        <v>23</v>
      </c>
      <c r="BC69">
        <v>23</v>
      </c>
      <c r="BD69">
        <v>43</v>
      </c>
      <c r="BE69">
        <v>61</v>
      </c>
      <c r="BF69">
        <v>74</v>
      </c>
      <c r="BG69">
        <v>155</v>
      </c>
      <c r="BH69">
        <v>201</v>
      </c>
      <c r="BI69">
        <v>238</v>
      </c>
      <c r="BJ69">
        <v>238</v>
      </c>
      <c r="BK69">
        <v>434</v>
      </c>
      <c r="BL69">
        <v>537</v>
      </c>
    </row>
    <row r="70" spans="1:64" ht="17" x14ac:dyDescent="0.25">
      <c r="A70" s="11"/>
      <c r="B70" t="s">
        <v>74</v>
      </c>
      <c r="C70">
        <v>31.24</v>
      </c>
      <c r="D70">
        <v>36.51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8</v>
      </c>
      <c r="BG70">
        <v>17</v>
      </c>
      <c r="BH70">
        <v>34</v>
      </c>
      <c r="BI70">
        <v>52</v>
      </c>
      <c r="BJ70">
        <v>69</v>
      </c>
      <c r="BK70">
        <v>85</v>
      </c>
      <c r="BL70">
        <v>85</v>
      </c>
    </row>
    <row r="71" spans="1:64" ht="17" x14ac:dyDescent="0.25">
      <c r="A71" s="11"/>
      <c r="B71" t="s">
        <v>75</v>
      </c>
      <c r="C71">
        <v>48.379399999999997</v>
      </c>
      <c r="D71">
        <v>31.165600000000001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3</v>
      </c>
      <c r="BE71">
        <v>3</v>
      </c>
      <c r="BF71">
        <v>3</v>
      </c>
      <c r="BG71">
        <v>7</v>
      </c>
      <c r="BH71">
        <v>14</v>
      </c>
      <c r="BI71">
        <v>14</v>
      </c>
      <c r="BJ71">
        <v>16</v>
      </c>
      <c r="BK71">
        <v>29</v>
      </c>
      <c r="BL71">
        <v>47</v>
      </c>
    </row>
    <row r="72" spans="1:64" ht="17" x14ac:dyDescent="0.25">
      <c r="A72" s="11"/>
      <c r="B72" t="s">
        <v>76</v>
      </c>
      <c r="C72">
        <v>47.162500000000001</v>
      </c>
      <c r="D72">
        <v>19.503299999999999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2</v>
      </c>
      <c r="AW72">
        <v>2</v>
      </c>
      <c r="AX72">
        <v>4</v>
      </c>
      <c r="AY72">
        <v>7</v>
      </c>
      <c r="AZ72">
        <v>9</v>
      </c>
      <c r="BA72">
        <v>9</v>
      </c>
      <c r="BB72">
        <v>13</v>
      </c>
      <c r="BC72">
        <v>13</v>
      </c>
      <c r="BD72">
        <v>19</v>
      </c>
      <c r="BE72">
        <v>30</v>
      </c>
      <c r="BF72">
        <v>32</v>
      </c>
      <c r="BG72">
        <v>39</v>
      </c>
      <c r="BH72">
        <v>50</v>
      </c>
      <c r="BI72">
        <v>58</v>
      </c>
      <c r="BJ72">
        <v>73</v>
      </c>
      <c r="BK72">
        <v>85</v>
      </c>
      <c r="BL72">
        <v>103</v>
      </c>
    </row>
    <row r="73" spans="1:64" ht="17" x14ac:dyDescent="0.25">
      <c r="A73" s="11" t="s">
        <v>77</v>
      </c>
      <c r="B73" t="s">
        <v>12</v>
      </c>
      <c r="C73">
        <v>-12.4634</v>
      </c>
      <c r="D73">
        <v>130.84559999999999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3</v>
      </c>
      <c r="BL73">
        <v>3</v>
      </c>
    </row>
    <row r="74" spans="1:64" ht="17" x14ac:dyDescent="0.25">
      <c r="A74" s="11"/>
      <c r="B74" t="s">
        <v>78</v>
      </c>
      <c r="C74">
        <v>47.14</v>
      </c>
      <c r="D74">
        <v>9.5500000000000007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4</v>
      </c>
      <c r="BF74">
        <v>4</v>
      </c>
      <c r="BG74">
        <v>4</v>
      </c>
      <c r="BH74">
        <v>7</v>
      </c>
      <c r="BI74">
        <v>28</v>
      </c>
      <c r="BJ74">
        <v>28</v>
      </c>
      <c r="BK74">
        <v>28</v>
      </c>
      <c r="BL74">
        <v>37</v>
      </c>
    </row>
    <row r="75" spans="1:64" ht="17" x14ac:dyDescent="0.25">
      <c r="A75" s="11"/>
      <c r="B75" t="s">
        <v>79</v>
      </c>
      <c r="C75">
        <v>51.919400000000003</v>
      </c>
      <c r="D75">
        <v>19.145099999999999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1</v>
      </c>
      <c r="AW75">
        <v>5</v>
      </c>
      <c r="AX75">
        <v>5</v>
      </c>
      <c r="AY75">
        <v>11</v>
      </c>
      <c r="AZ75">
        <v>16</v>
      </c>
      <c r="BA75">
        <v>22</v>
      </c>
      <c r="BB75">
        <v>31</v>
      </c>
      <c r="BC75">
        <v>49</v>
      </c>
      <c r="BD75">
        <v>68</v>
      </c>
      <c r="BE75">
        <v>103</v>
      </c>
      <c r="BF75">
        <v>119</v>
      </c>
      <c r="BG75">
        <v>177</v>
      </c>
      <c r="BH75">
        <v>238</v>
      </c>
      <c r="BI75">
        <v>251</v>
      </c>
      <c r="BJ75">
        <v>355</v>
      </c>
      <c r="BK75">
        <v>425</v>
      </c>
      <c r="BL75">
        <v>536</v>
      </c>
    </row>
    <row r="76" spans="1:64" ht="17" x14ac:dyDescent="0.25">
      <c r="A76" s="11"/>
      <c r="B76" t="s">
        <v>80</v>
      </c>
      <c r="C76">
        <v>34</v>
      </c>
      <c r="D76">
        <v>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2</v>
      </c>
      <c r="AZ76">
        <v>2</v>
      </c>
      <c r="BA76">
        <v>5</v>
      </c>
      <c r="BB76">
        <v>7</v>
      </c>
      <c r="BC76">
        <v>7</v>
      </c>
      <c r="BD76">
        <v>16</v>
      </c>
      <c r="BE76">
        <v>18</v>
      </c>
      <c r="BF76">
        <v>18</v>
      </c>
      <c r="BG76">
        <v>20</v>
      </c>
      <c r="BH76">
        <v>24</v>
      </c>
      <c r="BI76">
        <v>29</v>
      </c>
      <c r="BJ76">
        <v>39</v>
      </c>
      <c r="BK76">
        <v>54</v>
      </c>
      <c r="BL76">
        <v>60</v>
      </c>
    </row>
    <row r="77" spans="1:64" ht="17" x14ac:dyDescent="0.25">
      <c r="A77" s="11"/>
      <c r="B77" t="s">
        <v>81</v>
      </c>
      <c r="C77">
        <v>43.915900000000001</v>
      </c>
      <c r="D77">
        <v>17.679099999999998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</v>
      </c>
      <c r="AW77">
        <v>2</v>
      </c>
      <c r="AX77">
        <v>3</v>
      </c>
      <c r="AY77">
        <v>3</v>
      </c>
      <c r="AZ77">
        <v>3</v>
      </c>
      <c r="BA77">
        <v>5</v>
      </c>
      <c r="BB77">
        <v>7</v>
      </c>
      <c r="BC77">
        <v>11</v>
      </c>
      <c r="BD77">
        <v>13</v>
      </c>
      <c r="BE77">
        <v>18</v>
      </c>
      <c r="BF77">
        <v>24</v>
      </c>
      <c r="BG77">
        <v>25</v>
      </c>
      <c r="BH77">
        <v>26</v>
      </c>
      <c r="BI77">
        <v>38</v>
      </c>
      <c r="BJ77">
        <v>63</v>
      </c>
      <c r="BK77">
        <v>89</v>
      </c>
      <c r="BL77">
        <v>93</v>
      </c>
    </row>
    <row r="78" spans="1:64" ht="17" x14ac:dyDescent="0.25">
      <c r="A78" s="11"/>
      <c r="B78" t="s">
        <v>82</v>
      </c>
      <c r="C78">
        <v>46.151200000000003</v>
      </c>
      <c r="D78">
        <v>14.9955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2</v>
      </c>
      <c r="AW78">
        <v>7</v>
      </c>
      <c r="AX78">
        <v>7</v>
      </c>
      <c r="AY78">
        <v>16</v>
      </c>
      <c r="AZ78">
        <v>16</v>
      </c>
      <c r="BA78">
        <v>31</v>
      </c>
      <c r="BB78">
        <v>57</v>
      </c>
      <c r="BC78">
        <v>89</v>
      </c>
      <c r="BD78">
        <v>141</v>
      </c>
      <c r="BE78">
        <v>181</v>
      </c>
      <c r="BF78">
        <v>219</v>
      </c>
      <c r="BG78">
        <v>253</v>
      </c>
      <c r="BH78">
        <v>275</v>
      </c>
      <c r="BI78">
        <v>275</v>
      </c>
      <c r="BJ78">
        <v>286</v>
      </c>
      <c r="BK78">
        <v>341</v>
      </c>
      <c r="BL78">
        <v>383</v>
      </c>
    </row>
    <row r="79" spans="1:64" ht="17" x14ac:dyDescent="0.25">
      <c r="A79" s="11"/>
      <c r="B79" t="s">
        <v>83</v>
      </c>
      <c r="C79">
        <v>-30.5595</v>
      </c>
      <c r="D79">
        <v>22.9375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1</v>
      </c>
      <c r="AX79">
        <v>1</v>
      </c>
      <c r="AY79">
        <v>3</v>
      </c>
      <c r="AZ79">
        <v>3</v>
      </c>
      <c r="BA79">
        <v>7</v>
      </c>
      <c r="BB79">
        <v>13</v>
      </c>
      <c r="BC79">
        <v>17</v>
      </c>
      <c r="BD79">
        <v>24</v>
      </c>
      <c r="BE79">
        <v>38</v>
      </c>
      <c r="BF79">
        <v>51</v>
      </c>
      <c r="BG79">
        <v>62</v>
      </c>
      <c r="BH79">
        <v>62</v>
      </c>
      <c r="BI79">
        <v>116</v>
      </c>
      <c r="BJ79">
        <v>150</v>
      </c>
      <c r="BK79">
        <v>202</v>
      </c>
      <c r="BL79">
        <v>240</v>
      </c>
    </row>
    <row r="80" spans="1:64" ht="17" x14ac:dyDescent="0.25">
      <c r="A80" s="11"/>
      <c r="B80" t="s">
        <v>84</v>
      </c>
      <c r="C80">
        <v>27.514199999999999</v>
      </c>
      <c r="D80">
        <v>90.433599999999998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</row>
    <row r="81" spans="1:64" ht="17" x14ac:dyDescent="0.25">
      <c r="A81" s="11"/>
      <c r="B81" t="s">
        <v>85</v>
      </c>
      <c r="C81">
        <v>3.8479999999999999</v>
      </c>
      <c r="D81">
        <v>11.5021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2</v>
      </c>
      <c r="AZ81">
        <v>2</v>
      </c>
      <c r="BA81">
        <v>2</v>
      </c>
      <c r="BB81">
        <v>2</v>
      </c>
      <c r="BC81">
        <v>2</v>
      </c>
      <c r="BD81">
        <v>2</v>
      </c>
      <c r="BE81">
        <v>2</v>
      </c>
      <c r="BF81">
        <v>2</v>
      </c>
      <c r="BG81">
        <v>4</v>
      </c>
      <c r="BH81">
        <v>10</v>
      </c>
      <c r="BI81">
        <v>10</v>
      </c>
      <c r="BJ81">
        <v>13</v>
      </c>
      <c r="BK81">
        <v>20</v>
      </c>
      <c r="BL81">
        <v>27</v>
      </c>
    </row>
    <row r="82" spans="1:64" ht="17" x14ac:dyDescent="0.25">
      <c r="A82" s="11"/>
      <c r="B82" t="s">
        <v>86</v>
      </c>
      <c r="C82">
        <v>4.5709</v>
      </c>
      <c r="D82">
        <v>-74.297300000000007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1</v>
      </c>
      <c r="AZ82">
        <v>1</v>
      </c>
      <c r="BA82">
        <v>3</v>
      </c>
      <c r="BB82">
        <v>9</v>
      </c>
      <c r="BC82">
        <v>9</v>
      </c>
      <c r="BD82">
        <v>13</v>
      </c>
      <c r="BE82">
        <v>22</v>
      </c>
      <c r="BF82">
        <v>34</v>
      </c>
      <c r="BG82">
        <v>54</v>
      </c>
      <c r="BH82">
        <v>65</v>
      </c>
      <c r="BI82">
        <v>93</v>
      </c>
      <c r="BJ82">
        <v>102</v>
      </c>
      <c r="BK82">
        <v>128</v>
      </c>
      <c r="BL82">
        <v>196</v>
      </c>
    </row>
    <row r="83" spans="1:64" ht="17" x14ac:dyDescent="0.25">
      <c r="A83" s="11"/>
      <c r="B83" t="s">
        <v>87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5</v>
      </c>
      <c r="AZ83">
        <v>9</v>
      </c>
      <c r="BA83">
        <v>9</v>
      </c>
      <c r="BB83">
        <v>13</v>
      </c>
      <c r="BC83">
        <v>22</v>
      </c>
      <c r="BD83">
        <v>23</v>
      </c>
      <c r="BE83">
        <v>26</v>
      </c>
      <c r="BF83">
        <v>27</v>
      </c>
      <c r="BG83">
        <v>35</v>
      </c>
      <c r="BH83">
        <v>41</v>
      </c>
      <c r="BI83">
        <v>50</v>
      </c>
      <c r="BJ83">
        <v>69</v>
      </c>
      <c r="BK83">
        <v>89</v>
      </c>
      <c r="BL83">
        <v>117</v>
      </c>
    </row>
    <row r="84" spans="1:64" ht="17" x14ac:dyDescent="0.25">
      <c r="A84" s="11"/>
      <c r="B84" t="s">
        <v>88</v>
      </c>
      <c r="C84">
        <v>-9.19</v>
      </c>
      <c r="D84">
        <v>-75.015199999999993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6</v>
      </c>
      <c r="AZ84">
        <v>7</v>
      </c>
      <c r="BA84">
        <v>11</v>
      </c>
      <c r="BB84">
        <v>11</v>
      </c>
      <c r="BC84">
        <v>15</v>
      </c>
      <c r="BD84">
        <v>28</v>
      </c>
      <c r="BE84">
        <v>38</v>
      </c>
      <c r="BF84">
        <v>43</v>
      </c>
      <c r="BG84">
        <v>86</v>
      </c>
      <c r="BH84">
        <v>117</v>
      </c>
      <c r="BI84">
        <v>145</v>
      </c>
      <c r="BJ84">
        <v>234</v>
      </c>
      <c r="BK84">
        <v>234</v>
      </c>
      <c r="BL84">
        <v>318</v>
      </c>
    </row>
    <row r="85" spans="1:64" ht="17" x14ac:dyDescent="0.25">
      <c r="A85" s="11"/>
      <c r="B85" t="s">
        <v>89</v>
      </c>
      <c r="C85">
        <v>44.016500000000001</v>
      </c>
      <c r="D85">
        <v>21.0059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5</v>
      </c>
      <c r="BB85">
        <v>12</v>
      </c>
      <c r="BC85">
        <v>19</v>
      </c>
      <c r="BD85">
        <v>35</v>
      </c>
      <c r="BE85">
        <v>46</v>
      </c>
      <c r="BF85">
        <v>48</v>
      </c>
      <c r="BG85">
        <v>55</v>
      </c>
      <c r="BH85">
        <v>65</v>
      </c>
      <c r="BI85">
        <v>83</v>
      </c>
      <c r="BJ85">
        <v>103</v>
      </c>
      <c r="BK85">
        <v>135</v>
      </c>
      <c r="BL85">
        <v>171</v>
      </c>
    </row>
    <row r="86" spans="1:64" ht="17" x14ac:dyDescent="0.25">
      <c r="A86" s="11"/>
      <c r="B86" t="s">
        <v>90</v>
      </c>
      <c r="C86">
        <v>48.668999999999997</v>
      </c>
      <c r="D86">
        <v>19.699000000000002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3</v>
      </c>
      <c r="AZ86">
        <v>3</v>
      </c>
      <c r="BA86">
        <v>7</v>
      </c>
      <c r="BB86">
        <v>10</v>
      </c>
      <c r="BC86">
        <v>16</v>
      </c>
      <c r="BD86">
        <v>32</v>
      </c>
      <c r="BE86">
        <v>44</v>
      </c>
      <c r="BF86">
        <v>54</v>
      </c>
      <c r="BG86">
        <v>63</v>
      </c>
      <c r="BH86">
        <v>72</v>
      </c>
      <c r="BI86">
        <v>105</v>
      </c>
      <c r="BJ86">
        <v>123</v>
      </c>
      <c r="BK86">
        <v>137</v>
      </c>
      <c r="BL86">
        <v>178</v>
      </c>
    </row>
    <row r="87" spans="1:64" ht="17" x14ac:dyDescent="0.25">
      <c r="A87" s="11"/>
      <c r="B87" t="s">
        <v>91</v>
      </c>
      <c r="C87">
        <v>8.6195000000000004</v>
      </c>
      <c r="D87">
        <v>0.82479999999999998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9</v>
      </c>
      <c r="BL87">
        <v>16</v>
      </c>
    </row>
    <row r="88" spans="1:64" ht="17" x14ac:dyDescent="0.25">
      <c r="A88" s="11"/>
      <c r="B88" t="s">
        <v>92</v>
      </c>
      <c r="C88">
        <v>35.9375</v>
      </c>
      <c r="D88">
        <v>14.375400000000001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3</v>
      </c>
      <c r="AY88">
        <v>3</v>
      </c>
      <c r="AZ88">
        <v>3</v>
      </c>
      <c r="BA88">
        <v>5</v>
      </c>
      <c r="BB88">
        <v>6</v>
      </c>
      <c r="BC88">
        <v>6</v>
      </c>
      <c r="BD88">
        <v>12</v>
      </c>
      <c r="BE88">
        <v>18</v>
      </c>
      <c r="BF88">
        <v>21</v>
      </c>
      <c r="BG88">
        <v>30</v>
      </c>
      <c r="BH88">
        <v>38</v>
      </c>
      <c r="BI88">
        <v>38</v>
      </c>
      <c r="BJ88">
        <v>53</v>
      </c>
      <c r="BK88">
        <v>64</v>
      </c>
      <c r="BL88">
        <v>73</v>
      </c>
    </row>
    <row r="89" spans="1:64" ht="17" x14ac:dyDescent="0.25">
      <c r="A89" s="11"/>
      <c r="B89" t="s">
        <v>93</v>
      </c>
      <c r="C89">
        <v>14.641500000000001</v>
      </c>
      <c r="D89">
        <v>-61.0242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</v>
      </c>
      <c r="AY89">
        <v>2</v>
      </c>
      <c r="AZ89">
        <v>2</v>
      </c>
      <c r="BA89">
        <v>2</v>
      </c>
      <c r="BB89">
        <v>3</v>
      </c>
      <c r="BC89">
        <v>3</v>
      </c>
      <c r="BD89">
        <v>3</v>
      </c>
      <c r="BE89">
        <v>9</v>
      </c>
      <c r="BF89">
        <v>9</v>
      </c>
      <c r="BG89">
        <v>15</v>
      </c>
      <c r="BH89">
        <v>16</v>
      </c>
      <c r="BI89">
        <v>19</v>
      </c>
      <c r="BJ89">
        <v>23</v>
      </c>
      <c r="BK89">
        <v>32</v>
      </c>
      <c r="BL89">
        <v>32</v>
      </c>
    </row>
    <row r="90" spans="1:64" ht="17" x14ac:dyDescent="0.25">
      <c r="A90" s="11"/>
      <c r="B90" t="s">
        <v>94</v>
      </c>
      <c r="C90">
        <v>42.733899999999998</v>
      </c>
      <c r="D90">
        <v>25.485800000000001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4</v>
      </c>
      <c r="AZ90">
        <v>4</v>
      </c>
      <c r="BA90">
        <v>4</v>
      </c>
      <c r="BB90">
        <v>7</v>
      </c>
      <c r="BC90">
        <v>7</v>
      </c>
      <c r="BD90">
        <v>23</v>
      </c>
      <c r="BE90">
        <v>41</v>
      </c>
      <c r="BF90">
        <v>51</v>
      </c>
      <c r="BG90">
        <v>52</v>
      </c>
      <c r="BH90">
        <v>67</v>
      </c>
      <c r="BI90">
        <v>92</v>
      </c>
      <c r="BJ90">
        <v>94</v>
      </c>
      <c r="BK90">
        <v>127</v>
      </c>
      <c r="BL90">
        <v>163</v>
      </c>
    </row>
    <row r="91" spans="1:64" ht="17" x14ac:dyDescent="0.25">
      <c r="A91" s="11"/>
      <c r="B91" t="s">
        <v>95</v>
      </c>
      <c r="C91">
        <v>3.2027999999999999</v>
      </c>
      <c r="D91">
        <v>73.220699999999994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4</v>
      </c>
      <c r="AZ91">
        <v>4</v>
      </c>
      <c r="BA91">
        <v>6</v>
      </c>
      <c r="BB91">
        <v>8</v>
      </c>
      <c r="BC91">
        <v>8</v>
      </c>
      <c r="BD91">
        <v>9</v>
      </c>
      <c r="BE91">
        <v>10</v>
      </c>
      <c r="BF91">
        <v>13</v>
      </c>
      <c r="BG91">
        <v>13</v>
      </c>
      <c r="BH91">
        <v>13</v>
      </c>
      <c r="BI91">
        <v>13</v>
      </c>
      <c r="BJ91">
        <v>13</v>
      </c>
      <c r="BK91">
        <v>13</v>
      </c>
      <c r="BL91">
        <v>13</v>
      </c>
    </row>
    <row r="92" spans="1:64" ht="17" x14ac:dyDescent="0.25">
      <c r="A92" s="11"/>
      <c r="B92" t="s">
        <v>96</v>
      </c>
      <c r="C92">
        <v>23.684999999999999</v>
      </c>
      <c r="D92">
        <v>90.356300000000005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5</v>
      </c>
      <c r="BG92">
        <v>8</v>
      </c>
      <c r="BH92">
        <v>10</v>
      </c>
      <c r="BI92">
        <v>14</v>
      </c>
      <c r="BJ92">
        <v>17</v>
      </c>
      <c r="BK92">
        <v>20</v>
      </c>
      <c r="BL92">
        <v>25</v>
      </c>
    </row>
    <row r="93" spans="1:64" ht="17" x14ac:dyDescent="0.25">
      <c r="A93" s="11"/>
      <c r="B93" t="s">
        <v>97</v>
      </c>
      <c r="C93">
        <v>-23.442499999999999</v>
      </c>
      <c r="D93">
        <v>-58.443800000000003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5</v>
      </c>
      <c r="BC93">
        <v>5</v>
      </c>
      <c r="BD93">
        <v>6</v>
      </c>
      <c r="BE93">
        <v>6</v>
      </c>
      <c r="BF93">
        <v>6</v>
      </c>
      <c r="BG93">
        <v>8</v>
      </c>
      <c r="BH93">
        <v>9</v>
      </c>
      <c r="BI93">
        <v>11</v>
      </c>
      <c r="BJ93">
        <v>11</v>
      </c>
      <c r="BK93">
        <v>13</v>
      </c>
      <c r="BL93">
        <v>18</v>
      </c>
    </row>
    <row r="94" spans="1:64" ht="17" x14ac:dyDescent="0.25">
      <c r="A94" s="11" t="s">
        <v>98</v>
      </c>
      <c r="B94" t="s">
        <v>10</v>
      </c>
      <c r="C94">
        <v>51.253799999999998</v>
      </c>
      <c r="D94">
        <v>-85.3232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1</v>
      </c>
      <c r="L94">
        <v>1</v>
      </c>
      <c r="M94">
        <v>1</v>
      </c>
      <c r="N94">
        <v>3</v>
      </c>
      <c r="O94">
        <v>3</v>
      </c>
      <c r="P94">
        <v>3</v>
      </c>
      <c r="Q94">
        <v>3</v>
      </c>
      <c r="R94">
        <v>3</v>
      </c>
      <c r="S94">
        <v>3</v>
      </c>
      <c r="T94">
        <v>3</v>
      </c>
      <c r="U94">
        <v>3</v>
      </c>
      <c r="V94">
        <v>3</v>
      </c>
      <c r="W94">
        <v>3</v>
      </c>
      <c r="X94">
        <v>3</v>
      </c>
      <c r="Y94">
        <v>3</v>
      </c>
      <c r="Z94">
        <v>3</v>
      </c>
      <c r="AA94">
        <v>3</v>
      </c>
      <c r="AB94">
        <v>3</v>
      </c>
      <c r="AC94">
        <v>3</v>
      </c>
      <c r="AD94">
        <v>3</v>
      </c>
      <c r="AE94">
        <v>3</v>
      </c>
      <c r="AF94">
        <v>3</v>
      </c>
      <c r="AG94">
        <v>3</v>
      </c>
      <c r="AH94">
        <v>3</v>
      </c>
      <c r="AI94">
        <v>3</v>
      </c>
      <c r="AJ94">
        <v>3</v>
      </c>
      <c r="AK94">
        <v>3</v>
      </c>
      <c r="AL94">
        <v>4</v>
      </c>
      <c r="AM94">
        <v>4</v>
      </c>
      <c r="AN94">
        <v>4</v>
      </c>
      <c r="AO94">
        <v>6</v>
      </c>
      <c r="AP94">
        <v>6</v>
      </c>
      <c r="AQ94">
        <v>11</v>
      </c>
      <c r="AR94">
        <v>15</v>
      </c>
      <c r="AS94">
        <v>18</v>
      </c>
      <c r="AT94">
        <v>20</v>
      </c>
      <c r="AU94">
        <v>20</v>
      </c>
      <c r="AV94">
        <v>22</v>
      </c>
      <c r="AW94">
        <v>25</v>
      </c>
      <c r="AX94">
        <v>28</v>
      </c>
      <c r="AY94">
        <v>29</v>
      </c>
      <c r="AZ94">
        <v>34</v>
      </c>
      <c r="BA94">
        <v>36</v>
      </c>
      <c r="BB94">
        <v>41</v>
      </c>
      <c r="BC94">
        <v>42</v>
      </c>
      <c r="BD94">
        <v>74</v>
      </c>
      <c r="BE94">
        <v>79</v>
      </c>
      <c r="BF94">
        <v>104</v>
      </c>
      <c r="BG94">
        <v>177</v>
      </c>
      <c r="BH94">
        <v>185</v>
      </c>
      <c r="BI94">
        <v>221</v>
      </c>
      <c r="BJ94">
        <v>257</v>
      </c>
      <c r="BK94">
        <v>308</v>
      </c>
      <c r="BL94">
        <v>377</v>
      </c>
    </row>
    <row r="95" spans="1:64" ht="17" x14ac:dyDescent="0.25">
      <c r="A95" s="11" t="s">
        <v>99</v>
      </c>
      <c r="B95" t="s">
        <v>10</v>
      </c>
      <c r="C95">
        <v>53.933300000000003</v>
      </c>
      <c r="D95">
        <v>-116.5765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2</v>
      </c>
      <c r="AY95">
        <v>4</v>
      </c>
      <c r="AZ95">
        <v>7</v>
      </c>
      <c r="BA95">
        <v>7</v>
      </c>
      <c r="BB95">
        <v>19</v>
      </c>
      <c r="BC95">
        <v>19</v>
      </c>
      <c r="BD95">
        <v>29</v>
      </c>
      <c r="BE95">
        <v>29</v>
      </c>
      <c r="BF95">
        <v>39</v>
      </c>
      <c r="BG95">
        <v>56</v>
      </c>
      <c r="BH95">
        <v>74</v>
      </c>
      <c r="BI95">
        <v>97</v>
      </c>
      <c r="BJ95">
        <v>119</v>
      </c>
      <c r="BK95">
        <v>146</v>
      </c>
      <c r="BL95">
        <v>195</v>
      </c>
    </row>
    <row r="96" spans="1:64" ht="17" x14ac:dyDescent="0.25">
      <c r="A96" s="11" t="s">
        <v>100</v>
      </c>
      <c r="B96" t="s">
        <v>10</v>
      </c>
      <c r="C96">
        <v>52.939900000000002</v>
      </c>
      <c r="D96">
        <v>-73.549099999999996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2</v>
      </c>
      <c r="AW96">
        <v>2</v>
      </c>
      <c r="AX96">
        <v>3</v>
      </c>
      <c r="AY96">
        <v>4</v>
      </c>
      <c r="AZ96">
        <v>4</v>
      </c>
      <c r="BA96">
        <v>4</v>
      </c>
      <c r="BB96">
        <v>8</v>
      </c>
      <c r="BC96">
        <v>9</v>
      </c>
      <c r="BD96">
        <v>17</v>
      </c>
      <c r="BE96">
        <v>17</v>
      </c>
      <c r="BF96">
        <v>24</v>
      </c>
      <c r="BG96">
        <v>50</v>
      </c>
      <c r="BH96">
        <v>74</v>
      </c>
      <c r="BI96">
        <v>94</v>
      </c>
      <c r="BJ96">
        <v>121</v>
      </c>
      <c r="BK96">
        <v>139</v>
      </c>
      <c r="BL96">
        <v>181</v>
      </c>
    </row>
    <row r="97" spans="1:64" ht="17" x14ac:dyDescent="0.25">
      <c r="A97" s="11"/>
      <c r="B97" t="s">
        <v>101</v>
      </c>
      <c r="C97">
        <v>41.153300000000002</v>
      </c>
      <c r="D97">
        <v>20.168299999999999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2</v>
      </c>
      <c r="BA97">
        <v>10</v>
      </c>
      <c r="BB97">
        <v>12</v>
      </c>
      <c r="BC97">
        <v>23</v>
      </c>
      <c r="BD97">
        <v>33</v>
      </c>
      <c r="BE97">
        <v>38</v>
      </c>
      <c r="BF97">
        <v>42</v>
      </c>
      <c r="BG97">
        <v>51</v>
      </c>
      <c r="BH97">
        <v>55</v>
      </c>
      <c r="BI97">
        <v>59</v>
      </c>
      <c r="BJ97">
        <v>64</v>
      </c>
      <c r="BK97">
        <v>70</v>
      </c>
      <c r="BL97">
        <v>76</v>
      </c>
    </row>
    <row r="98" spans="1:64" ht="17" x14ac:dyDescent="0.25">
      <c r="A98" s="11"/>
      <c r="B98" t="s">
        <v>102</v>
      </c>
      <c r="C98">
        <v>35.126399999999997</v>
      </c>
      <c r="D98">
        <v>33.429900000000004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2</v>
      </c>
      <c r="BA98">
        <v>3</v>
      </c>
      <c r="BB98">
        <v>6</v>
      </c>
      <c r="BC98">
        <v>6</v>
      </c>
      <c r="BD98">
        <v>14</v>
      </c>
      <c r="BE98">
        <v>26</v>
      </c>
      <c r="BF98">
        <v>26</v>
      </c>
      <c r="BG98">
        <v>33</v>
      </c>
      <c r="BH98">
        <v>46</v>
      </c>
      <c r="BI98">
        <v>49</v>
      </c>
      <c r="BJ98">
        <v>67</v>
      </c>
      <c r="BK98">
        <v>67</v>
      </c>
      <c r="BL98">
        <v>84</v>
      </c>
    </row>
    <row r="99" spans="1:64" ht="17" x14ac:dyDescent="0.25">
      <c r="A99" s="11"/>
      <c r="B99" t="s">
        <v>103</v>
      </c>
      <c r="C99">
        <v>4.5353000000000003</v>
      </c>
      <c r="D99">
        <v>114.7277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11</v>
      </c>
      <c r="BC99">
        <v>11</v>
      </c>
      <c r="BD99">
        <v>37</v>
      </c>
      <c r="BE99">
        <v>40</v>
      </c>
      <c r="BF99">
        <v>50</v>
      </c>
      <c r="BG99">
        <v>54</v>
      </c>
      <c r="BH99">
        <v>56</v>
      </c>
      <c r="BI99">
        <v>68</v>
      </c>
      <c r="BJ99">
        <v>75</v>
      </c>
      <c r="BK99">
        <v>78</v>
      </c>
      <c r="BL99">
        <v>83</v>
      </c>
    </row>
    <row r="100" spans="1:64" ht="17" x14ac:dyDescent="0.25">
      <c r="A100" s="11" t="s">
        <v>104</v>
      </c>
      <c r="B100" t="s">
        <v>105</v>
      </c>
      <c r="C100">
        <v>47.4009</v>
      </c>
      <c r="D100">
        <v>-121.4905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267</v>
      </c>
      <c r="BB100">
        <v>366</v>
      </c>
      <c r="BC100">
        <v>442</v>
      </c>
      <c r="BD100">
        <v>568</v>
      </c>
      <c r="BE100">
        <v>572</v>
      </c>
      <c r="BF100">
        <v>643</v>
      </c>
      <c r="BG100">
        <v>904</v>
      </c>
      <c r="BH100">
        <v>1076</v>
      </c>
      <c r="BI100">
        <v>1014</v>
      </c>
      <c r="BJ100">
        <v>1376</v>
      </c>
      <c r="BK100">
        <v>1524</v>
      </c>
      <c r="BL100">
        <v>1793</v>
      </c>
    </row>
    <row r="101" spans="1:64" ht="17" x14ac:dyDescent="0.25">
      <c r="A101" s="11" t="s">
        <v>106</v>
      </c>
      <c r="B101" t="s">
        <v>105</v>
      </c>
      <c r="C101">
        <v>42.165700000000001</v>
      </c>
      <c r="D101">
        <v>-74.948099999999997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173</v>
      </c>
      <c r="BB101">
        <v>220</v>
      </c>
      <c r="BC101">
        <v>328</v>
      </c>
      <c r="BD101">
        <v>421</v>
      </c>
      <c r="BE101">
        <v>525</v>
      </c>
      <c r="BF101">
        <v>732</v>
      </c>
      <c r="BG101">
        <v>967</v>
      </c>
      <c r="BH101">
        <v>1706</v>
      </c>
      <c r="BI101">
        <v>2495</v>
      </c>
      <c r="BJ101">
        <v>5365</v>
      </c>
      <c r="BK101">
        <v>8310</v>
      </c>
      <c r="BL101">
        <v>11710</v>
      </c>
    </row>
    <row r="102" spans="1:64" ht="17" x14ac:dyDescent="0.25">
      <c r="A102" s="11" t="s">
        <v>107</v>
      </c>
      <c r="B102" t="s">
        <v>105</v>
      </c>
      <c r="C102">
        <v>36.116199999999999</v>
      </c>
      <c r="D102">
        <v>-119.6816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144</v>
      </c>
      <c r="BB102">
        <v>177</v>
      </c>
      <c r="BC102">
        <v>221</v>
      </c>
      <c r="BD102">
        <v>282</v>
      </c>
      <c r="BE102">
        <v>340</v>
      </c>
      <c r="BF102">
        <v>426</v>
      </c>
      <c r="BG102">
        <v>557</v>
      </c>
      <c r="BH102">
        <v>698</v>
      </c>
      <c r="BI102">
        <v>751</v>
      </c>
      <c r="BJ102">
        <v>952</v>
      </c>
      <c r="BK102">
        <v>1177</v>
      </c>
      <c r="BL102">
        <v>1364</v>
      </c>
    </row>
    <row r="103" spans="1:64" ht="17" x14ac:dyDescent="0.25">
      <c r="A103" s="11" t="s">
        <v>108</v>
      </c>
      <c r="B103" t="s">
        <v>105</v>
      </c>
      <c r="C103">
        <v>42.230200000000004</v>
      </c>
      <c r="D103">
        <v>-71.530100000000004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92</v>
      </c>
      <c r="BB103">
        <v>95</v>
      </c>
      <c r="BC103">
        <v>108</v>
      </c>
      <c r="BD103">
        <v>123</v>
      </c>
      <c r="BE103">
        <v>138</v>
      </c>
      <c r="BF103">
        <v>164</v>
      </c>
      <c r="BG103">
        <v>197</v>
      </c>
      <c r="BH103">
        <v>218</v>
      </c>
      <c r="BI103">
        <v>218</v>
      </c>
      <c r="BJ103">
        <v>328</v>
      </c>
      <c r="BK103">
        <v>413</v>
      </c>
      <c r="BL103">
        <v>525</v>
      </c>
    </row>
    <row r="104" spans="1:64" ht="17" x14ac:dyDescent="0.25">
      <c r="A104" s="11" t="s">
        <v>109</v>
      </c>
      <c r="B104" t="s">
        <v>105</v>
      </c>
      <c r="C104">
        <v>35.4437</v>
      </c>
      <c r="D104">
        <v>139.63800000000001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36</v>
      </c>
      <c r="AM104">
        <v>36</v>
      </c>
      <c r="AN104">
        <v>42</v>
      </c>
      <c r="AO104">
        <v>42</v>
      </c>
      <c r="AP104">
        <v>44</v>
      </c>
      <c r="AQ104">
        <v>44</v>
      </c>
      <c r="AR104">
        <v>44</v>
      </c>
      <c r="AS104">
        <v>45</v>
      </c>
      <c r="AT104">
        <v>45</v>
      </c>
      <c r="AU104">
        <v>45</v>
      </c>
      <c r="AV104">
        <v>45</v>
      </c>
      <c r="AW104">
        <v>45</v>
      </c>
      <c r="AX104">
        <v>45</v>
      </c>
      <c r="AY104">
        <v>45</v>
      </c>
      <c r="AZ104">
        <v>45</v>
      </c>
      <c r="BA104">
        <v>46</v>
      </c>
      <c r="BB104">
        <v>46</v>
      </c>
      <c r="BC104">
        <v>46</v>
      </c>
      <c r="BD104">
        <v>46</v>
      </c>
      <c r="BE104">
        <v>46</v>
      </c>
      <c r="BF104">
        <v>46</v>
      </c>
      <c r="BG104">
        <v>47</v>
      </c>
      <c r="BH104">
        <v>47</v>
      </c>
      <c r="BI104">
        <v>47</v>
      </c>
      <c r="BJ104">
        <v>47</v>
      </c>
      <c r="BK104">
        <v>49</v>
      </c>
      <c r="BL104">
        <v>49</v>
      </c>
    </row>
    <row r="105" spans="1:64" ht="17" x14ac:dyDescent="0.25">
      <c r="A105" s="11" t="s">
        <v>110</v>
      </c>
      <c r="B105" t="s">
        <v>105</v>
      </c>
      <c r="C105">
        <v>37.648899999999998</v>
      </c>
      <c r="D105">
        <v>-122.66549999999999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21</v>
      </c>
      <c r="AY105">
        <v>21</v>
      </c>
      <c r="AZ105">
        <v>21</v>
      </c>
      <c r="BA105">
        <v>21</v>
      </c>
      <c r="BB105">
        <v>21</v>
      </c>
      <c r="BC105">
        <v>21</v>
      </c>
      <c r="BD105">
        <v>21</v>
      </c>
      <c r="BE105">
        <v>21</v>
      </c>
      <c r="BF105">
        <v>21</v>
      </c>
      <c r="BG105">
        <v>20</v>
      </c>
      <c r="BH105">
        <v>21</v>
      </c>
      <c r="BI105">
        <v>21</v>
      </c>
      <c r="BJ105">
        <v>22</v>
      </c>
      <c r="BK105">
        <v>23</v>
      </c>
      <c r="BL105">
        <v>23</v>
      </c>
    </row>
    <row r="106" spans="1:64" ht="17" x14ac:dyDescent="0.25">
      <c r="A106" s="11" t="s">
        <v>42</v>
      </c>
      <c r="B106" t="s">
        <v>105</v>
      </c>
      <c r="C106">
        <v>33.040599999999998</v>
      </c>
      <c r="D106">
        <v>-83.643100000000004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17</v>
      </c>
      <c r="BB106">
        <v>23</v>
      </c>
      <c r="BC106">
        <v>31</v>
      </c>
      <c r="BD106">
        <v>42</v>
      </c>
      <c r="BE106">
        <v>66</v>
      </c>
      <c r="BF106">
        <v>99</v>
      </c>
      <c r="BG106">
        <v>121</v>
      </c>
      <c r="BH106">
        <v>146</v>
      </c>
      <c r="BI106">
        <v>199</v>
      </c>
      <c r="BJ106">
        <v>287</v>
      </c>
      <c r="BK106">
        <v>420</v>
      </c>
      <c r="BL106">
        <v>507</v>
      </c>
    </row>
    <row r="107" spans="1:64" ht="17" x14ac:dyDescent="0.25">
      <c r="A107" s="11" t="s">
        <v>111</v>
      </c>
      <c r="B107" t="s">
        <v>105</v>
      </c>
      <c r="C107">
        <v>39.059800000000003</v>
      </c>
      <c r="D107">
        <v>-105.3111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15</v>
      </c>
      <c r="BB107">
        <v>34</v>
      </c>
      <c r="BC107">
        <v>45</v>
      </c>
      <c r="BD107">
        <v>49</v>
      </c>
      <c r="BE107">
        <v>101</v>
      </c>
      <c r="BF107">
        <v>131</v>
      </c>
      <c r="BG107">
        <v>160</v>
      </c>
      <c r="BH107">
        <v>160</v>
      </c>
      <c r="BI107">
        <v>184</v>
      </c>
      <c r="BJ107">
        <v>277</v>
      </c>
      <c r="BK107">
        <v>363</v>
      </c>
      <c r="BL107">
        <v>390</v>
      </c>
    </row>
    <row r="108" spans="1:64" ht="17" x14ac:dyDescent="0.25">
      <c r="A108" s="11" t="s">
        <v>112</v>
      </c>
      <c r="B108" t="s">
        <v>105</v>
      </c>
      <c r="C108">
        <v>27.766300000000001</v>
      </c>
      <c r="D108">
        <v>-81.686800000000005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15</v>
      </c>
      <c r="BB108">
        <v>28</v>
      </c>
      <c r="BC108">
        <v>35</v>
      </c>
      <c r="BD108">
        <v>50</v>
      </c>
      <c r="BE108">
        <v>76</v>
      </c>
      <c r="BF108">
        <v>115</v>
      </c>
      <c r="BG108">
        <v>155</v>
      </c>
      <c r="BH108">
        <v>216</v>
      </c>
      <c r="BI108">
        <v>314</v>
      </c>
      <c r="BJ108">
        <v>417</v>
      </c>
      <c r="BK108">
        <v>563</v>
      </c>
      <c r="BL108">
        <v>659</v>
      </c>
    </row>
    <row r="109" spans="1:64" ht="17" x14ac:dyDescent="0.25">
      <c r="A109" s="11" t="s">
        <v>113</v>
      </c>
      <c r="B109" t="s">
        <v>105</v>
      </c>
      <c r="C109">
        <v>40.298900000000003</v>
      </c>
      <c r="D109">
        <v>-74.521000000000001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15</v>
      </c>
      <c r="BB109">
        <v>23</v>
      </c>
      <c r="BC109">
        <v>29</v>
      </c>
      <c r="BD109">
        <v>29</v>
      </c>
      <c r="BE109">
        <v>69</v>
      </c>
      <c r="BF109">
        <v>98</v>
      </c>
      <c r="BG109">
        <v>178</v>
      </c>
      <c r="BH109">
        <v>267</v>
      </c>
      <c r="BI109">
        <v>267</v>
      </c>
      <c r="BJ109">
        <v>742</v>
      </c>
      <c r="BK109">
        <v>890</v>
      </c>
      <c r="BL109">
        <v>1327</v>
      </c>
    </row>
    <row r="110" spans="1:64" ht="17" x14ac:dyDescent="0.25">
      <c r="A110" s="11" t="s">
        <v>114</v>
      </c>
      <c r="B110" t="s">
        <v>105</v>
      </c>
      <c r="C110">
        <v>44.572000000000003</v>
      </c>
      <c r="D110">
        <v>-122.07089999999999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15</v>
      </c>
      <c r="BB110">
        <v>19</v>
      </c>
      <c r="BC110">
        <v>24</v>
      </c>
      <c r="BD110">
        <v>30</v>
      </c>
      <c r="BE110">
        <v>32</v>
      </c>
      <c r="BF110">
        <v>36</v>
      </c>
      <c r="BG110">
        <v>39</v>
      </c>
      <c r="BH110">
        <v>66</v>
      </c>
      <c r="BI110">
        <v>68</v>
      </c>
      <c r="BJ110">
        <v>88</v>
      </c>
      <c r="BK110">
        <v>114</v>
      </c>
      <c r="BL110">
        <v>114</v>
      </c>
    </row>
    <row r="111" spans="1:64" ht="17" x14ac:dyDescent="0.25">
      <c r="A111" s="11" t="s">
        <v>115</v>
      </c>
      <c r="B111" t="s">
        <v>105</v>
      </c>
      <c r="C111">
        <v>31.054500000000001</v>
      </c>
      <c r="D111">
        <v>-97.563500000000005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13</v>
      </c>
      <c r="BB111">
        <v>21</v>
      </c>
      <c r="BC111">
        <v>27</v>
      </c>
      <c r="BD111">
        <v>43</v>
      </c>
      <c r="BE111">
        <v>57</v>
      </c>
      <c r="BF111">
        <v>72</v>
      </c>
      <c r="BG111">
        <v>85</v>
      </c>
      <c r="BH111">
        <v>110</v>
      </c>
      <c r="BI111">
        <v>173</v>
      </c>
      <c r="BJ111">
        <v>260</v>
      </c>
      <c r="BK111">
        <v>394</v>
      </c>
      <c r="BL111">
        <v>581</v>
      </c>
    </row>
    <row r="112" spans="1:64" ht="17" x14ac:dyDescent="0.25">
      <c r="A112" s="11" t="s">
        <v>116</v>
      </c>
      <c r="B112" t="s">
        <v>105</v>
      </c>
      <c r="C112">
        <v>40.349499999999999</v>
      </c>
      <c r="D112">
        <v>-88.986099999999993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12</v>
      </c>
      <c r="BB112">
        <v>25</v>
      </c>
      <c r="BC112">
        <v>32</v>
      </c>
      <c r="BD112">
        <v>46</v>
      </c>
      <c r="BE112">
        <v>64</v>
      </c>
      <c r="BF112">
        <v>93</v>
      </c>
      <c r="BG112">
        <v>105</v>
      </c>
      <c r="BH112">
        <v>161</v>
      </c>
      <c r="BI112">
        <v>162</v>
      </c>
      <c r="BJ112">
        <v>422</v>
      </c>
      <c r="BK112">
        <v>585</v>
      </c>
      <c r="BL112">
        <v>753</v>
      </c>
    </row>
    <row r="113" spans="1:64" ht="17" x14ac:dyDescent="0.25">
      <c r="A113" s="11" t="s">
        <v>117</v>
      </c>
      <c r="B113" t="s">
        <v>105</v>
      </c>
      <c r="C113">
        <v>40.590800000000002</v>
      </c>
      <c r="D113">
        <v>-77.209800000000001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12</v>
      </c>
      <c r="BB113">
        <v>16</v>
      </c>
      <c r="BC113">
        <v>22</v>
      </c>
      <c r="BD113">
        <v>41</v>
      </c>
      <c r="BE113">
        <v>47</v>
      </c>
      <c r="BF113">
        <v>66</v>
      </c>
      <c r="BG113">
        <v>77</v>
      </c>
      <c r="BH113">
        <v>112</v>
      </c>
      <c r="BI113">
        <v>152</v>
      </c>
      <c r="BJ113">
        <v>206</v>
      </c>
      <c r="BK113">
        <v>303</v>
      </c>
      <c r="BL113">
        <v>396</v>
      </c>
    </row>
    <row r="114" spans="1:64" ht="17" x14ac:dyDescent="0.25">
      <c r="A114" s="11" t="s">
        <v>118</v>
      </c>
      <c r="B114" t="s">
        <v>105</v>
      </c>
      <c r="C114">
        <v>42.011499999999998</v>
      </c>
      <c r="D114">
        <v>-93.210499999999996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8</v>
      </c>
      <c r="BB114">
        <v>13</v>
      </c>
      <c r="BC114">
        <v>16</v>
      </c>
      <c r="BD114">
        <v>17</v>
      </c>
      <c r="BE114">
        <v>17</v>
      </c>
      <c r="BF114">
        <v>18</v>
      </c>
      <c r="BG114">
        <v>23</v>
      </c>
      <c r="BH114">
        <v>23</v>
      </c>
      <c r="BI114">
        <v>29</v>
      </c>
      <c r="BJ114">
        <v>44</v>
      </c>
      <c r="BK114">
        <v>45</v>
      </c>
      <c r="BL114">
        <v>68</v>
      </c>
    </row>
    <row r="115" spans="1:64" ht="17" x14ac:dyDescent="0.25">
      <c r="A115" s="11" t="s">
        <v>119</v>
      </c>
      <c r="B115" t="s">
        <v>105</v>
      </c>
      <c r="C115">
        <v>39.063899999999997</v>
      </c>
      <c r="D115">
        <v>-76.802099999999996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8</v>
      </c>
      <c r="BB115">
        <v>9</v>
      </c>
      <c r="BC115">
        <v>12</v>
      </c>
      <c r="BD115">
        <v>18</v>
      </c>
      <c r="BE115">
        <v>26</v>
      </c>
      <c r="BF115">
        <v>32</v>
      </c>
      <c r="BG115">
        <v>41</v>
      </c>
      <c r="BH115">
        <v>60</v>
      </c>
      <c r="BI115">
        <v>85</v>
      </c>
      <c r="BJ115">
        <v>107</v>
      </c>
      <c r="BK115">
        <v>149</v>
      </c>
      <c r="BL115">
        <v>193</v>
      </c>
    </row>
    <row r="116" spans="1:64" ht="17" x14ac:dyDescent="0.25">
      <c r="A116" s="11" t="s">
        <v>120</v>
      </c>
      <c r="B116" t="s">
        <v>105</v>
      </c>
      <c r="C116">
        <v>35.630099999999999</v>
      </c>
      <c r="D116">
        <v>-79.806399999999996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7</v>
      </c>
      <c r="BB116">
        <v>7</v>
      </c>
      <c r="BC116">
        <v>15</v>
      </c>
      <c r="BD116">
        <v>17</v>
      </c>
      <c r="BE116">
        <v>24</v>
      </c>
      <c r="BF116">
        <v>33</v>
      </c>
      <c r="BG116">
        <v>38</v>
      </c>
      <c r="BH116">
        <v>64</v>
      </c>
      <c r="BI116">
        <v>70</v>
      </c>
      <c r="BJ116">
        <v>123</v>
      </c>
      <c r="BK116">
        <v>172</v>
      </c>
      <c r="BL116">
        <v>253</v>
      </c>
    </row>
    <row r="117" spans="1:64" ht="17" x14ac:dyDescent="0.25">
      <c r="A117" s="11" t="s">
        <v>121</v>
      </c>
      <c r="B117" t="s">
        <v>105</v>
      </c>
      <c r="C117">
        <v>33.856900000000003</v>
      </c>
      <c r="D117">
        <v>-80.944999999999993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7</v>
      </c>
      <c r="BB117">
        <v>10</v>
      </c>
      <c r="BC117">
        <v>12</v>
      </c>
      <c r="BD117">
        <v>13</v>
      </c>
      <c r="BE117">
        <v>19</v>
      </c>
      <c r="BF117">
        <v>28</v>
      </c>
      <c r="BG117">
        <v>33</v>
      </c>
      <c r="BH117">
        <v>47</v>
      </c>
      <c r="BI117">
        <v>47</v>
      </c>
      <c r="BJ117">
        <v>81</v>
      </c>
      <c r="BK117">
        <v>126</v>
      </c>
      <c r="BL117">
        <v>171</v>
      </c>
    </row>
    <row r="118" spans="1:64" ht="17" x14ac:dyDescent="0.25">
      <c r="A118" s="11" t="s">
        <v>122</v>
      </c>
      <c r="B118" t="s">
        <v>105</v>
      </c>
      <c r="C118">
        <v>35.747799999999998</v>
      </c>
      <c r="D118">
        <v>-86.692300000000003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7</v>
      </c>
      <c r="BB118">
        <v>9</v>
      </c>
      <c r="BC118">
        <v>18</v>
      </c>
      <c r="BD118">
        <v>26</v>
      </c>
      <c r="BE118">
        <v>32</v>
      </c>
      <c r="BF118">
        <v>39</v>
      </c>
      <c r="BG118">
        <v>52</v>
      </c>
      <c r="BH118">
        <v>74</v>
      </c>
      <c r="BI118">
        <v>79</v>
      </c>
      <c r="BJ118">
        <v>154</v>
      </c>
      <c r="BK118">
        <v>233</v>
      </c>
      <c r="BL118">
        <v>371</v>
      </c>
    </row>
    <row r="119" spans="1:64" ht="17" x14ac:dyDescent="0.25">
      <c r="A119" s="11" t="s">
        <v>123</v>
      </c>
      <c r="B119" t="s">
        <v>105</v>
      </c>
      <c r="C119">
        <v>37.769300000000001</v>
      </c>
      <c r="D119">
        <v>-78.17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7</v>
      </c>
      <c r="BB119">
        <v>9</v>
      </c>
      <c r="BC119">
        <v>17</v>
      </c>
      <c r="BD119">
        <v>30</v>
      </c>
      <c r="BE119">
        <v>41</v>
      </c>
      <c r="BF119">
        <v>45</v>
      </c>
      <c r="BG119">
        <v>49</v>
      </c>
      <c r="BH119">
        <v>67</v>
      </c>
      <c r="BI119">
        <v>77</v>
      </c>
      <c r="BJ119">
        <v>99</v>
      </c>
      <c r="BK119">
        <v>122</v>
      </c>
      <c r="BL119">
        <v>156</v>
      </c>
    </row>
    <row r="120" spans="1:64" ht="17" x14ac:dyDescent="0.25">
      <c r="A120" s="11" t="s">
        <v>124</v>
      </c>
      <c r="B120" t="s">
        <v>105</v>
      </c>
      <c r="C120">
        <v>33.729799999999997</v>
      </c>
      <c r="D120">
        <v>-111.4312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6</v>
      </c>
      <c r="BB120">
        <v>9</v>
      </c>
      <c r="BC120">
        <v>9</v>
      </c>
      <c r="BD120">
        <v>9</v>
      </c>
      <c r="BE120">
        <v>12</v>
      </c>
      <c r="BF120">
        <v>13</v>
      </c>
      <c r="BG120">
        <v>18</v>
      </c>
      <c r="BH120">
        <v>20</v>
      </c>
      <c r="BI120">
        <v>27</v>
      </c>
      <c r="BJ120">
        <v>45</v>
      </c>
      <c r="BK120">
        <v>78</v>
      </c>
      <c r="BL120">
        <v>118</v>
      </c>
    </row>
    <row r="121" spans="1:64" ht="17" x14ac:dyDescent="0.25">
      <c r="A121" s="11" t="s">
        <v>125</v>
      </c>
      <c r="B121" t="s">
        <v>105</v>
      </c>
      <c r="C121">
        <v>39.849400000000003</v>
      </c>
      <c r="D121">
        <v>-86.258300000000006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6</v>
      </c>
      <c r="BB121">
        <v>11</v>
      </c>
      <c r="BC121">
        <v>13</v>
      </c>
      <c r="BD121">
        <v>13</v>
      </c>
      <c r="BE121">
        <v>16</v>
      </c>
      <c r="BF121">
        <v>20</v>
      </c>
      <c r="BG121">
        <v>25</v>
      </c>
      <c r="BH121">
        <v>30</v>
      </c>
      <c r="BI121">
        <v>39</v>
      </c>
      <c r="BJ121">
        <v>60</v>
      </c>
      <c r="BK121">
        <v>86</v>
      </c>
      <c r="BL121">
        <v>128</v>
      </c>
    </row>
    <row r="122" spans="1:64" ht="17" x14ac:dyDescent="0.25">
      <c r="A122" s="11" t="s">
        <v>126</v>
      </c>
      <c r="B122" t="s">
        <v>105</v>
      </c>
      <c r="C122">
        <v>37.668100000000003</v>
      </c>
      <c r="D122">
        <v>-84.670100000000005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6</v>
      </c>
      <c r="BB122">
        <v>8</v>
      </c>
      <c r="BC122">
        <v>10</v>
      </c>
      <c r="BD122">
        <v>14</v>
      </c>
      <c r="BE122">
        <v>14</v>
      </c>
      <c r="BF122">
        <v>20</v>
      </c>
      <c r="BG122">
        <v>21</v>
      </c>
      <c r="BH122">
        <v>26</v>
      </c>
      <c r="BI122">
        <v>27</v>
      </c>
      <c r="BJ122">
        <v>37</v>
      </c>
      <c r="BK122">
        <v>47</v>
      </c>
      <c r="BL122">
        <v>87</v>
      </c>
    </row>
    <row r="123" spans="1:64" ht="17" x14ac:dyDescent="0.25">
      <c r="A123" s="11" t="s">
        <v>127</v>
      </c>
      <c r="B123" t="s">
        <v>105</v>
      </c>
      <c r="C123">
        <v>38.897399999999998</v>
      </c>
      <c r="D123">
        <v>-77.026799999999994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5</v>
      </c>
      <c r="BB123">
        <v>10</v>
      </c>
      <c r="BC123">
        <v>10</v>
      </c>
      <c r="BD123">
        <v>10</v>
      </c>
      <c r="BE123">
        <v>10</v>
      </c>
      <c r="BF123">
        <v>16</v>
      </c>
      <c r="BG123">
        <v>22</v>
      </c>
      <c r="BH123">
        <v>22</v>
      </c>
      <c r="BI123">
        <v>31</v>
      </c>
      <c r="BJ123">
        <v>40</v>
      </c>
      <c r="BK123">
        <v>71</v>
      </c>
      <c r="BL123">
        <v>77</v>
      </c>
    </row>
    <row r="124" spans="1:64" ht="17" x14ac:dyDescent="0.25">
      <c r="A124" s="11" t="s">
        <v>128</v>
      </c>
      <c r="B124" t="s">
        <v>105</v>
      </c>
      <c r="C124">
        <v>38.313499999999998</v>
      </c>
      <c r="D124">
        <v>-117.05540000000001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4</v>
      </c>
      <c r="BB124">
        <v>7</v>
      </c>
      <c r="BC124">
        <v>14</v>
      </c>
      <c r="BD124">
        <v>17</v>
      </c>
      <c r="BE124">
        <v>21</v>
      </c>
      <c r="BF124">
        <v>24</v>
      </c>
      <c r="BG124">
        <v>45</v>
      </c>
      <c r="BH124">
        <v>56</v>
      </c>
      <c r="BI124">
        <v>55</v>
      </c>
      <c r="BJ124">
        <v>95</v>
      </c>
      <c r="BK124">
        <v>114</v>
      </c>
      <c r="BL124">
        <v>161</v>
      </c>
    </row>
    <row r="125" spans="1:64" ht="17" x14ac:dyDescent="0.25">
      <c r="A125" s="11" t="s">
        <v>129</v>
      </c>
      <c r="B125" t="s">
        <v>105</v>
      </c>
      <c r="C125">
        <v>43.452500000000001</v>
      </c>
      <c r="D125">
        <v>-71.563900000000004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4</v>
      </c>
      <c r="BB125">
        <v>5</v>
      </c>
      <c r="BC125">
        <v>6</v>
      </c>
      <c r="BD125">
        <v>6</v>
      </c>
      <c r="BE125">
        <v>7</v>
      </c>
      <c r="BF125">
        <v>13</v>
      </c>
      <c r="BG125">
        <v>17</v>
      </c>
      <c r="BH125">
        <v>26</v>
      </c>
      <c r="BI125">
        <v>26</v>
      </c>
      <c r="BJ125">
        <v>44</v>
      </c>
      <c r="BK125">
        <v>44</v>
      </c>
      <c r="BL125">
        <v>55</v>
      </c>
    </row>
    <row r="126" spans="1:64" ht="17" x14ac:dyDescent="0.25">
      <c r="A126" s="11" t="s">
        <v>130</v>
      </c>
      <c r="B126" t="s">
        <v>105</v>
      </c>
      <c r="C126">
        <v>45.694499999999998</v>
      </c>
      <c r="D126">
        <v>-93.900199999999998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3</v>
      </c>
      <c r="BB126">
        <v>5</v>
      </c>
      <c r="BC126">
        <v>9</v>
      </c>
      <c r="BD126">
        <v>14</v>
      </c>
      <c r="BE126">
        <v>21</v>
      </c>
      <c r="BF126">
        <v>35</v>
      </c>
      <c r="BG126">
        <v>54</v>
      </c>
      <c r="BH126">
        <v>60</v>
      </c>
      <c r="BI126">
        <v>77</v>
      </c>
      <c r="BJ126">
        <v>89</v>
      </c>
      <c r="BK126">
        <v>115</v>
      </c>
      <c r="BL126">
        <v>138</v>
      </c>
    </row>
    <row r="127" spans="1:64" ht="17" x14ac:dyDescent="0.25">
      <c r="A127" s="11" t="s">
        <v>131</v>
      </c>
      <c r="B127" t="s">
        <v>105</v>
      </c>
      <c r="C127">
        <v>41.125399999999999</v>
      </c>
      <c r="D127">
        <v>-98.268100000000004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3</v>
      </c>
      <c r="BB127">
        <v>5</v>
      </c>
      <c r="BC127">
        <v>10</v>
      </c>
      <c r="BD127">
        <v>13</v>
      </c>
      <c r="BE127">
        <v>14</v>
      </c>
      <c r="BF127">
        <v>17</v>
      </c>
      <c r="BG127">
        <v>18</v>
      </c>
      <c r="BH127">
        <v>21</v>
      </c>
      <c r="BI127">
        <v>24</v>
      </c>
      <c r="BJ127">
        <v>29</v>
      </c>
      <c r="BK127">
        <v>37</v>
      </c>
      <c r="BL127">
        <v>38</v>
      </c>
    </row>
    <row r="128" spans="1:64" ht="17" x14ac:dyDescent="0.25">
      <c r="A128" s="11" t="s">
        <v>132</v>
      </c>
      <c r="B128" t="s">
        <v>105</v>
      </c>
      <c r="C128">
        <v>40.388800000000003</v>
      </c>
      <c r="D128">
        <v>-82.764899999999997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3</v>
      </c>
      <c r="BB128">
        <v>4</v>
      </c>
      <c r="BC128">
        <v>5</v>
      </c>
      <c r="BD128">
        <v>13</v>
      </c>
      <c r="BE128">
        <v>26</v>
      </c>
      <c r="BF128">
        <v>37</v>
      </c>
      <c r="BG128">
        <v>50</v>
      </c>
      <c r="BH128">
        <v>67</v>
      </c>
      <c r="BI128">
        <v>86</v>
      </c>
      <c r="BJ128">
        <v>119</v>
      </c>
      <c r="BK128">
        <v>173</v>
      </c>
      <c r="BL128">
        <v>248</v>
      </c>
    </row>
    <row r="129" spans="1:64" ht="17" x14ac:dyDescent="0.25">
      <c r="A129" s="11" t="s">
        <v>133</v>
      </c>
      <c r="B129" t="s">
        <v>105</v>
      </c>
      <c r="C129">
        <v>41.680900000000001</v>
      </c>
      <c r="D129">
        <v>-71.511799999999994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3</v>
      </c>
      <c r="BB129">
        <v>5</v>
      </c>
      <c r="BC129">
        <v>5</v>
      </c>
      <c r="BD129">
        <v>14</v>
      </c>
      <c r="BE129">
        <v>20</v>
      </c>
      <c r="BF129">
        <v>20</v>
      </c>
      <c r="BG129">
        <v>21</v>
      </c>
      <c r="BH129">
        <v>23</v>
      </c>
      <c r="BI129">
        <v>33</v>
      </c>
      <c r="BJ129">
        <v>44</v>
      </c>
      <c r="BK129">
        <v>54</v>
      </c>
      <c r="BL129">
        <v>66</v>
      </c>
    </row>
    <row r="130" spans="1:64" ht="17" x14ac:dyDescent="0.25">
      <c r="A130" s="11" t="s">
        <v>134</v>
      </c>
      <c r="B130" t="s">
        <v>105</v>
      </c>
      <c r="C130">
        <v>44.268500000000003</v>
      </c>
      <c r="D130">
        <v>-89.616500000000002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3</v>
      </c>
      <c r="BB130">
        <v>6</v>
      </c>
      <c r="BC130">
        <v>8</v>
      </c>
      <c r="BD130">
        <v>19</v>
      </c>
      <c r="BE130">
        <v>27</v>
      </c>
      <c r="BF130">
        <v>32</v>
      </c>
      <c r="BG130">
        <v>47</v>
      </c>
      <c r="BH130">
        <v>72</v>
      </c>
      <c r="BI130">
        <v>92</v>
      </c>
      <c r="BJ130">
        <v>159</v>
      </c>
      <c r="BK130">
        <v>207</v>
      </c>
      <c r="BL130">
        <v>282</v>
      </c>
    </row>
    <row r="131" spans="1:64" ht="17" x14ac:dyDescent="0.25">
      <c r="A131" s="11" t="s">
        <v>135</v>
      </c>
      <c r="B131" t="s">
        <v>105</v>
      </c>
      <c r="C131">
        <v>41.597799999999999</v>
      </c>
      <c r="D131">
        <v>-72.755399999999995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</v>
      </c>
      <c r="BB131">
        <v>3</v>
      </c>
      <c r="BC131">
        <v>5</v>
      </c>
      <c r="BD131">
        <v>11</v>
      </c>
      <c r="BE131">
        <v>22</v>
      </c>
      <c r="BF131">
        <v>24</v>
      </c>
      <c r="BG131">
        <v>30</v>
      </c>
      <c r="BH131">
        <v>68</v>
      </c>
      <c r="BI131">
        <v>68</v>
      </c>
      <c r="BJ131">
        <v>159</v>
      </c>
      <c r="BK131">
        <v>194</v>
      </c>
      <c r="BL131">
        <v>194</v>
      </c>
    </row>
    <row r="132" spans="1:64" ht="17" x14ac:dyDescent="0.25">
      <c r="A132" s="11" t="s">
        <v>136</v>
      </c>
      <c r="B132" t="s">
        <v>105</v>
      </c>
      <c r="C132">
        <v>21.0943</v>
      </c>
      <c r="D132">
        <v>-157.4983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2</v>
      </c>
      <c r="BB132">
        <v>2</v>
      </c>
      <c r="BC132">
        <v>2</v>
      </c>
      <c r="BD132">
        <v>2</v>
      </c>
      <c r="BE132">
        <v>4</v>
      </c>
      <c r="BF132">
        <v>6</v>
      </c>
      <c r="BG132">
        <v>7</v>
      </c>
      <c r="BH132">
        <v>10</v>
      </c>
      <c r="BI132">
        <v>14</v>
      </c>
      <c r="BJ132">
        <v>16</v>
      </c>
      <c r="BK132">
        <v>26</v>
      </c>
      <c r="BL132">
        <v>37</v>
      </c>
    </row>
    <row r="133" spans="1:64" ht="17" x14ac:dyDescent="0.25">
      <c r="A133" s="11" t="s">
        <v>137</v>
      </c>
      <c r="B133" t="s">
        <v>105</v>
      </c>
      <c r="C133">
        <v>35.565300000000001</v>
      </c>
      <c r="D133">
        <v>-96.928899999999999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2</v>
      </c>
      <c r="BB133">
        <v>2</v>
      </c>
      <c r="BC133">
        <v>2</v>
      </c>
      <c r="BD133">
        <v>2</v>
      </c>
      <c r="BE133">
        <v>4</v>
      </c>
      <c r="BF133">
        <v>7</v>
      </c>
      <c r="BG133">
        <v>10</v>
      </c>
      <c r="BH133">
        <v>19</v>
      </c>
      <c r="BI133">
        <v>19</v>
      </c>
      <c r="BJ133">
        <v>44</v>
      </c>
      <c r="BK133">
        <v>49</v>
      </c>
      <c r="BL133">
        <v>53</v>
      </c>
    </row>
    <row r="134" spans="1:64" ht="17" x14ac:dyDescent="0.25">
      <c r="A134" s="11" t="s">
        <v>138</v>
      </c>
      <c r="B134" t="s">
        <v>105</v>
      </c>
      <c r="C134">
        <v>40.15</v>
      </c>
      <c r="D134">
        <v>-111.86239999999999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3</v>
      </c>
      <c r="BC134">
        <v>5</v>
      </c>
      <c r="BD134">
        <v>9</v>
      </c>
      <c r="BE134">
        <v>10</v>
      </c>
      <c r="BF134">
        <v>28</v>
      </c>
      <c r="BG134">
        <v>39</v>
      </c>
      <c r="BH134">
        <v>51</v>
      </c>
      <c r="BI134">
        <v>51</v>
      </c>
      <c r="BJ134">
        <v>80</v>
      </c>
      <c r="BK134">
        <v>78</v>
      </c>
      <c r="BL134">
        <v>136</v>
      </c>
    </row>
    <row r="135" spans="1:64" ht="17" x14ac:dyDescent="0.25">
      <c r="A135" s="11"/>
      <c r="B135" t="s">
        <v>139</v>
      </c>
      <c r="C135">
        <v>12.238300000000001</v>
      </c>
      <c r="D135">
        <v>-1.5616000000000001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2</v>
      </c>
      <c r="BC135">
        <v>2</v>
      </c>
      <c r="BD135">
        <v>2</v>
      </c>
      <c r="BE135">
        <v>2</v>
      </c>
      <c r="BF135">
        <v>3</v>
      </c>
      <c r="BG135">
        <v>15</v>
      </c>
      <c r="BH135">
        <v>15</v>
      </c>
      <c r="BI135">
        <v>20</v>
      </c>
      <c r="BJ135">
        <v>33</v>
      </c>
      <c r="BK135">
        <v>40</v>
      </c>
      <c r="BL135">
        <v>64</v>
      </c>
    </row>
    <row r="136" spans="1:64" ht="17" x14ac:dyDescent="0.25">
      <c r="A136" s="11"/>
      <c r="B136" t="s">
        <v>140</v>
      </c>
      <c r="C136">
        <v>41.902900000000002</v>
      </c>
      <c r="D136">
        <v>12.4534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</row>
    <row r="137" spans="1:64" ht="17" x14ac:dyDescent="0.25">
      <c r="A137" s="11"/>
      <c r="B137" t="s">
        <v>141</v>
      </c>
      <c r="C137">
        <v>46.862499999999997</v>
      </c>
      <c r="D137">
        <v>103.8467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5</v>
      </c>
      <c r="BI137">
        <v>6</v>
      </c>
      <c r="BJ137">
        <v>6</v>
      </c>
      <c r="BK137">
        <v>6</v>
      </c>
      <c r="BL137">
        <v>10</v>
      </c>
    </row>
    <row r="138" spans="1:64" ht="17" x14ac:dyDescent="0.25">
      <c r="A138" s="11"/>
      <c r="B138" t="s">
        <v>142</v>
      </c>
      <c r="C138">
        <v>8.5380000000000003</v>
      </c>
      <c r="D138">
        <v>-80.7821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8</v>
      </c>
      <c r="BC138">
        <v>11</v>
      </c>
      <c r="BD138">
        <v>27</v>
      </c>
      <c r="BE138">
        <v>36</v>
      </c>
      <c r="BF138">
        <v>43</v>
      </c>
      <c r="BG138">
        <v>55</v>
      </c>
      <c r="BH138">
        <v>69</v>
      </c>
      <c r="BI138">
        <v>86</v>
      </c>
      <c r="BJ138">
        <v>109</v>
      </c>
      <c r="BK138">
        <v>137</v>
      </c>
      <c r="BL138">
        <v>200</v>
      </c>
    </row>
    <row r="139" spans="1:64" ht="17" x14ac:dyDescent="0.25">
      <c r="A139" s="11" t="s">
        <v>143</v>
      </c>
      <c r="B139" t="s">
        <v>105</v>
      </c>
      <c r="C139">
        <v>38.526600000000002</v>
      </c>
      <c r="D139">
        <v>-96.726500000000001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1</v>
      </c>
      <c r="BC139">
        <v>1</v>
      </c>
      <c r="BD139">
        <v>5</v>
      </c>
      <c r="BE139">
        <v>8</v>
      </c>
      <c r="BF139">
        <v>8</v>
      </c>
      <c r="BG139">
        <v>11</v>
      </c>
      <c r="BH139">
        <v>18</v>
      </c>
      <c r="BI139">
        <v>18</v>
      </c>
      <c r="BJ139">
        <v>34</v>
      </c>
      <c r="BK139">
        <v>44</v>
      </c>
      <c r="BL139">
        <v>57</v>
      </c>
    </row>
    <row r="140" spans="1:64" ht="17" x14ac:dyDescent="0.25">
      <c r="A140" s="11" t="s">
        <v>144</v>
      </c>
      <c r="B140" t="s">
        <v>105</v>
      </c>
      <c r="C140">
        <v>31.169499999999999</v>
      </c>
      <c r="D140">
        <v>-91.867800000000003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6</v>
      </c>
      <c r="BC140">
        <v>19</v>
      </c>
      <c r="BD140">
        <v>36</v>
      </c>
      <c r="BE140">
        <v>77</v>
      </c>
      <c r="BF140">
        <v>91</v>
      </c>
      <c r="BG140">
        <v>136</v>
      </c>
      <c r="BH140">
        <v>196</v>
      </c>
      <c r="BI140">
        <v>257</v>
      </c>
      <c r="BJ140">
        <v>392</v>
      </c>
      <c r="BK140">
        <v>538</v>
      </c>
      <c r="BL140">
        <v>585</v>
      </c>
    </row>
    <row r="141" spans="1:64" ht="17" x14ac:dyDescent="0.25">
      <c r="A141" s="11" t="s">
        <v>145</v>
      </c>
      <c r="B141" t="s">
        <v>105</v>
      </c>
      <c r="C141">
        <v>38.456099999999999</v>
      </c>
      <c r="D141">
        <v>-92.288399999999996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1</v>
      </c>
      <c r="BC141">
        <v>1</v>
      </c>
      <c r="BD141">
        <v>2</v>
      </c>
      <c r="BE141">
        <v>4</v>
      </c>
      <c r="BF141">
        <v>5</v>
      </c>
      <c r="BG141">
        <v>6</v>
      </c>
      <c r="BH141">
        <v>11</v>
      </c>
      <c r="BI141">
        <v>18</v>
      </c>
      <c r="BJ141">
        <v>31</v>
      </c>
      <c r="BK141">
        <v>53</v>
      </c>
      <c r="BL141">
        <v>74</v>
      </c>
    </row>
    <row r="142" spans="1:64" ht="17" x14ac:dyDescent="0.25">
      <c r="A142" s="11" t="s">
        <v>146</v>
      </c>
      <c r="B142" t="s">
        <v>105</v>
      </c>
      <c r="C142">
        <v>44.045900000000003</v>
      </c>
      <c r="D142">
        <v>-72.710700000000003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8</v>
      </c>
      <c r="BG142">
        <v>12</v>
      </c>
      <c r="BH142">
        <v>12</v>
      </c>
      <c r="BI142">
        <v>18</v>
      </c>
      <c r="BJ142">
        <v>22</v>
      </c>
      <c r="BK142">
        <v>29</v>
      </c>
      <c r="BL142">
        <v>29</v>
      </c>
    </row>
    <row r="143" spans="1:64" ht="17" x14ac:dyDescent="0.25">
      <c r="A143" s="11" t="s">
        <v>147</v>
      </c>
      <c r="B143" t="s">
        <v>105</v>
      </c>
      <c r="C143">
        <v>61.370699999999999</v>
      </c>
      <c r="D143">
        <v>-152.40440000000001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1</v>
      </c>
      <c r="BF143">
        <v>1</v>
      </c>
      <c r="BG143">
        <v>1</v>
      </c>
      <c r="BH143">
        <v>3</v>
      </c>
      <c r="BI143">
        <v>6</v>
      </c>
      <c r="BJ143">
        <v>9</v>
      </c>
      <c r="BK143">
        <v>12</v>
      </c>
      <c r="BL143">
        <v>15</v>
      </c>
    </row>
    <row r="144" spans="1:64" ht="17" x14ac:dyDescent="0.25">
      <c r="A144" s="11" t="s">
        <v>148</v>
      </c>
      <c r="B144" t="s">
        <v>105</v>
      </c>
      <c r="C144">
        <v>34.969700000000003</v>
      </c>
      <c r="D144">
        <v>-92.373099999999994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6</v>
      </c>
      <c r="BD144">
        <v>6</v>
      </c>
      <c r="BE144">
        <v>12</v>
      </c>
      <c r="BF144">
        <v>16</v>
      </c>
      <c r="BG144">
        <v>22</v>
      </c>
      <c r="BH144">
        <v>22</v>
      </c>
      <c r="BI144">
        <v>33</v>
      </c>
      <c r="BJ144">
        <v>62</v>
      </c>
      <c r="BK144">
        <v>96</v>
      </c>
      <c r="BL144">
        <v>122</v>
      </c>
    </row>
    <row r="145" spans="1:64" ht="17" x14ac:dyDescent="0.25">
      <c r="A145" s="11" t="s">
        <v>149</v>
      </c>
      <c r="B145" t="s">
        <v>105</v>
      </c>
      <c r="C145">
        <v>39.3185</v>
      </c>
      <c r="D145">
        <v>-75.507099999999994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1</v>
      </c>
      <c r="BD145">
        <v>4</v>
      </c>
      <c r="BE145">
        <v>6</v>
      </c>
      <c r="BF145">
        <v>7</v>
      </c>
      <c r="BG145">
        <v>8</v>
      </c>
      <c r="BH145">
        <v>16</v>
      </c>
      <c r="BI145">
        <v>19</v>
      </c>
      <c r="BJ145">
        <v>30</v>
      </c>
      <c r="BK145">
        <v>38</v>
      </c>
      <c r="BL145">
        <v>45</v>
      </c>
    </row>
    <row r="146" spans="1:64" ht="17" x14ac:dyDescent="0.25">
      <c r="A146" s="11" t="s">
        <v>150</v>
      </c>
      <c r="B146" t="s">
        <v>105</v>
      </c>
      <c r="C146">
        <v>44.240499999999997</v>
      </c>
      <c r="D146">
        <v>-114.47880000000001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2</v>
      </c>
      <c r="BF146">
        <v>5</v>
      </c>
      <c r="BG146">
        <v>5</v>
      </c>
      <c r="BH146">
        <v>8</v>
      </c>
      <c r="BI146">
        <v>9</v>
      </c>
      <c r="BJ146">
        <v>11</v>
      </c>
      <c r="BK146">
        <v>23</v>
      </c>
      <c r="BL146">
        <v>36</v>
      </c>
    </row>
    <row r="147" spans="1:64" ht="17" x14ac:dyDescent="0.25">
      <c r="A147" s="11" t="s">
        <v>151</v>
      </c>
      <c r="B147" t="s">
        <v>105</v>
      </c>
      <c r="C147">
        <v>44.693899999999999</v>
      </c>
      <c r="D147">
        <v>-69.381900000000002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3</v>
      </c>
      <c r="BF147">
        <v>12</v>
      </c>
      <c r="BG147">
        <v>17</v>
      </c>
      <c r="BH147">
        <v>32</v>
      </c>
      <c r="BI147">
        <v>42</v>
      </c>
      <c r="BJ147">
        <v>52</v>
      </c>
      <c r="BK147">
        <v>56</v>
      </c>
      <c r="BL147">
        <v>70</v>
      </c>
    </row>
    <row r="148" spans="1:64" ht="17" x14ac:dyDescent="0.25">
      <c r="A148" s="11" t="s">
        <v>152</v>
      </c>
      <c r="B148" t="s">
        <v>105</v>
      </c>
      <c r="C148">
        <v>43.326599999999999</v>
      </c>
      <c r="D148">
        <v>-84.536100000000005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2</v>
      </c>
      <c r="BC148">
        <v>2</v>
      </c>
      <c r="BD148">
        <v>16</v>
      </c>
      <c r="BE148">
        <v>25</v>
      </c>
      <c r="BF148">
        <v>33</v>
      </c>
      <c r="BG148">
        <v>53</v>
      </c>
      <c r="BH148">
        <v>65</v>
      </c>
      <c r="BI148">
        <v>83</v>
      </c>
      <c r="BJ148">
        <v>334</v>
      </c>
      <c r="BK148">
        <v>552</v>
      </c>
      <c r="BL148">
        <v>788</v>
      </c>
    </row>
    <row r="149" spans="1:64" ht="17" x14ac:dyDescent="0.25">
      <c r="A149" s="11" t="s">
        <v>153</v>
      </c>
      <c r="B149" t="s">
        <v>105</v>
      </c>
      <c r="C149">
        <v>32.741599999999998</v>
      </c>
      <c r="D149">
        <v>-89.678700000000006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6</v>
      </c>
      <c r="BF149">
        <v>10</v>
      </c>
      <c r="BG149">
        <v>13</v>
      </c>
      <c r="BH149">
        <v>21</v>
      </c>
      <c r="BI149">
        <v>34</v>
      </c>
      <c r="BJ149">
        <v>50</v>
      </c>
      <c r="BK149">
        <v>80</v>
      </c>
      <c r="BL149">
        <v>140</v>
      </c>
    </row>
    <row r="150" spans="1:64" ht="17" x14ac:dyDescent="0.25">
      <c r="A150" s="11" t="s">
        <v>154</v>
      </c>
      <c r="B150" t="s">
        <v>105</v>
      </c>
      <c r="C150">
        <v>46.921900000000001</v>
      </c>
      <c r="D150">
        <v>-110.45440000000001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5</v>
      </c>
      <c r="BF150">
        <v>7</v>
      </c>
      <c r="BG150">
        <v>7</v>
      </c>
      <c r="BH150">
        <v>9</v>
      </c>
      <c r="BI150">
        <v>11</v>
      </c>
      <c r="BJ150">
        <v>11</v>
      </c>
      <c r="BK150">
        <v>15</v>
      </c>
      <c r="BL150">
        <v>21</v>
      </c>
    </row>
    <row r="151" spans="1:64" ht="17" x14ac:dyDescent="0.25">
      <c r="A151" s="11" t="s">
        <v>155</v>
      </c>
      <c r="B151" t="s">
        <v>105</v>
      </c>
      <c r="C151">
        <v>34.840499999999999</v>
      </c>
      <c r="D151">
        <v>-106.24850000000001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3</v>
      </c>
      <c r="BC151">
        <v>5</v>
      </c>
      <c r="BD151">
        <v>10</v>
      </c>
      <c r="BE151">
        <v>10</v>
      </c>
      <c r="BF151">
        <v>13</v>
      </c>
      <c r="BG151">
        <v>17</v>
      </c>
      <c r="BH151">
        <v>23</v>
      </c>
      <c r="BI151">
        <v>23</v>
      </c>
      <c r="BJ151">
        <v>35</v>
      </c>
      <c r="BK151">
        <v>43</v>
      </c>
      <c r="BL151">
        <v>43</v>
      </c>
    </row>
    <row r="152" spans="1:64" ht="17" x14ac:dyDescent="0.25">
      <c r="A152" s="11" t="s">
        <v>156</v>
      </c>
      <c r="B152" t="s">
        <v>105</v>
      </c>
      <c r="C152">
        <v>47.5289</v>
      </c>
      <c r="D152">
        <v>-99.784000000000006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3</v>
      </c>
      <c r="BI152">
        <v>6</v>
      </c>
      <c r="BJ152">
        <v>18</v>
      </c>
      <c r="BK152">
        <v>19</v>
      </c>
      <c r="BL152">
        <v>28</v>
      </c>
    </row>
    <row r="153" spans="1:64" ht="17" x14ac:dyDescent="0.25">
      <c r="A153" s="11" t="s">
        <v>157</v>
      </c>
      <c r="B153" t="s">
        <v>105</v>
      </c>
      <c r="C153">
        <v>44.299799999999998</v>
      </c>
      <c r="D153">
        <v>-99.438800000000001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8</v>
      </c>
      <c r="BC153">
        <v>8</v>
      </c>
      <c r="BD153">
        <v>8</v>
      </c>
      <c r="BE153">
        <v>9</v>
      </c>
      <c r="BF153">
        <v>9</v>
      </c>
      <c r="BG153">
        <v>10</v>
      </c>
      <c r="BH153">
        <v>11</v>
      </c>
      <c r="BI153">
        <v>11</v>
      </c>
      <c r="BJ153">
        <v>11</v>
      </c>
      <c r="BK153">
        <v>14</v>
      </c>
      <c r="BL153">
        <v>14</v>
      </c>
    </row>
    <row r="154" spans="1:64" ht="17" x14ac:dyDescent="0.25">
      <c r="A154" s="11" t="s">
        <v>158</v>
      </c>
      <c r="B154" t="s">
        <v>105</v>
      </c>
      <c r="C154">
        <v>38.491199999999999</v>
      </c>
      <c r="D154">
        <v>-80.954499999999996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1</v>
      </c>
      <c r="BJ154">
        <v>2</v>
      </c>
      <c r="BK154">
        <v>7</v>
      </c>
      <c r="BL154">
        <v>8</v>
      </c>
    </row>
    <row r="155" spans="1:64" ht="17" x14ac:dyDescent="0.25">
      <c r="A155" s="11" t="s">
        <v>159</v>
      </c>
      <c r="B155" t="s">
        <v>105</v>
      </c>
      <c r="C155">
        <v>42.756</v>
      </c>
      <c r="D155">
        <v>-107.30249999999999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2</v>
      </c>
      <c r="BF155">
        <v>3</v>
      </c>
      <c r="BG155">
        <v>3</v>
      </c>
      <c r="BH155">
        <v>11</v>
      </c>
      <c r="BI155">
        <v>15</v>
      </c>
      <c r="BJ155">
        <v>18</v>
      </c>
      <c r="BK155">
        <v>19</v>
      </c>
      <c r="BL155">
        <v>23</v>
      </c>
    </row>
    <row r="156" spans="1:64" ht="17" x14ac:dyDescent="0.25">
      <c r="A156" s="11" t="s">
        <v>160</v>
      </c>
      <c r="B156" t="s">
        <v>161</v>
      </c>
      <c r="C156">
        <v>30.9756</v>
      </c>
      <c r="D156">
        <v>112.27070000000001</v>
      </c>
      <c r="E156">
        <v>444</v>
      </c>
      <c r="F156">
        <v>444</v>
      </c>
      <c r="G156">
        <v>549</v>
      </c>
      <c r="H156">
        <v>761</v>
      </c>
      <c r="I156">
        <v>1058</v>
      </c>
      <c r="J156">
        <v>1423</v>
      </c>
      <c r="K156">
        <v>3554</v>
      </c>
      <c r="L156">
        <v>3554</v>
      </c>
      <c r="M156">
        <v>4903</v>
      </c>
      <c r="N156">
        <v>5806</v>
      </c>
      <c r="O156">
        <v>7153</v>
      </c>
      <c r="P156">
        <v>11177</v>
      </c>
      <c r="Q156">
        <v>13522</v>
      </c>
      <c r="R156">
        <v>16678</v>
      </c>
      <c r="S156">
        <v>19665</v>
      </c>
      <c r="T156">
        <v>22112</v>
      </c>
      <c r="U156">
        <v>24953</v>
      </c>
      <c r="V156">
        <v>27100</v>
      </c>
      <c r="W156">
        <v>29631</v>
      </c>
      <c r="X156">
        <v>31728</v>
      </c>
      <c r="Y156">
        <v>33366</v>
      </c>
      <c r="Z156">
        <v>33366</v>
      </c>
      <c r="AA156">
        <v>48206</v>
      </c>
      <c r="AB156">
        <v>54406</v>
      </c>
      <c r="AC156">
        <v>56249</v>
      </c>
      <c r="AD156">
        <v>58182</v>
      </c>
      <c r="AE156">
        <v>59989</v>
      </c>
      <c r="AF156">
        <v>61682</v>
      </c>
      <c r="AG156">
        <v>62031</v>
      </c>
      <c r="AH156">
        <v>62442</v>
      </c>
      <c r="AI156">
        <v>62662</v>
      </c>
      <c r="AJ156">
        <v>64084</v>
      </c>
      <c r="AK156">
        <v>64084</v>
      </c>
      <c r="AL156">
        <v>64287</v>
      </c>
      <c r="AM156">
        <v>64786</v>
      </c>
      <c r="AN156">
        <v>65187</v>
      </c>
      <c r="AO156">
        <v>65596</v>
      </c>
      <c r="AP156">
        <v>65914</v>
      </c>
      <c r="AQ156">
        <v>66337</v>
      </c>
      <c r="AR156">
        <v>66907</v>
      </c>
      <c r="AS156">
        <v>67103</v>
      </c>
      <c r="AT156">
        <v>67217</v>
      </c>
      <c r="AU156">
        <v>67332</v>
      </c>
      <c r="AV156">
        <v>67466</v>
      </c>
      <c r="AW156">
        <v>67592</v>
      </c>
      <c r="AX156">
        <v>67666</v>
      </c>
      <c r="AY156">
        <v>67707</v>
      </c>
      <c r="AZ156">
        <v>67743</v>
      </c>
      <c r="BA156">
        <v>67760</v>
      </c>
      <c r="BB156">
        <v>67773</v>
      </c>
      <c r="BC156">
        <v>67781</v>
      </c>
      <c r="BD156">
        <v>67786</v>
      </c>
      <c r="BE156">
        <v>67790</v>
      </c>
      <c r="BF156">
        <v>67794</v>
      </c>
      <c r="BG156">
        <v>67798</v>
      </c>
      <c r="BH156">
        <v>67799</v>
      </c>
      <c r="BI156">
        <v>67800</v>
      </c>
      <c r="BJ156">
        <v>67800</v>
      </c>
      <c r="BK156">
        <v>67800</v>
      </c>
      <c r="BL156">
        <v>67800</v>
      </c>
    </row>
    <row r="157" spans="1:64" ht="17" x14ac:dyDescent="0.25">
      <c r="A157" s="11"/>
      <c r="B157" t="s">
        <v>162</v>
      </c>
      <c r="C157">
        <v>32</v>
      </c>
      <c r="D157">
        <v>53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</v>
      </c>
      <c r="AH157">
        <v>5</v>
      </c>
      <c r="AI157">
        <v>18</v>
      </c>
      <c r="AJ157">
        <v>28</v>
      </c>
      <c r="AK157">
        <v>43</v>
      </c>
      <c r="AL157">
        <v>61</v>
      </c>
      <c r="AM157">
        <v>95</v>
      </c>
      <c r="AN157">
        <v>139</v>
      </c>
      <c r="AO157">
        <v>245</v>
      </c>
      <c r="AP157">
        <v>388</v>
      </c>
      <c r="AQ157">
        <v>593</v>
      </c>
      <c r="AR157">
        <v>978</v>
      </c>
      <c r="AS157">
        <v>1501</v>
      </c>
      <c r="AT157">
        <v>2336</v>
      </c>
      <c r="AU157">
        <v>2922</v>
      </c>
      <c r="AV157">
        <v>3513</v>
      </c>
      <c r="AW157">
        <v>4747</v>
      </c>
      <c r="AX157">
        <v>5823</v>
      </c>
      <c r="AY157">
        <v>6566</v>
      </c>
      <c r="AZ157">
        <v>7161</v>
      </c>
      <c r="BA157">
        <v>8042</v>
      </c>
      <c r="BB157">
        <v>9000</v>
      </c>
      <c r="BC157">
        <v>10075</v>
      </c>
      <c r="BD157">
        <v>11364</v>
      </c>
      <c r="BE157">
        <v>12729</v>
      </c>
      <c r="BF157">
        <v>13938</v>
      </c>
      <c r="BG157">
        <v>14991</v>
      </c>
      <c r="BH157">
        <v>16169</v>
      </c>
      <c r="BI157">
        <v>17361</v>
      </c>
      <c r="BJ157">
        <v>18407</v>
      </c>
      <c r="BK157">
        <v>19644</v>
      </c>
      <c r="BL157">
        <v>20610</v>
      </c>
    </row>
    <row r="158" spans="1:64" ht="17" x14ac:dyDescent="0.25">
      <c r="A158" s="11"/>
      <c r="B158" t="s">
        <v>163</v>
      </c>
      <c r="C158">
        <v>36</v>
      </c>
      <c r="D158">
        <v>128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</row>
    <row r="159" spans="1:64" ht="17" x14ac:dyDescent="0.25">
      <c r="A159" s="11" t="s">
        <v>164</v>
      </c>
      <c r="B159" t="s">
        <v>164</v>
      </c>
      <c r="C159">
        <v>46.227600000000002</v>
      </c>
      <c r="D159">
        <v>2.2136999999999998</v>
      </c>
      <c r="E159">
        <v>0</v>
      </c>
      <c r="F159">
        <v>0</v>
      </c>
      <c r="G159">
        <v>2</v>
      </c>
      <c r="H159">
        <v>3</v>
      </c>
      <c r="I159">
        <v>3</v>
      </c>
      <c r="J159">
        <v>3</v>
      </c>
      <c r="K159">
        <v>4</v>
      </c>
      <c r="L159">
        <v>5</v>
      </c>
      <c r="M159">
        <v>5</v>
      </c>
      <c r="N159">
        <v>5</v>
      </c>
      <c r="O159">
        <v>6</v>
      </c>
      <c r="P159">
        <v>6</v>
      </c>
      <c r="Q159">
        <v>6</v>
      </c>
      <c r="R159">
        <v>6</v>
      </c>
      <c r="S159">
        <v>6</v>
      </c>
      <c r="T159">
        <v>6</v>
      </c>
      <c r="U159">
        <v>6</v>
      </c>
      <c r="V159">
        <v>11</v>
      </c>
      <c r="W159">
        <v>11</v>
      </c>
      <c r="X159">
        <v>11</v>
      </c>
      <c r="Y159">
        <v>11</v>
      </c>
      <c r="Z159">
        <v>11</v>
      </c>
      <c r="AA159">
        <v>11</v>
      </c>
      <c r="AB159">
        <v>11</v>
      </c>
      <c r="AC159">
        <v>12</v>
      </c>
      <c r="AD159">
        <v>12</v>
      </c>
      <c r="AE159">
        <v>12</v>
      </c>
      <c r="AF159">
        <v>12</v>
      </c>
      <c r="AG159">
        <v>12</v>
      </c>
      <c r="AH159">
        <v>12</v>
      </c>
      <c r="AI159">
        <v>12</v>
      </c>
      <c r="AJ159">
        <v>12</v>
      </c>
      <c r="AK159">
        <v>12</v>
      </c>
      <c r="AL159">
        <v>12</v>
      </c>
      <c r="AM159">
        <v>14</v>
      </c>
      <c r="AN159">
        <v>18</v>
      </c>
      <c r="AO159">
        <v>38</v>
      </c>
      <c r="AP159">
        <v>57</v>
      </c>
      <c r="AQ159">
        <v>100</v>
      </c>
      <c r="AR159">
        <v>130</v>
      </c>
      <c r="AS159">
        <v>191</v>
      </c>
      <c r="AT159">
        <v>204</v>
      </c>
      <c r="AU159">
        <v>285</v>
      </c>
      <c r="AV159">
        <v>377</v>
      </c>
      <c r="AW159">
        <v>653</v>
      </c>
      <c r="AX159">
        <v>949</v>
      </c>
      <c r="AY159">
        <v>1126</v>
      </c>
      <c r="AZ159">
        <v>1209</v>
      </c>
      <c r="BA159">
        <v>1784</v>
      </c>
      <c r="BB159">
        <v>2281</v>
      </c>
      <c r="BC159">
        <v>2281</v>
      </c>
      <c r="BD159">
        <v>3661</v>
      </c>
      <c r="BE159">
        <v>4469</v>
      </c>
      <c r="BF159">
        <v>4499</v>
      </c>
      <c r="BG159">
        <v>6633</v>
      </c>
      <c r="BH159">
        <v>7652</v>
      </c>
      <c r="BI159">
        <v>9043</v>
      </c>
      <c r="BJ159">
        <v>10871</v>
      </c>
      <c r="BK159">
        <v>12612</v>
      </c>
      <c r="BL159">
        <v>14282</v>
      </c>
    </row>
    <row r="160" spans="1:64" ht="17" x14ac:dyDescent="0.25">
      <c r="A160" s="11" t="s">
        <v>165</v>
      </c>
      <c r="B160" t="s">
        <v>161</v>
      </c>
      <c r="C160">
        <v>23.341699999999999</v>
      </c>
      <c r="D160">
        <v>113.42440000000001</v>
      </c>
      <c r="E160">
        <v>26</v>
      </c>
      <c r="F160">
        <v>32</v>
      </c>
      <c r="G160">
        <v>53</v>
      </c>
      <c r="H160">
        <v>78</v>
      </c>
      <c r="I160">
        <v>111</v>
      </c>
      <c r="J160">
        <v>151</v>
      </c>
      <c r="K160">
        <v>207</v>
      </c>
      <c r="L160">
        <v>277</v>
      </c>
      <c r="M160">
        <v>354</v>
      </c>
      <c r="N160">
        <v>436</v>
      </c>
      <c r="O160">
        <v>535</v>
      </c>
      <c r="P160">
        <v>632</v>
      </c>
      <c r="Q160">
        <v>725</v>
      </c>
      <c r="R160">
        <v>813</v>
      </c>
      <c r="S160">
        <v>895</v>
      </c>
      <c r="T160">
        <v>970</v>
      </c>
      <c r="U160">
        <v>1034</v>
      </c>
      <c r="V160">
        <v>1095</v>
      </c>
      <c r="W160">
        <v>1131</v>
      </c>
      <c r="X160">
        <v>1159</v>
      </c>
      <c r="Y160">
        <v>1177</v>
      </c>
      <c r="Z160">
        <v>1219</v>
      </c>
      <c r="AA160">
        <v>1241</v>
      </c>
      <c r="AB160">
        <v>1261</v>
      </c>
      <c r="AC160">
        <v>1294</v>
      </c>
      <c r="AD160">
        <v>1316</v>
      </c>
      <c r="AE160">
        <v>1322</v>
      </c>
      <c r="AF160">
        <v>1328</v>
      </c>
      <c r="AG160">
        <v>1331</v>
      </c>
      <c r="AH160">
        <v>1332</v>
      </c>
      <c r="AI160">
        <v>1333</v>
      </c>
      <c r="AJ160">
        <v>1339</v>
      </c>
      <c r="AK160">
        <v>1342</v>
      </c>
      <c r="AL160">
        <v>1345</v>
      </c>
      <c r="AM160">
        <v>1347</v>
      </c>
      <c r="AN160">
        <v>1347</v>
      </c>
      <c r="AO160">
        <v>1347</v>
      </c>
      <c r="AP160">
        <v>1348</v>
      </c>
      <c r="AQ160">
        <v>1349</v>
      </c>
      <c r="AR160">
        <v>1349</v>
      </c>
      <c r="AS160">
        <v>1350</v>
      </c>
      <c r="AT160">
        <v>1350</v>
      </c>
      <c r="AU160">
        <v>1350</v>
      </c>
      <c r="AV160">
        <v>1351</v>
      </c>
      <c r="AW160">
        <v>1352</v>
      </c>
      <c r="AX160">
        <v>1352</v>
      </c>
      <c r="AY160">
        <v>1352</v>
      </c>
      <c r="AZ160">
        <v>1352</v>
      </c>
      <c r="BA160">
        <v>1353</v>
      </c>
      <c r="BB160">
        <v>1356</v>
      </c>
      <c r="BC160">
        <v>1356</v>
      </c>
      <c r="BD160">
        <v>1356</v>
      </c>
      <c r="BE160">
        <v>1356</v>
      </c>
      <c r="BF160">
        <v>1360</v>
      </c>
      <c r="BG160">
        <v>1361</v>
      </c>
      <c r="BH160">
        <v>1364</v>
      </c>
      <c r="BI160">
        <v>1370</v>
      </c>
      <c r="BJ160">
        <v>1378</v>
      </c>
      <c r="BK160">
        <v>1395</v>
      </c>
      <c r="BL160">
        <v>1400</v>
      </c>
    </row>
    <row r="161" spans="1:64" ht="17" x14ac:dyDescent="0.25">
      <c r="A161" s="11" t="s">
        <v>166</v>
      </c>
      <c r="B161" t="s">
        <v>161</v>
      </c>
      <c r="C161">
        <v>33.881999999999998</v>
      </c>
      <c r="D161">
        <v>113.614</v>
      </c>
      <c r="E161">
        <v>5</v>
      </c>
      <c r="F161">
        <v>5</v>
      </c>
      <c r="G161">
        <v>9</v>
      </c>
      <c r="H161">
        <v>32</v>
      </c>
      <c r="I161">
        <v>83</v>
      </c>
      <c r="J161">
        <v>128</v>
      </c>
      <c r="K161">
        <v>168</v>
      </c>
      <c r="L161">
        <v>206</v>
      </c>
      <c r="M161">
        <v>278</v>
      </c>
      <c r="N161">
        <v>352</v>
      </c>
      <c r="O161">
        <v>422</v>
      </c>
      <c r="P161">
        <v>493</v>
      </c>
      <c r="Q161">
        <v>566</v>
      </c>
      <c r="R161">
        <v>675</v>
      </c>
      <c r="S161">
        <v>764</v>
      </c>
      <c r="T161">
        <v>851</v>
      </c>
      <c r="U161">
        <v>914</v>
      </c>
      <c r="V161">
        <v>981</v>
      </c>
      <c r="W161">
        <v>1033</v>
      </c>
      <c r="X161">
        <v>1073</v>
      </c>
      <c r="Y161">
        <v>1105</v>
      </c>
      <c r="Z161">
        <v>1135</v>
      </c>
      <c r="AA161">
        <v>1169</v>
      </c>
      <c r="AB161">
        <v>1184</v>
      </c>
      <c r="AC161">
        <v>1212</v>
      </c>
      <c r="AD161">
        <v>1231</v>
      </c>
      <c r="AE161">
        <v>1246</v>
      </c>
      <c r="AF161">
        <v>1257</v>
      </c>
      <c r="AG161">
        <v>1262</v>
      </c>
      <c r="AH161">
        <v>1265</v>
      </c>
      <c r="AI161">
        <v>1267</v>
      </c>
      <c r="AJ161">
        <v>1270</v>
      </c>
      <c r="AK161">
        <v>1271</v>
      </c>
      <c r="AL161">
        <v>1271</v>
      </c>
      <c r="AM161">
        <v>1271</v>
      </c>
      <c r="AN161">
        <v>1271</v>
      </c>
      <c r="AO161">
        <v>1272</v>
      </c>
      <c r="AP161">
        <v>1272</v>
      </c>
      <c r="AQ161">
        <v>1272</v>
      </c>
      <c r="AR161">
        <v>1272</v>
      </c>
      <c r="AS161">
        <v>1272</v>
      </c>
      <c r="AT161">
        <v>1272</v>
      </c>
      <c r="AU161">
        <v>1272</v>
      </c>
      <c r="AV161">
        <v>1272</v>
      </c>
      <c r="AW161">
        <v>1272</v>
      </c>
      <c r="AX161">
        <v>1272</v>
      </c>
      <c r="AY161">
        <v>1272</v>
      </c>
      <c r="AZ161">
        <v>1272</v>
      </c>
      <c r="BA161">
        <v>1272</v>
      </c>
      <c r="BB161">
        <v>1273</v>
      </c>
      <c r="BC161">
        <v>1273</v>
      </c>
      <c r="BD161">
        <v>1273</v>
      </c>
      <c r="BE161">
        <v>1273</v>
      </c>
      <c r="BF161">
        <v>1273</v>
      </c>
      <c r="BG161">
        <v>1273</v>
      </c>
      <c r="BH161">
        <v>1273</v>
      </c>
      <c r="BI161">
        <v>1273</v>
      </c>
      <c r="BJ161">
        <v>1273</v>
      </c>
      <c r="BK161">
        <v>1273</v>
      </c>
      <c r="BL161">
        <v>1273</v>
      </c>
    </row>
    <row r="162" spans="1:64" ht="17" x14ac:dyDescent="0.25">
      <c r="A162" s="11" t="s">
        <v>167</v>
      </c>
      <c r="B162" t="s">
        <v>161</v>
      </c>
      <c r="C162">
        <v>29.183199999999999</v>
      </c>
      <c r="D162">
        <v>120.0934</v>
      </c>
      <c r="E162">
        <v>10</v>
      </c>
      <c r="F162">
        <v>27</v>
      </c>
      <c r="G162">
        <v>43</v>
      </c>
      <c r="H162">
        <v>62</v>
      </c>
      <c r="I162">
        <v>104</v>
      </c>
      <c r="J162">
        <v>128</v>
      </c>
      <c r="K162">
        <v>173</v>
      </c>
      <c r="L162">
        <v>296</v>
      </c>
      <c r="M162">
        <v>428</v>
      </c>
      <c r="N162">
        <v>538</v>
      </c>
      <c r="O162">
        <v>599</v>
      </c>
      <c r="P162">
        <v>661</v>
      </c>
      <c r="Q162">
        <v>724</v>
      </c>
      <c r="R162">
        <v>829</v>
      </c>
      <c r="S162">
        <v>895</v>
      </c>
      <c r="T162">
        <v>954</v>
      </c>
      <c r="U162">
        <v>1006</v>
      </c>
      <c r="V162">
        <v>1048</v>
      </c>
      <c r="W162">
        <v>1075</v>
      </c>
      <c r="X162">
        <v>1092</v>
      </c>
      <c r="Y162">
        <v>1117</v>
      </c>
      <c r="Z162">
        <v>1131</v>
      </c>
      <c r="AA162">
        <v>1145</v>
      </c>
      <c r="AB162">
        <v>1155</v>
      </c>
      <c r="AC162">
        <v>1162</v>
      </c>
      <c r="AD162">
        <v>1167</v>
      </c>
      <c r="AE162">
        <v>1171</v>
      </c>
      <c r="AF162">
        <v>1172</v>
      </c>
      <c r="AG162">
        <v>1174</v>
      </c>
      <c r="AH162">
        <v>1175</v>
      </c>
      <c r="AI162">
        <v>1203</v>
      </c>
      <c r="AJ162">
        <v>1205</v>
      </c>
      <c r="AK162">
        <v>1205</v>
      </c>
      <c r="AL162">
        <v>1205</v>
      </c>
      <c r="AM162">
        <v>1205</v>
      </c>
      <c r="AN162">
        <v>1205</v>
      </c>
      <c r="AO162">
        <v>1205</v>
      </c>
      <c r="AP162">
        <v>1205</v>
      </c>
      <c r="AQ162">
        <v>1205</v>
      </c>
      <c r="AR162">
        <v>1205</v>
      </c>
      <c r="AS162">
        <v>1206</v>
      </c>
      <c r="AT162">
        <v>1213</v>
      </c>
      <c r="AU162">
        <v>1213</v>
      </c>
      <c r="AV162">
        <v>1215</v>
      </c>
      <c r="AW162">
        <v>1215</v>
      </c>
      <c r="AX162">
        <v>1215</v>
      </c>
      <c r="AY162">
        <v>1215</v>
      </c>
      <c r="AZ162">
        <v>1215</v>
      </c>
      <c r="BA162">
        <v>1215</v>
      </c>
      <c r="BB162">
        <v>1215</v>
      </c>
      <c r="BC162">
        <v>1215</v>
      </c>
      <c r="BD162">
        <v>1215</v>
      </c>
      <c r="BE162">
        <v>1227</v>
      </c>
      <c r="BF162">
        <v>1231</v>
      </c>
      <c r="BG162">
        <v>1231</v>
      </c>
      <c r="BH162">
        <v>1232</v>
      </c>
      <c r="BI162">
        <v>1232</v>
      </c>
      <c r="BJ162">
        <v>1233</v>
      </c>
      <c r="BK162">
        <v>1234</v>
      </c>
      <c r="BL162">
        <v>1236</v>
      </c>
    </row>
    <row r="163" spans="1:64" ht="17" x14ac:dyDescent="0.25">
      <c r="A163" s="11" t="s">
        <v>168</v>
      </c>
      <c r="B163" t="s">
        <v>161</v>
      </c>
      <c r="C163">
        <v>27.610399999999998</v>
      </c>
      <c r="D163">
        <v>111.7088</v>
      </c>
      <c r="E163">
        <v>4</v>
      </c>
      <c r="F163">
        <v>9</v>
      </c>
      <c r="G163">
        <v>24</v>
      </c>
      <c r="H163">
        <v>43</v>
      </c>
      <c r="I163">
        <v>69</v>
      </c>
      <c r="J163">
        <v>100</v>
      </c>
      <c r="K163">
        <v>143</v>
      </c>
      <c r="L163">
        <v>221</v>
      </c>
      <c r="M163">
        <v>277</v>
      </c>
      <c r="N163">
        <v>332</v>
      </c>
      <c r="O163">
        <v>389</v>
      </c>
      <c r="P163">
        <v>463</v>
      </c>
      <c r="Q163">
        <v>521</v>
      </c>
      <c r="R163">
        <v>593</v>
      </c>
      <c r="S163">
        <v>661</v>
      </c>
      <c r="T163">
        <v>711</v>
      </c>
      <c r="U163">
        <v>772</v>
      </c>
      <c r="V163">
        <v>803</v>
      </c>
      <c r="W163">
        <v>838</v>
      </c>
      <c r="X163">
        <v>879</v>
      </c>
      <c r="Y163">
        <v>912</v>
      </c>
      <c r="Z163">
        <v>946</v>
      </c>
      <c r="AA163">
        <v>968</v>
      </c>
      <c r="AB163">
        <v>988</v>
      </c>
      <c r="AC163">
        <v>1001</v>
      </c>
      <c r="AD163">
        <v>1004</v>
      </c>
      <c r="AE163">
        <v>1006</v>
      </c>
      <c r="AF163">
        <v>1007</v>
      </c>
      <c r="AG163">
        <v>1008</v>
      </c>
      <c r="AH163">
        <v>1010</v>
      </c>
      <c r="AI163">
        <v>1011</v>
      </c>
      <c r="AJ163">
        <v>1013</v>
      </c>
      <c r="AK163">
        <v>1016</v>
      </c>
      <c r="AL163">
        <v>1016</v>
      </c>
      <c r="AM163">
        <v>1016</v>
      </c>
      <c r="AN163">
        <v>1016</v>
      </c>
      <c r="AO163">
        <v>1017</v>
      </c>
      <c r="AP163">
        <v>1017</v>
      </c>
      <c r="AQ163">
        <v>1018</v>
      </c>
      <c r="AR163">
        <v>1018</v>
      </c>
      <c r="AS163">
        <v>1018</v>
      </c>
      <c r="AT163">
        <v>1018</v>
      </c>
      <c r="AU163">
        <v>1018</v>
      </c>
      <c r="AV163">
        <v>1018</v>
      </c>
      <c r="AW163">
        <v>1018</v>
      </c>
      <c r="AX163">
        <v>1018</v>
      </c>
      <c r="AY163">
        <v>1018</v>
      </c>
      <c r="AZ163">
        <v>1018</v>
      </c>
      <c r="BA163">
        <v>1018</v>
      </c>
      <c r="BB163">
        <v>1018</v>
      </c>
      <c r="BC163">
        <v>1018</v>
      </c>
      <c r="BD163">
        <v>1018</v>
      </c>
      <c r="BE163">
        <v>1018</v>
      </c>
      <c r="BF163">
        <v>1018</v>
      </c>
      <c r="BG163">
        <v>1018</v>
      </c>
      <c r="BH163">
        <v>1018</v>
      </c>
      <c r="BI163">
        <v>1018</v>
      </c>
      <c r="BJ163">
        <v>1018</v>
      </c>
      <c r="BK163">
        <v>1018</v>
      </c>
      <c r="BL163">
        <v>1018</v>
      </c>
    </row>
    <row r="164" spans="1:64" ht="17" x14ac:dyDescent="0.25">
      <c r="A164" s="11" t="s">
        <v>169</v>
      </c>
      <c r="B164" t="s">
        <v>161</v>
      </c>
      <c r="C164">
        <v>31.825700000000001</v>
      </c>
      <c r="D164">
        <v>117.2264</v>
      </c>
      <c r="E164">
        <v>1</v>
      </c>
      <c r="F164">
        <v>9</v>
      </c>
      <c r="G164">
        <v>15</v>
      </c>
      <c r="H164">
        <v>39</v>
      </c>
      <c r="I164">
        <v>60</v>
      </c>
      <c r="J164">
        <v>70</v>
      </c>
      <c r="K164">
        <v>106</v>
      </c>
      <c r="L164">
        <v>152</v>
      </c>
      <c r="M164">
        <v>200</v>
      </c>
      <c r="N164">
        <v>237</v>
      </c>
      <c r="O164">
        <v>297</v>
      </c>
      <c r="P164">
        <v>340</v>
      </c>
      <c r="Q164">
        <v>408</v>
      </c>
      <c r="R164">
        <v>480</v>
      </c>
      <c r="S164">
        <v>530</v>
      </c>
      <c r="T164">
        <v>591</v>
      </c>
      <c r="U164">
        <v>665</v>
      </c>
      <c r="V164">
        <v>733</v>
      </c>
      <c r="W164">
        <v>779</v>
      </c>
      <c r="X164">
        <v>830</v>
      </c>
      <c r="Y164">
        <v>860</v>
      </c>
      <c r="Z164">
        <v>889</v>
      </c>
      <c r="AA164">
        <v>910</v>
      </c>
      <c r="AB164">
        <v>934</v>
      </c>
      <c r="AC164">
        <v>950</v>
      </c>
      <c r="AD164">
        <v>962</v>
      </c>
      <c r="AE164">
        <v>973</v>
      </c>
      <c r="AF164">
        <v>982</v>
      </c>
      <c r="AG164">
        <v>986</v>
      </c>
      <c r="AH164">
        <v>987</v>
      </c>
      <c r="AI164">
        <v>988</v>
      </c>
      <c r="AJ164">
        <v>989</v>
      </c>
      <c r="AK164">
        <v>989</v>
      </c>
      <c r="AL164">
        <v>989</v>
      </c>
      <c r="AM164">
        <v>989</v>
      </c>
      <c r="AN164">
        <v>989</v>
      </c>
      <c r="AO164">
        <v>989</v>
      </c>
      <c r="AP164">
        <v>990</v>
      </c>
      <c r="AQ164">
        <v>990</v>
      </c>
      <c r="AR164">
        <v>990</v>
      </c>
      <c r="AS164">
        <v>990</v>
      </c>
      <c r="AT164">
        <v>990</v>
      </c>
      <c r="AU164">
        <v>990</v>
      </c>
      <c r="AV164">
        <v>990</v>
      </c>
      <c r="AW164">
        <v>990</v>
      </c>
      <c r="AX164">
        <v>990</v>
      </c>
      <c r="AY164">
        <v>990</v>
      </c>
      <c r="AZ164">
        <v>990</v>
      </c>
      <c r="BA164">
        <v>990</v>
      </c>
      <c r="BB164">
        <v>990</v>
      </c>
      <c r="BC164">
        <v>990</v>
      </c>
      <c r="BD164">
        <v>990</v>
      </c>
      <c r="BE164">
        <v>990</v>
      </c>
      <c r="BF164">
        <v>990</v>
      </c>
      <c r="BG164">
        <v>990</v>
      </c>
      <c r="BH164">
        <v>990</v>
      </c>
      <c r="BI164">
        <v>990</v>
      </c>
      <c r="BJ164">
        <v>990</v>
      </c>
      <c r="BK164">
        <v>990</v>
      </c>
      <c r="BL164">
        <v>990</v>
      </c>
    </row>
    <row r="165" spans="1:64" ht="17" x14ac:dyDescent="0.25">
      <c r="A165" s="11" t="s">
        <v>170</v>
      </c>
      <c r="B165" t="s">
        <v>161</v>
      </c>
      <c r="C165">
        <v>27.614000000000001</v>
      </c>
      <c r="D165">
        <v>115.7221</v>
      </c>
      <c r="E165">
        <v>2</v>
      </c>
      <c r="F165">
        <v>7</v>
      </c>
      <c r="G165">
        <v>18</v>
      </c>
      <c r="H165">
        <v>18</v>
      </c>
      <c r="I165">
        <v>36</v>
      </c>
      <c r="J165">
        <v>72</v>
      </c>
      <c r="K165">
        <v>109</v>
      </c>
      <c r="L165">
        <v>109</v>
      </c>
      <c r="M165">
        <v>162</v>
      </c>
      <c r="N165">
        <v>240</v>
      </c>
      <c r="O165">
        <v>286</v>
      </c>
      <c r="P165">
        <v>333</v>
      </c>
      <c r="Q165">
        <v>391</v>
      </c>
      <c r="R165">
        <v>476</v>
      </c>
      <c r="S165">
        <v>548</v>
      </c>
      <c r="T165">
        <v>600</v>
      </c>
      <c r="U165">
        <v>661</v>
      </c>
      <c r="V165">
        <v>698</v>
      </c>
      <c r="W165">
        <v>740</v>
      </c>
      <c r="X165">
        <v>771</v>
      </c>
      <c r="Y165">
        <v>804</v>
      </c>
      <c r="Z165">
        <v>844</v>
      </c>
      <c r="AA165">
        <v>872</v>
      </c>
      <c r="AB165">
        <v>900</v>
      </c>
      <c r="AC165">
        <v>913</v>
      </c>
      <c r="AD165">
        <v>925</v>
      </c>
      <c r="AE165">
        <v>930</v>
      </c>
      <c r="AF165">
        <v>933</v>
      </c>
      <c r="AG165">
        <v>934</v>
      </c>
      <c r="AH165">
        <v>934</v>
      </c>
      <c r="AI165">
        <v>934</v>
      </c>
      <c r="AJ165">
        <v>934</v>
      </c>
      <c r="AK165">
        <v>934</v>
      </c>
      <c r="AL165">
        <v>934</v>
      </c>
      <c r="AM165">
        <v>934</v>
      </c>
      <c r="AN165">
        <v>934</v>
      </c>
      <c r="AO165">
        <v>934</v>
      </c>
      <c r="AP165">
        <v>935</v>
      </c>
      <c r="AQ165">
        <v>935</v>
      </c>
      <c r="AR165">
        <v>935</v>
      </c>
      <c r="AS165">
        <v>935</v>
      </c>
      <c r="AT165">
        <v>935</v>
      </c>
      <c r="AU165">
        <v>935</v>
      </c>
      <c r="AV165">
        <v>935</v>
      </c>
      <c r="AW165">
        <v>935</v>
      </c>
      <c r="AX165">
        <v>935</v>
      </c>
      <c r="AY165">
        <v>935</v>
      </c>
      <c r="AZ165">
        <v>935</v>
      </c>
      <c r="BA165">
        <v>935</v>
      </c>
      <c r="BB165">
        <v>935</v>
      </c>
      <c r="BC165">
        <v>935</v>
      </c>
      <c r="BD165">
        <v>935</v>
      </c>
      <c r="BE165">
        <v>935</v>
      </c>
      <c r="BF165">
        <v>935</v>
      </c>
      <c r="BG165">
        <v>935</v>
      </c>
      <c r="BH165">
        <v>935</v>
      </c>
      <c r="BI165">
        <v>935</v>
      </c>
      <c r="BJ165">
        <v>935</v>
      </c>
      <c r="BK165">
        <v>935</v>
      </c>
      <c r="BL165">
        <v>935</v>
      </c>
    </row>
    <row r="166" spans="1:64" ht="17" x14ac:dyDescent="0.25">
      <c r="A166" s="11" t="s">
        <v>171</v>
      </c>
      <c r="B166" t="s">
        <v>161</v>
      </c>
      <c r="C166">
        <v>36.342700000000001</v>
      </c>
      <c r="D166">
        <v>118.1498</v>
      </c>
      <c r="E166">
        <v>2</v>
      </c>
      <c r="F166">
        <v>6</v>
      </c>
      <c r="G166">
        <v>15</v>
      </c>
      <c r="H166">
        <v>27</v>
      </c>
      <c r="I166">
        <v>46</v>
      </c>
      <c r="J166">
        <v>75</v>
      </c>
      <c r="K166">
        <v>95</v>
      </c>
      <c r="L166">
        <v>130</v>
      </c>
      <c r="M166">
        <v>158</v>
      </c>
      <c r="N166">
        <v>184</v>
      </c>
      <c r="O166">
        <v>206</v>
      </c>
      <c r="P166">
        <v>230</v>
      </c>
      <c r="Q166">
        <v>259</v>
      </c>
      <c r="R166">
        <v>275</v>
      </c>
      <c r="S166">
        <v>307</v>
      </c>
      <c r="T166">
        <v>347</v>
      </c>
      <c r="U166">
        <v>386</v>
      </c>
      <c r="V166">
        <v>416</v>
      </c>
      <c r="W166">
        <v>444</v>
      </c>
      <c r="X166">
        <v>466</v>
      </c>
      <c r="Y166">
        <v>487</v>
      </c>
      <c r="Z166">
        <v>497</v>
      </c>
      <c r="AA166">
        <v>509</v>
      </c>
      <c r="AB166">
        <v>523</v>
      </c>
      <c r="AC166">
        <v>532</v>
      </c>
      <c r="AD166">
        <v>537</v>
      </c>
      <c r="AE166">
        <v>541</v>
      </c>
      <c r="AF166">
        <v>543</v>
      </c>
      <c r="AG166">
        <v>544</v>
      </c>
      <c r="AH166">
        <v>546</v>
      </c>
      <c r="AI166">
        <v>749</v>
      </c>
      <c r="AJ166">
        <v>750</v>
      </c>
      <c r="AK166">
        <v>754</v>
      </c>
      <c r="AL166">
        <v>755</v>
      </c>
      <c r="AM166">
        <v>756</v>
      </c>
      <c r="AN166">
        <v>756</v>
      </c>
      <c r="AO166">
        <v>756</v>
      </c>
      <c r="AP166">
        <v>756</v>
      </c>
      <c r="AQ166">
        <v>756</v>
      </c>
      <c r="AR166">
        <v>758</v>
      </c>
      <c r="AS166">
        <v>758</v>
      </c>
      <c r="AT166">
        <v>758</v>
      </c>
      <c r="AU166">
        <v>758</v>
      </c>
      <c r="AV166">
        <v>758</v>
      </c>
      <c r="AW166">
        <v>758</v>
      </c>
      <c r="AX166">
        <v>758</v>
      </c>
      <c r="AY166">
        <v>758</v>
      </c>
      <c r="AZ166">
        <v>758</v>
      </c>
      <c r="BA166">
        <v>758</v>
      </c>
      <c r="BB166">
        <v>760</v>
      </c>
      <c r="BC166">
        <v>760</v>
      </c>
      <c r="BD166">
        <v>760</v>
      </c>
      <c r="BE166">
        <v>760</v>
      </c>
      <c r="BF166">
        <v>760</v>
      </c>
      <c r="BG166">
        <v>760</v>
      </c>
      <c r="BH166">
        <v>761</v>
      </c>
      <c r="BI166">
        <v>761</v>
      </c>
      <c r="BJ166">
        <v>761</v>
      </c>
      <c r="BK166">
        <v>762</v>
      </c>
      <c r="BL166">
        <v>764</v>
      </c>
    </row>
    <row r="167" spans="1:64" ht="17" x14ac:dyDescent="0.25">
      <c r="A167" s="11" t="s">
        <v>109</v>
      </c>
      <c r="B167" t="s">
        <v>172</v>
      </c>
      <c r="C167">
        <v>35.4437</v>
      </c>
      <c r="D167">
        <v>139.63800000000001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61</v>
      </c>
      <c r="V167">
        <v>61</v>
      </c>
      <c r="W167">
        <v>64</v>
      </c>
      <c r="X167">
        <v>135</v>
      </c>
      <c r="Y167">
        <v>135</v>
      </c>
      <c r="Z167">
        <v>175</v>
      </c>
      <c r="AA167">
        <v>175</v>
      </c>
      <c r="AB167">
        <v>218</v>
      </c>
      <c r="AC167">
        <v>285</v>
      </c>
      <c r="AD167">
        <v>355</v>
      </c>
      <c r="AE167">
        <v>454</v>
      </c>
      <c r="AF167">
        <v>542</v>
      </c>
      <c r="AG167">
        <v>621</v>
      </c>
      <c r="AH167">
        <v>634</v>
      </c>
      <c r="AI167">
        <v>634</v>
      </c>
      <c r="AJ167">
        <v>634</v>
      </c>
      <c r="AK167">
        <v>691</v>
      </c>
      <c r="AL167">
        <v>691</v>
      </c>
      <c r="AM167">
        <v>691</v>
      </c>
      <c r="AN167">
        <v>705</v>
      </c>
      <c r="AO167">
        <v>705</v>
      </c>
      <c r="AP167">
        <v>705</v>
      </c>
      <c r="AQ167">
        <v>705</v>
      </c>
      <c r="AR167">
        <v>705</v>
      </c>
      <c r="AS167">
        <v>705</v>
      </c>
      <c r="AT167">
        <v>706</v>
      </c>
      <c r="AU167">
        <v>706</v>
      </c>
      <c r="AV167">
        <v>706</v>
      </c>
      <c r="AW167">
        <v>696</v>
      </c>
      <c r="AX167">
        <v>696</v>
      </c>
      <c r="AY167">
        <v>696</v>
      </c>
      <c r="AZ167">
        <v>696</v>
      </c>
      <c r="BA167">
        <v>696</v>
      </c>
      <c r="BB167">
        <v>696</v>
      </c>
      <c r="BC167">
        <v>696</v>
      </c>
      <c r="BD167">
        <v>696</v>
      </c>
      <c r="BE167">
        <v>696</v>
      </c>
      <c r="BF167">
        <v>696</v>
      </c>
      <c r="BG167">
        <v>696</v>
      </c>
      <c r="BH167">
        <v>696</v>
      </c>
      <c r="BI167">
        <v>712</v>
      </c>
      <c r="BJ167">
        <v>712</v>
      </c>
      <c r="BK167">
        <v>712</v>
      </c>
      <c r="BL167">
        <v>712</v>
      </c>
    </row>
    <row r="168" spans="1:64" ht="17" x14ac:dyDescent="0.25">
      <c r="A168" s="11" t="s">
        <v>173</v>
      </c>
      <c r="B168" t="s">
        <v>161</v>
      </c>
      <c r="C168">
        <v>32.9711</v>
      </c>
      <c r="D168">
        <v>119.455</v>
      </c>
      <c r="E168">
        <v>1</v>
      </c>
      <c r="F168">
        <v>5</v>
      </c>
      <c r="G168">
        <v>9</v>
      </c>
      <c r="H168">
        <v>18</v>
      </c>
      <c r="I168">
        <v>33</v>
      </c>
      <c r="J168">
        <v>47</v>
      </c>
      <c r="K168">
        <v>70</v>
      </c>
      <c r="L168">
        <v>99</v>
      </c>
      <c r="M168">
        <v>129</v>
      </c>
      <c r="N168">
        <v>168</v>
      </c>
      <c r="O168">
        <v>202</v>
      </c>
      <c r="P168">
        <v>236</v>
      </c>
      <c r="Q168">
        <v>271</v>
      </c>
      <c r="R168">
        <v>308</v>
      </c>
      <c r="S168">
        <v>341</v>
      </c>
      <c r="T168">
        <v>373</v>
      </c>
      <c r="U168">
        <v>408</v>
      </c>
      <c r="V168">
        <v>439</v>
      </c>
      <c r="W168">
        <v>468</v>
      </c>
      <c r="X168">
        <v>492</v>
      </c>
      <c r="Y168">
        <v>515</v>
      </c>
      <c r="Z168">
        <v>543</v>
      </c>
      <c r="AA168">
        <v>570</v>
      </c>
      <c r="AB168">
        <v>593</v>
      </c>
      <c r="AC168">
        <v>604</v>
      </c>
      <c r="AD168">
        <v>617</v>
      </c>
      <c r="AE168">
        <v>626</v>
      </c>
      <c r="AF168">
        <v>629</v>
      </c>
      <c r="AG168">
        <v>631</v>
      </c>
      <c r="AH168">
        <v>631</v>
      </c>
      <c r="AI168">
        <v>631</v>
      </c>
      <c r="AJ168">
        <v>631</v>
      </c>
      <c r="AK168">
        <v>631</v>
      </c>
      <c r="AL168">
        <v>631</v>
      </c>
      <c r="AM168">
        <v>631</v>
      </c>
      <c r="AN168">
        <v>631</v>
      </c>
      <c r="AO168">
        <v>631</v>
      </c>
      <c r="AP168">
        <v>631</v>
      </c>
      <c r="AQ168">
        <v>631</v>
      </c>
      <c r="AR168">
        <v>631</v>
      </c>
      <c r="AS168">
        <v>631</v>
      </c>
      <c r="AT168">
        <v>631</v>
      </c>
      <c r="AU168">
        <v>631</v>
      </c>
      <c r="AV168">
        <v>631</v>
      </c>
      <c r="AW168">
        <v>631</v>
      </c>
      <c r="AX168">
        <v>631</v>
      </c>
      <c r="AY168">
        <v>631</v>
      </c>
      <c r="AZ168">
        <v>631</v>
      </c>
      <c r="BA168">
        <v>631</v>
      </c>
      <c r="BB168">
        <v>631</v>
      </c>
      <c r="BC168">
        <v>631</v>
      </c>
      <c r="BD168">
        <v>631</v>
      </c>
      <c r="BE168">
        <v>631</v>
      </c>
      <c r="BF168">
        <v>631</v>
      </c>
      <c r="BG168">
        <v>631</v>
      </c>
      <c r="BH168">
        <v>631</v>
      </c>
      <c r="BI168">
        <v>631</v>
      </c>
      <c r="BJ168">
        <v>631</v>
      </c>
      <c r="BK168">
        <v>631</v>
      </c>
      <c r="BL168">
        <v>631</v>
      </c>
    </row>
    <row r="169" spans="1:64" ht="17" x14ac:dyDescent="0.25">
      <c r="A169" s="11" t="s">
        <v>174</v>
      </c>
      <c r="B169" t="s">
        <v>161</v>
      </c>
      <c r="C169">
        <v>30.057200000000002</v>
      </c>
      <c r="D169">
        <v>107.874</v>
      </c>
      <c r="E169">
        <v>6</v>
      </c>
      <c r="F169">
        <v>9</v>
      </c>
      <c r="G169">
        <v>27</v>
      </c>
      <c r="H169">
        <v>57</v>
      </c>
      <c r="I169">
        <v>75</v>
      </c>
      <c r="J169">
        <v>110</v>
      </c>
      <c r="K169">
        <v>132</v>
      </c>
      <c r="L169">
        <v>147</v>
      </c>
      <c r="M169">
        <v>182</v>
      </c>
      <c r="N169">
        <v>211</v>
      </c>
      <c r="O169">
        <v>247</v>
      </c>
      <c r="P169">
        <v>300</v>
      </c>
      <c r="Q169">
        <v>337</v>
      </c>
      <c r="R169">
        <v>366</v>
      </c>
      <c r="S169">
        <v>389</v>
      </c>
      <c r="T169">
        <v>411</v>
      </c>
      <c r="U169">
        <v>426</v>
      </c>
      <c r="V169">
        <v>428</v>
      </c>
      <c r="W169">
        <v>468</v>
      </c>
      <c r="X169">
        <v>486</v>
      </c>
      <c r="Y169">
        <v>505</v>
      </c>
      <c r="Z169">
        <v>518</v>
      </c>
      <c r="AA169">
        <v>529</v>
      </c>
      <c r="AB169">
        <v>537</v>
      </c>
      <c r="AC169">
        <v>544</v>
      </c>
      <c r="AD169">
        <v>551</v>
      </c>
      <c r="AE169">
        <v>553</v>
      </c>
      <c r="AF169">
        <v>555</v>
      </c>
      <c r="AG169">
        <v>560</v>
      </c>
      <c r="AH169">
        <v>567</v>
      </c>
      <c r="AI169">
        <v>572</v>
      </c>
      <c r="AJ169">
        <v>573</v>
      </c>
      <c r="AK169">
        <v>575</v>
      </c>
      <c r="AL169">
        <v>576</v>
      </c>
      <c r="AM169">
        <v>576</v>
      </c>
      <c r="AN169">
        <v>576</v>
      </c>
      <c r="AO169">
        <v>576</v>
      </c>
      <c r="AP169">
        <v>576</v>
      </c>
      <c r="AQ169">
        <v>576</v>
      </c>
      <c r="AR169">
        <v>576</v>
      </c>
      <c r="AS169">
        <v>576</v>
      </c>
      <c r="AT169">
        <v>576</v>
      </c>
      <c r="AU169">
        <v>576</v>
      </c>
      <c r="AV169">
        <v>576</v>
      </c>
      <c r="AW169">
        <v>576</v>
      </c>
      <c r="AX169">
        <v>576</v>
      </c>
      <c r="AY169">
        <v>576</v>
      </c>
      <c r="AZ169">
        <v>576</v>
      </c>
      <c r="BA169">
        <v>576</v>
      </c>
      <c r="BB169">
        <v>576</v>
      </c>
      <c r="BC169">
        <v>576</v>
      </c>
      <c r="BD169">
        <v>576</v>
      </c>
      <c r="BE169">
        <v>576</v>
      </c>
      <c r="BF169">
        <v>576</v>
      </c>
      <c r="BG169">
        <v>576</v>
      </c>
      <c r="BH169">
        <v>576</v>
      </c>
      <c r="BI169">
        <v>576</v>
      </c>
      <c r="BJ169">
        <v>576</v>
      </c>
      <c r="BK169">
        <v>576</v>
      </c>
      <c r="BL169">
        <v>576</v>
      </c>
    </row>
    <row r="170" spans="1:64" ht="17" x14ac:dyDescent="0.25">
      <c r="A170" s="11" t="s">
        <v>175</v>
      </c>
      <c r="B170" t="s">
        <v>161</v>
      </c>
      <c r="C170">
        <v>30.617100000000001</v>
      </c>
      <c r="D170">
        <v>102.7103</v>
      </c>
      <c r="E170">
        <v>5</v>
      </c>
      <c r="F170">
        <v>8</v>
      </c>
      <c r="G170">
        <v>15</v>
      </c>
      <c r="H170">
        <v>28</v>
      </c>
      <c r="I170">
        <v>44</v>
      </c>
      <c r="J170">
        <v>69</v>
      </c>
      <c r="K170">
        <v>90</v>
      </c>
      <c r="L170">
        <v>108</v>
      </c>
      <c r="M170">
        <v>142</v>
      </c>
      <c r="N170">
        <v>177</v>
      </c>
      <c r="O170">
        <v>207</v>
      </c>
      <c r="P170">
        <v>231</v>
      </c>
      <c r="Q170">
        <v>254</v>
      </c>
      <c r="R170">
        <v>282</v>
      </c>
      <c r="S170">
        <v>301</v>
      </c>
      <c r="T170">
        <v>321</v>
      </c>
      <c r="U170">
        <v>344</v>
      </c>
      <c r="V170">
        <v>364</v>
      </c>
      <c r="W170">
        <v>386</v>
      </c>
      <c r="X170">
        <v>405</v>
      </c>
      <c r="Y170">
        <v>417</v>
      </c>
      <c r="Z170">
        <v>436</v>
      </c>
      <c r="AA170">
        <v>451</v>
      </c>
      <c r="AB170">
        <v>463</v>
      </c>
      <c r="AC170">
        <v>470</v>
      </c>
      <c r="AD170">
        <v>481</v>
      </c>
      <c r="AE170">
        <v>495</v>
      </c>
      <c r="AF170">
        <v>508</v>
      </c>
      <c r="AG170">
        <v>514</v>
      </c>
      <c r="AH170">
        <v>520</v>
      </c>
      <c r="AI170">
        <v>525</v>
      </c>
      <c r="AJ170">
        <v>526</v>
      </c>
      <c r="AK170">
        <v>526</v>
      </c>
      <c r="AL170">
        <v>527</v>
      </c>
      <c r="AM170">
        <v>529</v>
      </c>
      <c r="AN170">
        <v>531</v>
      </c>
      <c r="AO170">
        <v>534</v>
      </c>
      <c r="AP170">
        <v>538</v>
      </c>
      <c r="AQ170">
        <v>538</v>
      </c>
      <c r="AR170">
        <v>538</v>
      </c>
      <c r="AS170">
        <v>538</v>
      </c>
      <c r="AT170">
        <v>538</v>
      </c>
      <c r="AU170">
        <v>538</v>
      </c>
      <c r="AV170">
        <v>539</v>
      </c>
      <c r="AW170">
        <v>539</v>
      </c>
      <c r="AX170">
        <v>539</v>
      </c>
      <c r="AY170">
        <v>539</v>
      </c>
      <c r="AZ170">
        <v>539</v>
      </c>
      <c r="BA170">
        <v>539</v>
      </c>
      <c r="BB170">
        <v>539</v>
      </c>
      <c r="BC170">
        <v>539</v>
      </c>
      <c r="BD170">
        <v>539</v>
      </c>
      <c r="BE170">
        <v>539</v>
      </c>
      <c r="BF170">
        <v>539</v>
      </c>
      <c r="BG170">
        <v>539</v>
      </c>
      <c r="BH170">
        <v>540</v>
      </c>
      <c r="BI170">
        <v>540</v>
      </c>
      <c r="BJ170">
        <v>540</v>
      </c>
      <c r="BK170">
        <v>541</v>
      </c>
      <c r="BL170">
        <v>542</v>
      </c>
    </row>
    <row r="171" spans="1:64" ht="17" x14ac:dyDescent="0.25">
      <c r="A171" s="11" t="s">
        <v>176</v>
      </c>
      <c r="B171" t="s">
        <v>161</v>
      </c>
      <c r="C171">
        <v>47.862000000000002</v>
      </c>
      <c r="D171">
        <v>127.7615</v>
      </c>
      <c r="E171">
        <v>0</v>
      </c>
      <c r="F171">
        <v>2</v>
      </c>
      <c r="G171">
        <v>4</v>
      </c>
      <c r="H171">
        <v>9</v>
      </c>
      <c r="I171">
        <v>15</v>
      </c>
      <c r="J171">
        <v>21</v>
      </c>
      <c r="K171">
        <v>33</v>
      </c>
      <c r="L171">
        <v>38</v>
      </c>
      <c r="M171">
        <v>44</v>
      </c>
      <c r="N171">
        <v>59</v>
      </c>
      <c r="O171">
        <v>80</v>
      </c>
      <c r="P171">
        <v>95</v>
      </c>
      <c r="Q171">
        <v>121</v>
      </c>
      <c r="R171">
        <v>155</v>
      </c>
      <c r="S171">
        <v>190</v>
      </c>
      <c r="T171">
        <v>227</v>
      </c>
      <c r="U171">
        <v>277</v>
      </c>
      <c r="V171">
        <v>295</v>
      </c>
      <c r="W171">
        <v>307</v>
      </c>
      <c r="X171">
        <v>331</v>
      </c>
      <c r="Y171">
        <v>360</v>
      </c>
      <c r="Z171">
        <v>378</v>
      </c>
      <c r="AA171">
        <v>395</v>
      </c>
      <c r="AB171">
        <v>419</v>
      </c>
      <c r="AC171">
        <v>425</v>
      </c>
      <c r="AD171">
        <v>445</v>
      </c>
      <c r="AE171">
        <v>457</v>
      </c>
      <c r="AF171">
        <v>464</v>
      </c>
      <c r="AG171">
        <v>470</v>
      </c>
      <c r="AH171">
        <v>476</v>
      </c>
      <c r="AI171">
        <v>479</v>
      </c>
      <c r="AJ171">
        <v>479</v>
      </c>
      <c r="AK171">
        <v>480</v>
      </c>
      <c r="AL171">
        <v>480</v>
      </c>
      <c r="AM171">
        <v>480</v>
      </c>
      <c r="AN171">
        <v>480</v>
      </c>
      <c r="AO171">
        <v>480</v>
      </c>
      <c r="AP171">
        <v>480</v>
      </c>
      <c r="AQ171">
        <v>480</v>
      </c>
      <c r="AR171">
        <v>480</v>
      </c>
      <c r="AS171">
        <v>480</v>
      </c>
      <c r="AT171">
        <v>480</v>
      </c>
      <c r="AU171">
        <v>480</v>
      </c>
      <c r="AV171">
        <v>481</v>
      </c>
      <c r="AW171">
        <v>481</v>
      </c>
      <c r="AX171">
        <v>481</v>
      </c>
      <c r="AY171">
        <v>481</v>
      </c>
      <c r="AZ171">
        <v>481</v>
      </c>
      <c r="BA171">
        <v>481</v>
      </c>
      <c r="BB171">
        <v>482</v>
      </c>
      <c r="BC171">
        <v>482</v>
      </c>
      <c r="BD171">
        <v>482</v>
      </c>
      <c r="BE171">
        <v>482</v>
      </c>
      <c r="BF171">
        <v>482</v>
      </c>
      <c r="BG171">
        <v>482</v>
      </c>
      <c r="BH171">
        <v>482</v>
      </c>
      <c r="BI171">
        <v>482</v>
      </c>
      <c r="BJ171">
        <v>483</v>
      </c>
      <c r="BK171">
        <v>484</v>
      </c>
      <c r="BL171">
        <v>484</v>
      </c>
    </row>
    <row r="172" spans="1:64" ht="17" x14ac:dyDescent="0.25">
      <c r="A172" s="11" t="s">
        <v>177</v>
      </c>
      <c r="B172" t="s">
        <v>177</v>
      </c>
      <c r="C172">
        <v>56.2639</v>
      </c>
      <c r="D172">
        <v>9.5017999999999994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3</v>
      </c>
      <c r="AR172">
        <v>4</v>
      </c>
      <c r="AS172">
        <v>4</v>
      </c>
      <c r="AT172">
        <v>6</v>
      </c>
      <c r="AU172">
        <v>10</v>
      </c>
      <c r="AV172">
        <v>10</v>
      </c>
      <c r="AW172">
        <v>23</v>
      </c>
      <c r="AX172">
        <v>23</v>
      </c>
      <c r="AY172">
        <v>35</v>
      </c>
      <c r="AZ172">
        <v>90</v>
      </c>
      <c r="BA172">
        <v>262</v>
      </c>
      <c r="BB172">
        <v>442</v>
      </c>
      <c r="BC172">
        <v>615</v>
      </c>
      <c r="BD172">
        <v>801</v>
      </c>
      <c r="BE172">
        <v>827</v>
      </c>
      <c r="BF172">
        <v>864</v>
      </c>
      <c r="BG172">
        <v>914</v>
      </c>
      <c r="BH172">
        <v>977</v>
      </c>
      <c r="BI172">
        <v>1057</v>
      </c>
      <c r="BJ172">
        <v>1151</v>
      </c>
      <c r="BK172">
        <v>1255</v>
      </c>
      <c r="BL172">
        <v>1326</v>
      </c>
    </row>
    <row r="173" spans="1:64" ht="17" x14ac:dyDescent="0.25">
      <c r="A173" s="11" t="s">
        <v>178</v>
      </c>
      <c r="B173" t="s">
        <v>161</v>
      </c>
      <c r="C173">
        <v>40.182400000000001</v>
      </c>
      <c r="D173">
        <v>116.41419999999999</v>
      </c>
      <c r="E173">
        <v>14</v>
      </c>
      <c r="F173">
        <v>22</v>
      </c>
      <c r="G173">
        <v>36</v>
      </c>
      <c r="H173">
        <v>41</v>
      </c>
      <c r="I173">
        <v>68</v>
      </c>
      <c r="J173">
        <v>80</v>
      </c>
      <c r="K173">
        <v>91</v>
      </c>
      <c r="L173">
        <v>111</v>
      </c>
      <c r="M173">
        <v>114</v>
      </c>
      <c r="N173">
        <v>139</v>
      </c>
      <c r="O173">
        <v>168</v>
      </c>
      <c r="P173">
        <v>191</v>
      </c>
      <c r="Q173">
        <v>212</v>
      </c>
      <c r="R173">
        <v>228</v>
      </c>
      <c r="S173">
        <v>253</v>
      </c>
      <c r="T173">
        <v>274</v>
      </c>
      <c r="U173">
        <v>297</v>
      </c>
      <c r="V173">
        <v>315</v>
      </c>
      <c r="W173">
        <v>326</v>
      </c>
      <c r="X173">
        <v>337</v>
      </c>
      <c r="Y173">
        <v>342</v>
      </c>
      <c r="Z173">
        <v>352</v>
      </c>
      <c r="AA173">
        <v>366</v>
      </c>
      <c r="AB173">
        <v>372</v>
      </c>
      <c r="AC173">
        <v>375</v>
      </c>
      <c r="AD173">
        <v>380</v>
      </c>
      <c r="AE173">
        <v>381</v>
      </c>
      <c r="AF173">
        <v>387</v>
      </c>
      <c r="AG173">
        <v>393</v>
      </c>
      <c r="AH173">
        <v>395</v>
      </c>
      <c r="AI173">
        <v>396</v>
      </c>
      <c r="AJ173">
        <v>399</v>
      </c>
      <c r="AK173">
        <v>399</v>
      </c>
      <c r="AL173">
        <v>399</v>
      </c>
      <c r="AM173">
        <v>400</v>
      </c>
      <c r="AN173">
        <v>400</v>
      </c>
      <c r="AO173">
        <v>410</v>
      </c>
      <c r="AP173">
        <v>410</v>
      </c>
      <c r="AQ173">
        <v>411</v>
      </c>
      <c r="AR173">
        <v>413</v>
      </c>
      <c r="AS173">
        <v>414</v>
      </c>
      <c r="AT173">
        <v>414</v>
      </c>
      <c r="AU173">
        <v>418</v>
      </c>
      <c r="AV173">
        <v>418</v>
      </c>
      <c r="AW173">
        <v>422</v>
      </c>
      <c r="AX173">
        <v>426</v>
      </c>
      <c r="AY173">
        <v>428</v>
      </c>
      <c r="AZ173">
        <v>428</v>
      </c>
      <c r="BA173">
        <v>429</v>
      </c>
      <c r="BB173">
        <v>435</v>
      </c>
      <c r="BC173">
        <v>435</v>
      </c>
      <c r="BD173">
        <v>436</v>
      </c>
      <c r="BE173">
        <v>437</v>
      </c>
      <c r="BF173">
        <v>442</v>
      </c>
      <c r="BG173">
        <v>452</v>
      </c>
      <c r="BH173">
        <v>456</v>
      </c>
      <c r="BI173">
        <v>469</v>
      </c>
      <c r="BJ173">
        <v>480</v>
      </c>
      <c r="BK173">
        <v>491</v>
      </c>
      <c r="BL173">
        <v>504</v>
      </c>
    </row>
    <row r="174" spans="1:64" ht="17" x14ac:dyDescent="0.25">
      <c r="A174" s="11" t="s">
        <v>179</v>
      </c>
      <c r="B174" t="s">
        <v>161</v>
      </c>
      <c r="C174">
        <v>31.202000000000002</v>
      </c>
      <c r="D174">
        <v>121.4491</v>
      </c>
      <c r="E174">
        <v>9</v>
      </c>
      <c r="F174">
        <v>16</v>
      </c>
      <c r="G174">
        <v>20</v>
      </c>
      <c r="H174">
        <v>33</v>
      </c>
      <c r="I174">
        <v>40</v>
      </c>
      <c r="J174">
        <v>53</v>
      </c>
      <c r="K174">
        <v>66</v>
      </c>
      <c r="L174">
        <v>96</v>
      </c>
      <c r="M174">
        <v>112</v>
      </c>
      <c r="N174">
        <v>135</v>
      </c>
      <c r="O174">
        <v>169</v>
      </c>
      <c r="P174">
        <v>182</v>
      </c>
      <c r="Q174">
        <v>203</v>
      </c>
      <c r="R174">
        <v>219</v>
      </c>
      <c r="S174">
        <v>243</v>
      </c>
      <c r="T174">
        <v>257</v>
      </c>
      <c r="U174">
        <v>277</v>
      </c>
      <c r="V174">
        <v>286</v>
      </c>
      <c r="W174">
        <v>293</v>
      </c>
      <c r="X174">
        <v>299</v>
      </c>
      <c r="Y174">
        <v>303</v>
      </c>
      <c r="Z174">
        <v>311</v>
      </c>
      <c r="AA174">
        <v>315</v>
      </c>
      <c r="AB174">
        <v>318</v>
      </c>
      <c r="AC174">
        <v>326</v>
      </c>
      <c r="AD174">
        <v>328</v>
      </c>
      <c r="AE174">
        <v>333</v>
      </c>
      <c r="AF174">
        <v>333</v>
      </c>
      <c r="AG174">
        <v>333</v>
      </c>
      <c r="AH174">
        <v>334</v>
      </c>
      <c r="AI174">
        <v>334</v>
      </c>
      <c r="AJ174">
        <v>335</v>
      </c>
      <c r="AK174">
        <v>335</v>
      </c>
      <c r="AL174">
        <v>335</v>
      </c>
      <c r="AM174">
        <v>336</v>
      </c>
      <c r="AN174">
        <v>337</v>
      </c>
      <c r="AO174">
        <v>337</v>
      </c>
      <c r="AP174">
        <v>337</v>
      </c>
      <c r="AQ174">
        <v>337</v>
      </c>
      <c r="AR174">
        <v>337</v>
      </c>
      <c r="AS174">
        <v>337</v>
      </c>
      <c r="AT174">
        <v>338</v>
      </c>
      <c r="AU174">
        <v>338</v>
      </c>
      <c r="AV174">
        <v>339</v>
      </c>
      <c r="AW174">
        <v>342</v>
      </c>
      <c r="AX174">
        <v>342</v>
      </c>
      <c r="AY174">
        <v>342</v>
      </c>
      <c r="AZ174">
        <v>342</v>
      </c>
      <c r="BA174">
        <v>344</v>
      </c>
      <c r="BB174">
        <v>344</v>
      </c>
      <c r="BC174">
        <v>344</v>
      </c>
      <c r="BD174">
        <v>346</v>
      </c>
      <c r="BE174">
        <v>353</v>
      </c>
      <c r="BF174">
        <v>353</v>
      </c>
      <c r="BG174">
        <v>355</v>
      </c>
      <c r="BH174">
        <v>358</v>
      </c>
      <c r="BI174">
        <v>361</v>
      </c>
      <c r="BJ174">
        <v>363</v>
      </c>
      <c r="BK174">
        <v>371</v>
      </c>
      <c r="BL174">
        <v>380</v>
      </c>
    </row>
    <row r="175" spans="1:64" ht="17" x14ac:dyDescent="0.25">
      <c r="A175" s="11" t="s">
        <v>180</v>
      </c>
      <c r="B175" t="s">
        <v>161</v>
      </c>
      <c r="C175">
        <v>39.548999999999999</v>
      </c>
      <c r="D175">
        <v>116.1306</v>
      </c>
      <c r="E175">
        <v>1</v>
      </c>
      <c r="F175">
        <v>1</v>
      </c>
      <c r="G175">
        <v>2</v>
      </c>
      <c r="H175">
        <v>8</v>
      </c>
      <c r="I175">
        <v>13</v>
      </c>
      <c r="J175">
        <v>18</v>
      </c>
      <c r="K175">
        <v>33</v>
      </c>
      <c r="L175">
        <v>48</v>
      </c>
      <c r="M175">
        <v>65</v>
      </c>
      <c r="N175">
        <v>82</v>
      </c>
      <c r="O175">
        <v>96</v>
      </c>
      <c r="P175">
        <v>104</v>
      </c>
      <c r="Q175">
        <v>113</v>
      </c>
      <c r="R175">
        <v>126</v>
      </c>
      <c r="S175">
        <v>135</v>
      </c>
      <c r="T175">
        <v>157</v>
      </c>
      <c r="U175">
        <v>172</v>
      </c>
      <c r="V175">
        <v>195</v>
      </c>
      <c r="W175">
        <v>206</v>
      </c>
      <c r="X175">
        <v>218</v>
      </c>
      <c r="Y175">
        <v>239</v>
      </c>
      <c r="Z175">
        <v>251</v>
      </c>
      <c r="AA175">
        <v>265</v>
      </c>
      <c r="AB175">
        <v>283</v>
      </c>
      <c r="AC175">
        <v>291</v>
      </c>
      <c r="AD175">
        <v>300</v>
      </c>
      <c r="AE175">
        <v>301</v>
      </c>
      <c r="AF175">
        <v>306</v>
      </c>
      <c r="AG175">
        <v>306</v>
      </c>
      <c r="AH175">
        <v>307</v>
      </c>
      <c r="AI175">
        <v>308</v>
      </c>
      <c r="AJ175">
        <v>309</v>
      </c>
      <c r="AK175">
        <v>311</v>
      </c>
      <c r="AL175">
        <v>311</v>
      </c>
      <c r="AM175">
        <v>311</v>
      </c>
      <c r="AN175">
        <v>312</v>
      </c>
      <c r="AO175">
        <v>317</v>
      </c>
      <c r="AP175">
        <v>318</v>
      </c>
      <c r="AQ175">
        <v>318</v>
      </c>
      <c r="AR175">
        <v>318</v>
      </c>
      <c r="AS175">
        <v>318</v>
      </c>
      <c r="AT175">
        <v>318</v>
      </c>
      <c r="AU175">
        <v>318</v>
      </c>
      <c r="AV175">
        <v>318</v>
      </c>
      <c r="AW175">
        <v>318</v>
      </c>
      <c r="AX175">
        <v>318</v>
      </c>
      <c r="AY175">
        <v>318</v>
      </c>
      <c r="AZ175">
        <v>318</v>
      </c>
      <c r="BA175">
        <v>318</v>
      </c>
      <c r="BB175">
        <v>318</v>
      </c>
      <c r="BC175">
        <v>318</v>
      </c>
      <c r="BD175">
        <v>318</v>
      </c>
      <c r="BE175">
        <v>318</v>
      </c>
      <c r="BF175">
        <v>318</v>
      </c>
      <c r="BG175">
        <v>318</v>
      </c>
      <c r="BH175">
        <v>318</v>
      </c>
      <c r="BI175">
        <v>318</v>
      </c>
      <c r="BJ175">
        <v>318</v>
      </c>
      <c r="BK175">
        <v>318</v>
      </c>
      <c r="BL175">
        <v>318</v>
      </c>
    </row>
    <row r="176" spans="1:64" ht="17" x14ac:dyDescent="0.25">
      <c r="A176" s="11" t="s">
        <v>181</v>
      </c>
      <c r="B176" t="s">
        <v>161</v>
      </c>
      <c r="C176">
        <v>26.078900000000001</v>
      </c>
      <c r="D176">
        <v>117.98739999999999</v>
      </c>
      <c r="E176">
        <v>1</v>
      </c>
      <c r="F176">
        <v>5</v>
      </c>
      <c r="G176">
        <v>10</v>
      </c>
      <c r="H176">
        <v>18</v>
      </c>
      <c r="I176">
        <v>35</v>
      </c>
      <c r="J176">
        <v>59</v>
      </c>
      <c r="K176">
        <v>80</v>
      </c>
      <c r="L176">
        <v>84</v>
      </c>
      <c r="M176">
        <v>101</v>
      </c>
      <c r="N176">
        <v>120</v>
      </c>
      <c r="O176">
        <v>144</v>
      </c>
      <c r="P176">
        <v>159</v>
      </c>
      <c r="Q176">
        <v>179</v>
      </c>
      <c r="R176">
        <v>194</v>
      </c>
      <c r="S176">
        <v>205</v>
      </c>
      <c r="T176">
        <v>215</v>
      </c>
      <c r="U176">
        <v>224</v>
      </c>
      <c r="V176">
        <v>239</v>
      </c>
      <c r="W176">
        <v>250</v>
      </c>
      <c r="X176">
        <v>261</v>
      </c>
      <c r="Y176">
        <v>267</v>
      </c>
      <c r="Z176">
        <v>272</v>
      </c>
      <c r="AA176">
        <v>279</v>
      </c>
      <c r="AB176">
        <v>281</v>
      </c>
      <c r="AC176">
        <v>285</v>
      </c>
      <c r="AD176">
        <v>287</v>
      </c>
      <c r="AE176">
        <v>290</v>
      </c>
      <c r="AF176">
        <v>292</v>
      </c>
      <c r="AG176">
        <v>293</v>
      </c>
      <c r="AH176">
        <v>293</v>
      </c>
      <c r="AI176">
        <v>293</v>
      </c>
      <c r="AJ176">
        <v>293</v>
      </c>
      <c r="AK176">
        <v>293</v>
      </c>
      <c r="AL176">
        <v>293</v>
      </c>
      <c r="AM176">
        <v>294</v>
      </c>
      <c r="AN176">
        <v>294</v>
      </c>
      <c r="AO176">
        <v>296</v>
      </c>
      <c r="AP176">
        <v>296</v>
      </c>
      <c r="AQ176">
        <v>296</v>
      </c>
      <c r="AR176">
        <v>296</v>
      </c>
      <c r="AS176">
        <v>296</v>
      </c>
      <c r="AT176">
        <v>296</v>
      </c>
      <c r="AU176">
        <v>296</v>
      </c>
      <c r="AV176">
        <v>296</v>
      </c>
      <c r="AW176">
        <v>296</v>
      </c>
      <c r="AX176">
        <v>296</v>
      </c>
      <c r="AY176">
        <v>296</v>
      </c>
      <c r="AZ176">
        <v>296</v>
      </c>
      <c r="BA176">
        <v>296</v>
      </c>
      <c r="BB176">
        <v>296</v>
      </c>
      <c r="BC176">
        <v>296</v>
      </c>
      <c r="BD176">
        <v>296</v>
      </c>
      <c r="BE176">
        <v>296</v>
      </c>
      <c r="BF176">
        <v>296</v>
      </c>
      <c r="BG176">
        <v>296</v>
      </c>
      <c r="BH176">
        <v>296</v>
      </c>
      <c r="BI176">
        <v>296</v>
      </c>
      <c r="BJ176">
        <v>296</v>
      </c>
      <c r="BK176">
        <v>299</v>
      </c>
      <c r="BL176">
        <v>303</v>
      </c>
    </row>
    <row r="177" spans="1:64" ht="17" x14ac:dyDescent="0.25">
      <c r="A177" s="11" t="s">
        <v>182</v>
      </c>
      <c r="B177" t="s">
        <v>161</v>
      </c>
      <c r="C177">
        <v>23.829799999999999</v>
      </c>
      <c r="D177">
        <v>108.7881</v>
      </c>
      <c r="E177">
        <v>2</v>
      </c>
      <c r="F177">
        <v>5</v>
      </c>
      <c r="G177">
        <v>23</v>
      </c>
      <c r="H177">
        <v>23</v>
      </c>
      <c r="I177">
        <v>36</v>
      </c>
      <c r="J177">
        <v>46</v>
      </c>
      <c r="K177">
        <v>51</v>
      </c>
      <c r="L177">
        <v>58</v>
      </c>
      <c r="M177">
        <v>78</v>
      </c>
      <c r="N177">
        <v>87</v>
      </c>
      <c r="O177">
        <v>100</v>
      </c>
      <c r="P177">
        <v>111</v>
      </c>
      <c r="Q177">
        <v>127</v>
      </c>
      <c r="R177">
        <v>139</v>
      </c>
      <c r="S177">
        <v>150</v>
      </c>
      <c r="T177">
        <v>168</v>
      </c>
      <c r="U177">
        <v>172</v>
      </c>
      <c r="V177">
        <v>183</v>
      </c>
      <c r="W177">
        <v>195</v>
      </c>
      <c r="X177">
        <v>210</v>
      </c>
      <c r="Y177">
        <v>215</v>
      </c>
      <c r="Z177">
        <v>222</v>
      </c>
      <c r="AA177">
        <v>222</v>
      </c>
      <c r="AB177">
        <v>226</v>
      </c>
      <c r="AC177">
        <v>235</v>
      </c>
      <c r="AD177">
        <v>237</v>
      </c>
      <c r="AE177">
        <v>238</v>
      </c>
      <c r="AF177">
        <v>242</v>
      </c>
      <c r="AG177">
        <v>244</v>
      </c>
      <c r="AH177">
        <v>245</v>
      </c>
      <c r="AI177">
        <v>246</v>
      </c>
      <c r="AJ177">
        <v>249</v>
      </c>
      <c r="AK177">
        <v>249</v>
      </c>
      <c r="AL177">
        <v>251</v>
      </c>
      <c r="AM177">
        <v>252</v>
      </c>
      <c r="AN177">
        <v>252</v>
      </c>
      <c r="AO177">
        <v>252</v>
      </c>
      <c r="AP177">
        <v>252</v>
      </c>
      <c r="AQ177">
        <v>252</v>
      </c>
      <c r="AR177">
        <v>252</v>
      </c>
      <c r="AS177">
        <v>252</v>
      </c>
      <c r="AT177">
        <v>252</v>
      </c>
      <c r="AU177">
        <v>252</v>
      </c>
      <c r="AV177">
        <v>252</v>
      </c>
      <c r="AW177">
        <v>252</v>
      </c>
      <c r="AX177">
        <v>252</v>
      </c>
      <c r="AY177">
        <v>252</v>
      </c>
      <c r="AZ177">
        <v>252</v>
      </c>
      <c r="BA177">
        <v>252</v>
      </c>
      <c r="BB177">
        <v>252</v>
      </c>
      <c r="BC177">
        <v>252</v>
      </c>
      <c r="BD177">
        <v>252</v>
      </c>
      <c r="BE177">
        <v>252</v>
      </c>
      <c r="BF177">
        <v>252</v>
      </c>
      <c r="BG177">
        <v>252</v>
      </c>
      <c r="BH177">
        <v>253</v>
      </c>
      <c r="BI177">
        <v>253</v>
      </c>
      <c r="BJ177">
        <v>253</v>
      </c>
      <c r="BK177">
        <v>254</v>
      </c>
      <c r="BL177">
        <v>254</v>
      </c>
    </row>
    <row r="178" spans="1:64" ht="17" x14ac:dyDescent="0.25">
      <c r="A178" s="11" t="s">
        <v>183</v>
      </c>
      <c r="B178" t="s">
        <v>161</v>
      </c>
      <c r="C178">
        <v>35.191699999999997</v>
      </c>
      <c r="D178">
        <v>108.87009999999999</v>
      </c>
      <c r="E178">
        <v>0</v>
      </c>
      <c r="F178">
        <v>3</v>
      </c>
      <c r="G178">
        <v>5</v>
      </c>
      <c r="H178">
        <v>15</v>
      </c>
      <c r="I178">
        <v>22</v>
      </c>
      <c r="J178">
        <v>35</v>
      </c>
      <c r="K178">
        <v>46</v>
      </c>
      <c r="L178">
        <v>56</v>
      </c>
      <c r="M178">
        <v>63</v>
      </c>
      <c r="N178">
        <v>87</v>
      </c>
      <c r="O178">
        <v>101</v>
      </c>
      <c r="P178">
        <v>116</v>
      </c>
      <c r="Q178">
        <v>128</v>
      </c>
      <c r="R178">
        <v>142</v>
      </c>
      <c r="S178">
        <v>165</v>
      </c>
      <c r="T178">
        <v>173</v>
      </c>
      <c r="U178">
        <v>184</v>
      </c>
      <c r="V178">
        <v>195</v>
      </c>
      <c r="W178">
        <v>208</v>
      </c>
      <c r="X178">
        <v>213</v>
      </c>
      <c r="Y178">
        <v>219</v>
      </c>
      <c r="Z178">
        <v>225</v>
      </c>
      <c r="AA178">
        <v>229</v>
      </c>
      <c r="AB178">
        <v>230</v>
      </c>
      <c r="AC178">
        <v>232</v>
      </c>
      <c r="AD178">
        <v>236</v>
      </c>
      <c r="AE178">
        <v>240</v>
      </c>
      <c r="AF178">
        <v>240</v>
      </c>
      <c r="AG178">
        <v>242</v>
      </c>
      <c r="AH178">
        <v>245</v>
      </c>
      <c r="AI178">
        <v>245</v>
      </c>
      <c r="AJ178">
        <v>245</v>
      </c>
      <c r="AK178">
        <v>245</v>
      </c>
      <c r="AL178">
        <v>245</v>
      </c>
      <c r="AM178">
        <v>245</v>
      </c>
      <c r="AN178">
        <v>245</v>
      </c>
      <c r="AO178">
        <v>245</v>
      </c>
      <c r="AP178">
        <v>245</v>
      </c>
      <c r="AQ178">
        <v>245</v>
      </c>
      <c r="AR178">
        <v>245</v>
      </c>
      <c r="AS178">
        <v>245</v>
      </c>
      <c r="AT178">
        <v>245</v>
      </c>
      <c r="AU178">
        <v>245</v>
      </c>
      <c r="AV178">
        <v>245</v>
      </c>
      <c r="AW178">
        <v>245</v>
      </c>
      <c r="AX178">
        <v>245</v>
      </c>
      <c r="AY178">
        <v>245</v>
      </c>
      <c r="AZ178">
        <v>245</v>
      </c>
      <c r="BA178">
        <v>245</v>
      </c>
      <c r="BB178">
        <v>245</v>
      </c>
      <c r="BC178">
        <v>245</v>
      </c>
      <c r="BD178">
        <v>245</v>
      </c>
      <c r="BE178">
        <v>245</v>
      </c>
      <c r="BF178">
        <v>245</v>
      </c>
      <c r="BG178">
        <v>245</v>
      </c>
      <c r="BH178">
        <v>246</v>
      </c>
      <c r="BI178">
        <v>246</v>
      </c>
      <c r="BJ178">
        <v>246</v>
      </c>
      <c r="BK178">
        <v>247</v>
      </c>
      <c r="BL178">
        <v>248</v>
      </c>
    </row>
    <row r="179" spans="1:64" ht="17" x14ac:dyDescent="0.25">
      <c r="A179" s="11" t="s">
        <v>184</v>
      </c>
      <c r="B179" t="s">
        <v>161</v>
      </c>
      <c r="C179">
        <v>24.974</v>
      </c>
      <c r="D179">
        <v>101.48699999999999</v>
      </c>
      <c r="E179">
        <v>1</v>
      </c>
      <c r="F179">
        <v>2</v>
      </c>
      <c r="G179">
        <v>5</v>
      </c>
      <c r="H179">
        <v>11</v>
      </c>
      <c r="I179">
        <v>16</v>
      </c>
      <c r="J179">
        <v>26</v>
      </c>
      <c r="K179">
        <v>44</v>
      </c>
      <c r="L179">
        <v>55</v>
      </c>
      <c r="M179">
        <v>70</v>
      </c>
      <c r="N179">
        <v>83</v>
      </c>
      <c r="O179">
        <v>93</v>
      </c>
      <c r="P179">
        <v>105</v>
      </c>
      <c r="Q179">
        <v>117</v>
      </c>
      <c r="R179">
        <v>122</v>
      </c>
      <c r="S179">
        <v>128</v>
      </c>
      <c r="T179">
        <v>133</v>
      </c>
      <c r="U179">
        <v>138</v>
      </c>
      <c r="V179">
        <v>138</v>
      </c>
      <c r="W179">
        <v>141</v>
      </c>
      <c r="X179">
        <v>149</v>
      </c>
      <c r="Y179">
        <v>153</v>
      </c>
      <c r="Z179">
        <v>154</v>
      </c>
      <c r="AA179">
        <v>156</v>
      </c>
      <c r="AB179">
        <v>162</v>
      </c>
      <c r="AC179">
        <v>168</v>
      </c>
      <c r="AD179">
        <v>171</v>
      </c>
      <c r="AE179">
        <v>171</v>
      </c>
      <c r="AF179">
        <v>172</v>
      </c>
      <c r="AG179">
        <v>172</v>
      </c>
      <c r="AH179">
        <v>174</v>
      </c>
      <c r="AI179">
        <v>174</v>
      </c>
      <c r="AJ179">
        <v>174</v>
      </c>
      <c r="AK179">
        <v>174</v>
      </c>
      <c r="AL179">
        <v>174</v>
      </c>
      <c r="AM179">
        <v>174</v>
      </c>
      <c r="AN179">
        <v>174</v>
      </c>
      <c r="AO179">
        <v>174</v>
      </c>
      <c r="AP179">
        <v>174</v>
      </c>
      <c r="AQ179">
        <v>174</v>
      </c>
      <c r="AR179">
        <v>174</v>
      </c>
      <c r="AS179">
        <v>174</v>
      </c>
      <c r="AT179">
        <v>174</v>
      </c>
      <c r="AU179">
        <v>174</v>
      </c>
      <c r="AV179">
        <v>174</v>
      </c>
      <c r="AW179">
        <v>174</v>
      </c>
      <c r="AX179">
        <v>174</v>
      </c>
      <c r="AY179">
        <v>174</v>
      </c>
      <c r="AZ179">
        <v>174</v>
      </c>
      <c r="BA179">
        <v>174</v>
      </c>
      <c r="BB179">
        <v>174</v>
      </c>
      <c r="BC179">
        <v>174</v>
      </c>
      <c r="BD179">
        <v>174</v>
      </c>
      <c r="BE179">
        <v>174</v>
      </c>
      <c r="BF179">
        <v>174</v>
      </c>
      <c r="BG179">
        <v>176</v>
      </c>
      <c r="BH179">
        <v>176</v>
      </c>
      <c r="BI179">
        <v>176</v>
      </c>
      <c r="BJ179">
        <v>176</v>
      </c>
      <c r="BK179">
        <v>176</v>
      </c>
      <c r="BL179">
        <v>176</v>
      </c>
    </row>
    <row r="180" spans="1:64" ht="17" x14ac:dyDescent="0.25">
      <c r="A180" s="11" t="s">
        <v>185</v>
      </c>
      <c r="B180" t="s">
        <v>161</v>
      </c>
      <c r="C180">
        <v>19.195900000000002</v>
      </c>
      <c r="D180">
        <v>109.7453</v>
      </c>
      <c r="E180">
        <v>4</v>
      </c>
      <c r="F180">
        <v>5</v>
      </c>
      <c r="G180">
        <v>8</v>
      </c>
      <c r="H180">
        <v>19</v>
      </c>
      <c r="I180">
        <v>22</v>
      </c>
      <c r="J180">
        <v>33</v>
      </c>
      <c r="K180">
        <v>40</v>
      </c>
      <c r="L180">
        <v>43</v>
      </c>
      <c r="M180">
        <v>46</v>
      </c>
      <c r="N180">
        <v>52</v>
      </c>
      <c r="O180">
        <v>62</v>
      </c>
      <c r="P180">
        <v>64</v>
      </c>
      <c r="Q180">
        <v>72</v>
      </c>
      <c r="R180">
        <v>80</v>
      </c>
      <c r="S180">
        <v>99</v>
      </c>
      <c r="T180">
        <v>106</v>
      </c>
      <c r="U180">
        <v>117</v>
      </c>
      <c r="V180">
        <v>124</v>
      </c>
      <c r="W180">
        <v>131</v>
      </c>
      <c r="X180">
        <v>138</v>
      </c>
      <c r="Y180">
        <v>144</v>
      </c>
      <c r="Z180">
        <v>157</v>
      </c>
      <c r="AA180">
        <v>157</v>
      </c>
      <c r="AB180">
        <v>159</v>
      </c>
      <c r="AC180">
        <v>162</v>
      </c>
      <c r="AD180">
        <v>162</v>
      </c>
      <c r="AE180">
        <v>163</v>
      </c>
      <c r="AF180">
        <v>163</v>
      </c>
      <c r="AG180">
        <v>168</v>
      </c>
      <c r="AH180">
        <v>168</v>
      </c>
      <c r="AI180">
        <v>168</v>
      </c>
      <c r="AJ180">
        <v>168</v>
      </c>
      <c r="AK180">
        <v>168</v>
      </c>
      <c r="AL180">
        <v>168</v>
      </c>
      <c r="AM180">
        <v>168</v>
      </c>
      <c r="AN180">
        <v>168</v>
      </c>
      <c r="AO180">
        <v>168</v>
      </c>
      <c r="AP180">
        <v>168</v>
      </c>
      <c r="AQ180">
        <v>168</v>
      </c>
      <c r="AR180">
        <v>168</v>
      </c>
      <c r="AS180">
        <v>168</v>
      </c>
      <c r="AT180">
        <v>168</v>
      </c>
      <c r="AU180">
        <v>168</v>
      </c>
      <c r="AV180">
        <v>168</v>
      </c>
      <c r="AW180">
        <v>168</v>
      </c>
      <c r="AX180">
        <v>168</v>
      </c>
      <c r="AY180">
        <v>168</v>
      </c>
      <c r="AZ180">
        <v>168</v>
      </c>
      <c r="BA180">
        <v>168</v>
      </c>
      <c r="BB180">
        <v>168</v>
      </c>
      <c r="BC180">
        <v>168</v>
      </c>
      <c r="BD180">
        <v>168</v>
      </c>
      <c r="BE180">
        <v>168</v>
      </c>
      <c r="BF180">
        <v>168</v>
      </c>
      <c r="BG180">
        <v>168</v>
      </c>
      <c r="BH180">
        <v>168</v>
      </c>
      <c r="BI180">
        <v>168</v>
      </c>
      <c r="BJ180">
        <v>168</v>
      </c>
      <c r="BK180">
        <v>168</v>
      </c>
      <c r="BL180">
        <v>168</v>
      </c>
    </row>
    <row r="181" spans="1:64" ht="17" x14ac:dyDescent="0.25">
      <c r="A181" s="11" t="s">
        <v>186</v>
      </c>
      <c r="B181" t="s">
        <v>161</v>
      </c>
      <c r="C181">
        <v>26.8154</v>
      </c>
      <c r="D181">
        <v>106.87479999999999</v>
      </c>
      <c r="E181">
        <v>1</v>
      </c>
      <c r="F181">
        <v>3</v>
      </c>
      <c r="G181">
        <v>3</v>
      </c>
      <c r="H181">
        <v>4</v>
      </c>
      <c r="I181">
        <v>5</v>
      </c>
      <c r="J181">
        <v>7</v>
      </c>
      <c r="K181">
        <v>9</v>
      </c>
      <c r="L181">
        <v>9</v>
      </c>
      <c r="M181">
        <v>12</v>
      </c>
      <c r="N181">
        <v>29</v>
      </c>
      <c r="O181">
        <v>29</v>
      </c>
      <c r="P181">
        <v>38</v>
      </c>
      <c r="Q181">
        <v>46</v>
      </c>
      <c r="R181">
        <v>58</v>
      </c>
      <c r="S181">
        <v>64</v>
      </c>
      <c r="T181">
        <v>71</v>
      </c>
      <c r="U181">
        <v>81</v>
      </c>
      <c r="V181">
        <v>89</v>
      </c>
      <c r="W181">
        <v>99</v>
      </c>
      <c r="X181">
        <v>109</v>
      </c>
      <c r="Y181">
        <v>127</v>
      </c>
      <c r="Z181">
        <v>133</v>
      </c>
      <c r="AA181">
        <v>135</v>
      </c>
      <c r="AB181">
        <v>140</v>
      </c>
      <c r="AC181">
        <v>143</v>
      </c>
      <c r="AD181">
        <v>144</v>
      </c>
      <c r="AE181">
        <v>146</v>
      </c>
      <c r="AF181">
        <v>146</v>
      </c>
      <c r="AG181">
        <v>146</v>
      </c>
      <c r="AH181">
        <v>146</v>
      </c>
      <c r="AI181">
        <v>146</v>
      </c>
      <c r="AJ181">
        <v>146</v>
      </c>
      <c r="AK181">
        <v>146</v>
      </c>
      <c r="AL181">
        <v>146</v>
      </c>
      <c r="AM181">
        <v>146</v>
      </c>
      <c r="AN181">
        <v>146</v>
      </c>
      <c r="AO181">
        <v>146</v>
      </c>
      <c r="AP181">
        <v>146</v>
      </c>
      <c r="AQ181">
        <v>146</v>
      </c>
      <c r="AR181">
        <v>146</v>
      </c>
      <c r="AS181">
        <v>146</v>
      </c>
      <c r="AT181">
        <v>146</v>
      </c>
      <c r="AU181">
        <v>146</v>
      </c>
      <c r="AV181">
        <v>146</v>
      </c>
      <c r="AW181">
        <v>146</v>
      </c>
      <c r="AX181">
        <v>146</v>
      </c>
      <c r="AY181">
        <v>146</v>
      </c>
      <c r="AZ181">
        <v>146</v>
      </c>
      <c r="BA181">
        <v>146</v>
      </c>
      <c r="BB181">
        <v>146</v>
      </c>
      <c r="BC181">
        <v>146</v>
      </c>
      <c r="BD181">
        <v>146</v>
      </c>
      <c r="BE181">
        <v>146</v>
      </c>
      <c r="BF181">
        <v>146</v>
      </c>
      <c r="BG181">
        <v>146</v>
      </c>
      <c r="BH181">
        <v>147</v>
      </c>
      <c r="BI181">
        <v>146</v>
      </c>
      <c r="BJ181">
        <v>146</v>
      </c>
      <c r="BK181">
        <v>146</v>
      </c>
      <c r="BL181">
        <v>146</v>
      </c>
    </row>
    <row r="182" spans="1:64" ht="17" x14ac:dyDescent="0.25">
      <c r="A182" s="11" t="s">
        <v>187</v>
      </c>
      <c r="B182" t="s">
        <v>161</v>
      </c>
      <c r="C182">
        <v>39.305399999999999</v>
      </c>
      <c r="D182">
        <v>117.32299999999999</v>
      </c>
      <c r="E182">
        <v>4</v>
      </c>
      <c r="F182">
        <v>4</v>
      </c>
      <c r="G182">
        <v>8</v>
      </c>
      <c r="H182">
        <v>10</v>
      </c>
      <c r="I182">
        <v>14</v>
      </c>
      <c r="J182">
        <v>23</v>
      </c>
      <c r="K182">
        <v>24</v>
      </c>
      <c r="L182">
        <v>27</v>
      </c>
      <c r="M182">
        <v>31</v>
      </c>
      <c r="N182">
        <v>32</v>
      </c>
      <c r="O182">
        <v>41</v>
      </c>
      <c r="P182">
        <v>48</v>
      </c>
      <c r="Q182">
        <v>60</v>
      </c>
      <c r="R182">
        <v>67</v>
      </c>
      <c r="S182">
        <v>69</v>
      </c>
      <c r="T182">
        <v>79</v>
      </c>
      <c r="U182">
        <v>81</v>
      </c>
      <c r="V182">
        <v>88</v>
      </c>
      <c r="W182">
        <v>91</v>
      </c>
      <c r="X182">
        <v>95</v>
      </c>
      <c r="Y182">
        <v>106</v>
      </c>
      <c r="Z182">
        <v>112</v>
      </c>
      <c r="AA182">
        <v>119</v>
      </c>
      <c r="AB182">
        <v>120</v>
      </c>
      <c r="AC182">
        <v>122</v>
      </c>
      <c r="AD182">
        <v>124</v>
      </c>
      <c r="AE182">
        <v>125</v>
      </c>
      <c r="AF182">
        <v>128</v>
      </c>
      <c r="AG182">
        <v>130</v>
      </c>
      <c r="AH182">
        <v>131</v>
      </c>
      <c r="AI182">
        <v>132</v>
      </c>
      <c r="AJ182">
        <v>135</v>
      </c>
      <c r="AK182">
        <v>135</v>
      </c>
      <c r="AL182">
        <v>135</v>
      </c>
      <c r="AM182">
        <v>135</v>
      </c>
      <c r="AN182">
        <v>135</v>
      </c>
      <c r="AO182">
        <v>136</v>
      </c>
      <c r="AP182">
        <v>136</v>
      </c>
      <c r="AQ182">
        <v>136</v>
      </c>
      <c r="AR182">
        <v>136</v>
      </c>
      <c r="AS182">
        <v>136</v>
      </c>
      <c r="AT182">
        <v>136</v>
      </c>
      <c r="AU182">
        <v>136</v>
      </c>
      <c r="AV182">
        <v>136</v>
      </c>
      <c r="AW182">
        <v>136</v>
      </c>
      <c r="AX182">
        <v>136</v>
      </c>
      <c r="AY182">
        <v>136</v>
      </c>
      <c r="AZ182">
        <v>136</v>
      </c>
      <c r="BA182">
        <v>136</v>
      </c>
      <c r="BB182">
        <v>136</v>
      </c>
      <c r="BC182">
        <v>136</v>
      </c>
      <c r="BD182">
        <v>136</v>
      </c>
      <c r="BE182">
        <v>136</v>
      </c>
      <c r="BF182">
        <v>136</v>
      </c>
      <c r="BG182">
        <v>136</v>
      </c>
      <c r="BH182">
        <v>136</v>
      </c>
      <c r="BI182">
        <v>136</v>
      </c>
      <c r="BJ182">
        <v>137</v>
      </c>
      <c r="BK182">
        <v>137</v>
      </c>
      <c r="BL182">
        <v>137</v>
      </c>
    </row>
    <row r="183" spans="1:64" ht="17" x14ac:dyDescent="0.25">
      <c r="A183" s="11" t="s">
        <v>188</v>
      </c>
      <c r="B183" t="s">
        <v>161</v>
      </c>
      <c r="C183">
        <v>37.5777</v>
      </c>
      <c r="D183">
        <v>112.29219999999999</v>
      </c>
      <c r="E183">
        <v>1</v>
      </c>
      <c r="F183">
        <v>1</v>
      </c>
      <c r="G183">
        <v>1</v>
      </c>
      <c r="H183">
        <v>6</v>
      </c>
      <c r="I183">
        <v>9</v>
      </c>
      <c r="J183">
        <v>13</v>
      </c>
      <c r="K183">
        <v>27</v>
      </c>
      <c r="L183">
        <v>27</v>
      </c>
      <c r="M183">
        <v>35</v>
      </c>
      <c r="N183">
        <v>39</v>
      </c>
      <c r="O183">
        <v>47</v>
      </c>
      <c r="P183">
        <v>66</v>
      </c>
      <c r="Q183">
        <v>74</v>
      </c>
      <c r="R183">
        <v>81</v>
      </c>
      <c r="S183">
        <v>81</v>
      </c>
      <c r="T183">
        <v>96</v>
      </c>
      <c r="U183">
        <v>104</v>
      </c>
      <c r="V183">
        <v>115</v>
      </c>
      <c r="W183">
        <v>119</v>
      </c>
      <c r="X183">
        <v>119</v>
      </c>
      <c r="Y183">
        <v>124</v>
      </c>
      <c r="Z183">
        <v>126</v>
      </c>
      <c r="AA183">
        <v>126</v>
      </c>
      <c r="AB183">
        <v>127</v>
      </c>
      <c r="AC183">
        <v>128</v>
      </c>
      <c r="AD183">
        <v>129</v>
      </c>
      <c r="AE183">
        <v>130</v>
      </c>
      <c r="AF183">
        <v>131</v>
      </c>
      <c r="AG183">
        <v>131</v>
      </c>
      <c r="AH183">
        <v>132</v>
      </c>
      <c r="AI183">
        <v>132</v>
      </c>
      <c r="AJ183">
        <v>132</v>
      </c>
      <c r="AK183">
        <v>132</v>
      </c>
      <c r="AL183">
        <v>133</v>
      </c>
      <c r="AM183">
        <v>133</v>
      </c>
      <c r="AN183">
        <v>133</v>
      </c>
      <c r="AO183">
        <v>133</v>
      </c>
      <c r="AP183">
        <v>133</v>
      </c>
      <c r="AQ183">
        <v>133</v>
      </c>
      <c r="AR183">
        <v>133</v>
      </c>
      <c r="AS183">
        <v>133</v>
      </c>
      <c r="AT183">
        <v>133</v>
      </c>
      <c r="AU183">
        <v>133</v>
      </c>
      <c r="AV183">
        <v>133</v>
      </c>
      <c r="AW183">
        <v>133</v>
      </c>
      <c r="AX183">
        <v>133</v>
      </c>
      <c r="AY183">
        <v>133</v>
      </c>
      <c r="AZ183">
        <v>133</v>
      </c>
      <c r="BA183">
        <v>133</v>
      </c>
      <c r="BB183">
        <v>133</v>
      </c>
      <c r="BC183">
        <v>133</v>
      </c>
      <c r="BD183">
        <v>133</v>
      </c>
      <c r="BE183">
        <v>133</v>
      </c>
      <c r="BF183">
        <v>133</v>
      </c>
      <c r="BG183">
        <v>133</v>
      </c>
      <c r="BH183">
        <v>133</v>
      </c>
      <c r="BI183">
        <v>133</v>
      </c>
      <c r="BJ183">
        <v>133</v>
      </c>
      <c r="BK183">
        <v>133</v>
      </c>
      <c r="BL183">
        <v>133</v>
      </c>
    </row>
    <row r="184" spans="1:64" ht="17" x14ac:dyDescent="0.25">
      <c r="A184" s="11" t="s">
        <v>189</v>
      </c>
      <c r="B184" t="s">
        <v>161</v>
      </c>
      <c r="C184">
        <v>37.809899999999999</v>
      </c>
      <c r="D184">
        <v>101.0583</v>
      </c>
      <c r="E184">
        <v>0</v>
      </c>
      <c r="F184">
        <v>2</v>
      </c>
      <c r="G184">
        <v>2</v>
      </c>
      <c r="H184">
        <v>4</v>
      </c>
      <c r="I184">
        <v>7</v>
      </c>
      <c r="J184">
        <v>14</v>
      </c>
      <c r="K184">
        <v>19</v>
      </c>
      <c r="L184">
        <v>24</v>
      </c>
      <c r="M184">
        <v>26</v>
      </c>
      <c r="N184">
        <v>29</v>
      </c>
      <c r="O184">
        <v>40</v>
      </c>
      <c r="P184">
        <v>51</v>
      </c>
      <c r="Q184">
        <v>55</v>
      </c>
      <c r="R184">
        <v>57</v>
      </c>
      <c r="S184">
        <v>62</v>
      </c>
      <c r="T184">
        <v>62</v>
      </c>
      <c r="U184">
        <v>67</v>
      </c>
      <c r="V184">
        <v>79</v>
      </c>
      <c r="W184">
        <v>83</v>
      </c>
      <c r="X184">
        <v>83</v>
      </c>
      <c r="Y184">
        <v>86</v>
      </c>
      <c r="Z184">
        <v>87</v>
      </c>
      <c r="AA184">
        <v>90</v>
      </c>
      <c r="AB184">
        <v>90</v>
      </c>
      <c r="AC184">
        <v>90</v>
      </c>
      <c r="AD184">
        <v>90</v>
      </c>
      <c r="AE184">
        <v>91</v>
      </c>
      <c r="AF184">
        <v>91</v>
      </c>
      <c r="AG184">
        <v>91</v>
      </c>
      <c r="AH184">
        <v>91</v>
      </c>
      <c r="AI184">
        <v>91</v>
      </c>
      <c r="AJ184">
        <v>91</v>
      </c>
      <c r="AK184">
        <v>91</v>
      </c>
      <c r="AL184">
        <v>91</v>
      </c>
      <c r="AM184">
        <v>91</v>
      </c>
      <c r="AN184">
        <v>91</v>
      </c>
      <c r="AO184">
        <v>91</v>
      </c>
      <c r="AP184">
        <v>91</v>
      </c>
      <c r="AQ184">
        <v>91</v>
      </c>
      <c r="AR184">
        <v>91</v>
      </c>
      <c r="AS184">
        <v>91</v>
      </c>
      <c r="AT184">
        <v>91</v>
      </c>
      <c r="AU184">
        <v>91</v>
      </c>
      <c r="AV184">
        <v>102</v>
      </c>
      <c r="AW184">
        <v>119</v>
      </c>
      <c r="AX184">
        <v>120</v>
      </c>
      <c r="AY184">
        <v>124</v>
      </c>
      <c r="AZ184">
        <v>124</v>
      </c>
      <c r="BA184">
        <v>125</v>
      </c>
      <c r="BB184">
        <v>127</v>
      </c>
      <c r="BC184">
        <v>127</v>
      </c>
      <c r="BD184">
        <v>127</v>
      </c>
      <c r="BE184">
        <v>129</v>
      </c>
      <c r="BF184">
        <v>133</v>
      </c>
      <c r="BG184">
        <v>133</v>
      </c>
      <c r="BH184">
        <v>133</v>
      </c>
      <c r="BI184">
        <v>133</v>
      </c>
      <c r="BJ184">
        <v>134</v>
      </c>
      <c r="BK184">
        <v>134</v>
      </c>
      <c r="BL184">
        <v>134</v>
      </c>
    </row>
    <row r="185" spans="1:64" ht="17" x14ac:dyDescent="0.25">
      <c r="A185" s="11" t="s">
        <v>190</v>
      </c>
      <c r="B185" t="s">
        <v>161</v>
      </c>
      <c r="C185">
        <v>22.3</v>
      </c>
      <c r="D185">
        <v>114.2</v>
      </c>
      <c r="E185">
        <v>0</v>
      </c>
      <c r="F185">
        <v>2</v>
      </c>
      <c r="G185">
        <v>2</v>
      </c>
      <c r="H185">
        <v>5</v>
      </c>
      <c r="I185">
        <v>8</v>
      </c>
      <c r="J185">
        <v>8</v>
      </c>
      <c r="K185">
        <v>8</v>
      </c>
      <c r="L185">
        <v>10</v>
      </c>
      <c r="M185">
        <v>10</v>
      </c>
      <c r="N185">
        <v>12</v>
      </c>
      <c r="O185">
        <v>13</v>
      </c>
      <c r="P185">
        <v>15</v>
      </c>
      <c r="Q185">
        <v>15</v>
      </c>
      <c r="R185">
        <v>17</v>
      </c>
      <c r="S185">
        <v>21</v>
      </c>
      <c r="T185">
        <v>24</v>
      </c>
      <c r="U185">
        <v>25</v>
      </c>
      <c r="V185">
        <v>26</v>
      </c>
      <c r="W185">
        <v>29</v>
      </c>
      <c r="X185">
        <v>38</v>
      </c>
      <c r="Y185">
        <v>49</v>
      </c>
      <c r="Z185">
        <v>50</v>
      </c>
      <c r="AA185">
        <v>53</v>
      </c>
      <c r="AB185">
        <v>56</v>
      </c>
      <c r="AC185">
        <v>56</v>
      </c>
      <c r="AD185">
        <v>57</v>
      </c>
      <c r="AE185">
        <v>60</v>
      </c>
      <c r="AF185">
        <v>62</v>
      </c>
      <c r="AG185">
        <v>63</v>
      </c>
      <c r="AH185">
        <v>68</v>
      </c>
      <c r="AI185">
        <v>68</v>
      </c>
      <c r="AJ185">
        <v>69</v>
      </c>
      <c r="AK185">
        <v>74</v>
      </c>
      <c r="AL185">
        <v>79</v>
      </c>
      <c r="AM185">
        <v>84</v>
      </c>
      <c r="AN185">
        <v>91</v>
      </c>
      <c r="AO185">
        <v>92</v>
      </c>
      <c r="AP185">
        <v>94</v>
      </c>
      <c r="AQ185">
        <v>95</v>
      </c>
      <c r="AR185">
        <v>96</v>
      </c>
      <c r="AS185">
        <v>100</v>
      </c>
      <c r="AT185">
        <v>100</v>
      </c>
      <c r="AU185">
        <v>105</v>
      </c>
      <c r="AV185">
        <v>105</v>
      </c>
      <c r="AW185">
        <v>107</v>
      </c>
      <c r="AX185">
        <v>108</v>
      </c>
      <c r="AY185">
        <v>114</v>
      </c>
      <c r="AZ185">
        <v>115</v>
      </c>
      <c r="BA185">
        <v>120</v>
      </c>
      <c r="BB185">
        <v>126</v>
      </c>
      <c r="BC185">
        <v>129</v>
      </c>
      <c r="BD185">
        <v>134</v>
      </c>
      <c r="BE185">
        <v>140</v>
      </c>
      <c r="BF185">
        <v>145</v>
      </c>
      <c r="BG185">
        <v>155</v>
      </c>
      <c r="BH185">
        <v>162</v>
      </c>
      <c r="BI185">
        <v>181</v>
      </c>
      <c r="BJ185">
        <v>208</v>
      </c>
      <c r="BK185">
        <v>256</v>
      </c>
      <c r="BL185">
        <v>273</v>
      </c>
    </row>
    <row r="186" spans="1:64" ht="17" x14ac:dyDescent="0.25">
      <c r="A186" s="11" t="s">
        <v>191</v>
      </c>
      <c r="B186" t="s">
        <v>161</v>
      </c>
      <c r="C186">
        <v>41.2956</v>
      </c>
      <c r="D186">
        <v>122.60850000000001</v>
      </c>
      <c r="E186">
        <v>2</v>
      </c>
      <c r="F186">
        <v>3</v>
      </c>
      <c r="G186">
        <v>4</v>
      </c>
      <c r="H186">
        <v>17</v>
      </c>
      <c r="I186">
        <v>21</v>
      </c>
      <c r="J186">
        <v>27</v>
      </c>
      <c r="K186">
        <v>34</v>
      </c>
      <c r="L186">
        <v>39</v>
      </c>
      <c r="M186">
        <v>41</v>
      </c>
      <c r="N186">
        <v>48</v>
      </c>
      <c r="O186">
        <v>64</v>
      </c>
      <c r="P186">
        <v>70</v>
      </c>
      <c r="Q186">
        <v>74</v>
      </c>
      <c r="R186">
        <v>81</v>
      </c>
      <c r="S186">
        <v>89</v>
      </c>
      <c r="T186">
        <v>94</v>
      </c>
      <c r="U186">
        <v>99</v>
      </c>
      <c r="V186">
        <v>105</v>
      </c>
      <c r="W186">
        <v>107</v>
      </c>
      <c r="X186">
        <v>108</v>
      </c>
      <c r="Y186">
        <v>111</v>
      </c>
      <c r="Z186">
        <v>116</v>
      </c>
      <c r="AA186">
        <v>117</v>
      </c>
      <c r="AB186">
        <v>119</v>
      </c>
      <c r="AC186">
        <v>119</v>
      </c>
      <c r="AD186">
        <v>121</v>
      </c>
      <c r="AE186">
        <v>121</v>
      </c>
      <c r="AF186">
        <v>121</v>
      </c>
      <c r="AG186">
        <v>121</v>
      </c>
      <c r="AH186">
        <v>121</v>
      </c>
      <c r="AI186">
        <v>121</v>
      </c>
      <c r="AJ186">
        <v>121</v>
      </c>
      <c r="AK186">
        <v>121</v>
      </c>
      <c r="AL186">
        <v>121</v>
      </c>
      <c r="AM186">
        <v>121</v>
      </c>
      <c r="AN186">
        <v>121</v>
      </c>
      <c r="AO186">
        <v>121</v>
      </c>
      <c r="AP186">
        <v>121</v>
      </c>
      <c r="AQ186">
        <v>121</v>
      </c>
      <c r="AR186">
        <v>122</v>
      </c>
      <c r="AS186">
        <v>122</v>
      </c>
      <c r="AT186">
        <v>125</v>
      </c>
      <c r="AU186">
        <v>125</v>
      </c>
      <c r="AV186">
        <v>125</v>
      </c>
      <c r="AW186">
        <v>125</v>
      </c>
      <c r="AX186">
        <v>125</v>
      </c>
      <c r="AY186">
        <v>125</v>
      </c>
      <c r="AZ186">
        <v>125</v>
      </c>
      <c r="BA186">
        <v>125</v>
      </c>
      <c r="BB186">
        <v>125</v>
      </c>
      <c r="BC186">
        <v>125</v>
      </c>
      <c r="BD186">
        <v>125</v>
      </c>
      <c r="BE186">
        <v>125</v>
      </c>
      <c r="BF186">
        <v>125</v>
      </c>
      <c r="BG186">
        <v>125</v>
      </c>
      <c r="BH186">
        <v>125</v>
      </c>
      <c r="BI186">
        <v>125</v>
      </c>
      <c r="BJ186">
        <v>125</v>
      </c>
      <c r="BK186">
        <v>126</v>
      </c>
      <c r="BL186">
        <v>126</v>
      </c>
    </row>
    <row r="187" spans="1:64" ht="17" x14ac:dyDescent="0.25">
      <c r="A187" s="11" t="s">
        <v>192</v>
      </c>
      <c r="B187" t="s">
        <v>161</v>
      </c>
      <c r="C187">
        <v>43.6661</v>
      </c>
      <c r="D187">
        <v>126.1923</v>
      </c>
      <c r="E187">
        <v>0</v>
      </c>
      <c r="F187">
        <v>1</v>
      </c>
      <c r="G187">
        <v>3</v>
      </c>
      <c r="H187">
        <v>4</v>
      </c>
      <c r="I187">
        <v>4</v>
      </c>
      <c r="J187">
        <v>6</v>
      </c>
      <c r="K187">
        <v>8</v>
      </c>
      <c r="L187">
        <v>9</v>
      </c>
      <c r="M187">
        <v>14</v>
      </c>
      <c r="N187">
        <v>14</v>
      </c>
      <c r="O187">
        <v>17</v>
      </c>
      <c r="P187">
        <v>23</v>
      </c>
      <c r="Q187">
        <v>31</v>
      </c>
      <c r="R187">
        <v>42</v>
      </c>
      <c r="S187">
        <v>54</v>
      </c>
      <c r="T187">
        <v>59</v>
      </c>
      <c r="U187">
        <v>65</v>
      </c>
      <c r="V187">
        <v>69</v>
      </c>
      <c r="W187">
        <v>78</v>
      </c>
      <c r="X187">
        <v>80</v>
      </c>
      <c r="Y187">
        <v>81</v>
      </c>
      <c r="Z187">
        <v>83</v>
      </c>
      <c r="AA187">
        <v>84</v>
      </c>
      <c r="AB187">
        <v>86</v>
      </c>
      <c r="AC187">
        <v>88</v>
      </c>
      <c r="AD187">
        <v>89</v>
      </c>
      <c r="AE187">
        <v>89</v>
      </c>
      <c r="AF187">
        <v>89</v>
      </c>
      <c r="AG187">
        <v>90</v>
      </c>
      <c r="AH187">
        <v>91</v>
      </c>
      <c r="AI187">
        <v>91</v>
      </c>
      <c r="AJ187">
        <v>91</v>
      </c>
      <c r="AK187">
        <v>91</v>
      </c>
      <c r="AL187">
        <v>93</v>
      </c>
      <c r="AM187">
        <v>93</v>
      </c>
      <c r="AN187">
        <v>93</v>
      </c>
      <c r="AO187">
        <v>93</v>
      </c>
      <c r="AP187">
        <v>93</v>
      </c>
      <c r="AQ187">
        <v>93</v>
      </c>
      <c r="AR187">
        <v>93</v>
      </c>
      <c r="AS187">
        <v>93</v>
      </c>
      <c r="AT187">
        <v>93</v>
      </c>
      <c r="AU187">
        <v>93</v>
      </c>
      <c r="AV187">
        <v>93</v>
      </c>
      <c r="AW187">
        <v>93</v>
      </c>
      <c r="AX187">
        <v>93</v>
      </c>
      <c r="AY187">
        <v>93</v>
      </c>
      <c r="AZ187">
        <v>93</v>
      </c>
      <c r="BA187">
        <v>93</v>
      </c>
      <c r="BB187">
        <v>93</v>
      </c>
      <c r="BC187">
        <v>93</v>
      </c>
      <c r="BD187">
        <v>93</v>
      </c>
      <c r="BE187">
        <v>93</v>
      </c>
      <c r="BF187">
        <v>93</v>
      </c>
      <c r="BG187">
        <v>93</v>
      </c>
      <c r="BH187">
        <v>93</v>
      </c>
      <c r="BI187">
        <v>93</v>
      </c>
      <c r="BJ187">
        <v>93</v>
      </c>
      <c r="BK187">
        <v>93</v>
      </c>
      <c r="BL187">
        <v>93</v>
      </c>
    </row>
    <row r="188" spans="1:64" ht="17" x14ac:dyDescent="0.25">
      <c r="A188" s="11"/>
      <c r="B188" t="s">
        <v>193</v>
      </c>
      <c r="C188">
        <v>49.817500000000003</v>
      </c>
      <c r="D188">
        <v>15.473000000000001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3</v>
      </c>
      <c r="AS188">
        <v>3</v>
      </c>
      <c r="AT188">
        <v>5</v>
      </c>
      <c r="AU188">
        <v>8</v>
      </c>
      <c r="AV188">
        <v>12</v>
      </c>
      <c r="AW188">
        <v>18</v>
      </c>
      <c r="AX188">
        <v>19</v>
      </c>
      <c r="AY188">
        <v>31</v>
      </c>
      <c r="AZ188">
        <v>31</v>
      </c>
      <c r="BA188">
        <v>41</v>
      </c>
      <c r="BB188">
        <v>91</v>
      </c>
      <c r="BC188">
        <v>94</v>
      </c>
      <c r="BD188">
        <v>141</v>
      </c>
      <c r="BE188">
        <v>189</v>
      </c>
      <c r="BF188">
        <v>253</v>
      </c>
      <c r="BG188">
        <v>298</v>
      </c>
      <c r="BH188">
        <v>396</v>
      </c>
      <c r="BI188">
        <v>464</v>
      </c>
      <c r="BJ188">
        <v>694</v>
      </c>
      <c r="BK188">
        <v>833</v>
      </c>
      <c r="BL188">
        <v>995</v>
      </c>
    </row>
    <row r="189" spans="1:64" ht="17" x14ac:dyDescent="0.25">
      <c r="A189" s="11" t="s">
        <v>194</v>
      </c>
      <c r="B189" t="s">
        <v>161</v>
      </c>
      <c r="C189">
        <v>41.112900000000003</v>
      </c>
      <c r="D189">
        <v>85.240099999999998</v>
      </c>
      <c r="E189">
        <v>0</v>
      </c>
      <c r="F189">
        <v>2</v>
      </c>
      <c r="G189">
        <v>2</v>
      </c>
      <c r="H189">
        <v>3</v>
      </c>
      <c r="I189">
        <v>4</v>
      </c>
      <c r="J189">
        <v>5</v>
      </c>
      <c r="K189">
        <v>10</v>
      </c>
      <c r="L189">
        <v>13</v>
      </c>
      <c r="M189">
        <v>14</v>
      </c>
      <c r="N189">
        <v>17</v>
      </c>
      <c r="O189">
        <v>18</v>
      </c>
      <c r="P189">
        <v>21</v>
      </c>
      <c r="Q189">
        <v>24</v>
      </c>
      <c r="R189">
        <v>29</v>
      </c>
      <c r="S189">
        <v>32</v>
      </c>
      <c r="T189">
        <v>36</v>
      </c>
      <c r="U189">
        <v>39</v>
      </c>
      <c r="V189">
        <v>42</v>
      </c>
      <c r="W189">
        <v>45</v>
      </c>
      <c r="X189">
        <v>49</v>
      </c>
      <c r="Y189">
        <v>55</v>
      </c>
      <c r="Z189">
        <v>59</v>
      </c>
      <c r="AA189">
        <v>63</v>
      </c>
      <c r="AB189">
        <v>65</v>
      </c>
      <c r="AC189">
        <v>70</v>
      </c>
      <c r="AD189">
        <v>71</v>
      </c>
      <c r="AE189">
        <v>75</v>
      </c>
      <c r="AF189">
        <v>76</v>
      </c>
      <c r="AG189">
        <v>76</v>
      </c>
      <c r="AH189">
        <v>76</v>
      </c>
      <c r="AI189">
        <v>76</v>
      </c>
      <c r="AJ189">
        <v>76</v>
      </c>
      <c r="AK189">
        <v>76</v>
      </c>
      <c r="AL189">
        <v>76</v>
      </c>
      <c r="AM189">
        <v>76</v>
      </c>
      <c r="AN189">
        <v>76</v>
      </c>
      <c r="AO189">
        <v>76</v>
      </c>
      <c r="AP189">
        <v>76</v>
      </c>
      <c r="AQ189">
        <v>76</v>
      </c>
      <c r="AR189">
        <v>76</v>
      </c>
      <c r="AS189">
        <v>76</v>
      </c>
      <c r="AT189">
        <v>76</v>
      </c>
      <c r="AU189">
        <v>76</v>
      </c>
      <c r="AV189">
        <v>76</v>
      </c>
      <c r="AW189">
        <v>76</v>
      </c>
      <c r="AX189">
        <v>76</v>
      </c>
      <c r="AY189">
        <v>76</v>
      </c>
      <c r="AZ189">
        <v>76</v>
      </c>
      <c r="BA189">
        <v>76</v>
      </c>
      <c r="BB189">
        <v>76</v>
      </c>
      <c r="BC189">
        <v>76</v>
      </c>
      <c r="BD189">
        <v>76</v>
      </c>
      <c r="BE189">
        <v>76</v>
      </c>
      <c r="BF189">
        <v>76</v>
      </c>
      <c r="BG189">
        <v>76</v>
      </c>
      <c r="BH189">
        <v>76</v>
      </c>
      <c r="BI189">
        <v>76</v>
      </c>
      <c r="BJ189">
        <v>76</v>
      </c>
      <c r="BK189">
        <v>76</v>
      </c>
      <c r="BL189">
        <v>76</v>
      </c>
    </row>
    <row r="190" spans="1:64" ht="17" x14ac:dyDescent="0.25">
      <c r="A190" s="11" t="s">
        <v>195</v>
      </c>
      <c r="B190" t="s">
        <v>161</v>
      </c>
      <c r="C190">
        <v>44.093499999999999</v>
      </c>
      <c r="D190">
        <v>113.9448</v>
      </c>
      <c r="E190">
        <v>0</v>
      </c>
      <c r="F190">
        <v>0</v>
      </c>
      <c r="G190">
        <v>1</v>
      </c>
      <c r="H190">
        <v>7</v>
      </c>
      <c r="I190">
        <v>7</v>
      </c>
      <c r="J190">
        <v>11</v>
      </c>
      <c r="K190">
        <v>15</v>
      </c>
      <c r="L190">
        <v>16</v>
      </c>
      <c r="M190">
        <v>19</v>
      </c>
      <c r="N190">
        <v>20</v>
      </c>
      <c r="O190">
        <v>23</v>
      </c>
      <c r="P190">
        <v>27</v>
      </c>
      <c r="Q190">
        <v>34</v>
      </c>
      <c r="R190">
        <v>35</v>
      </c>
      <c r="S190">
        <v>42</v>
      </c>
      <c r="T190">
        <v>46</v>
      </c>
      <c r="U190">
        <v>50</v>
      </c>
      <c r="V190">
        <v>52</v>
      </c>
      <c r="W190">
        <v>54</v>
      </c>
      <c r="X190">
        <v>58</v>
      </c>
      <c r="Y190">
        <v>58</v>
      </c>
      <c r="Z190">
        <v>60</v>
      </c>
      <c r="AA190">
        <v>61</v>
      </c>
      <c r="AB190">
        <v>65</v>
      </c>
      <c r="AC190">
        <v>68</v>
      </c>
      <c r="AD190">
        <v>70</v>
      </c>
      <c r="AE190">
        <v>72</v>
      </c>
      <c r="AF190">
        <v>73</v>
      </c>
      <c r="AG190">
        <v>75</v>
      </c>
      <c r="AH190">
        <v>75</v>
      </c>
      <c r="AI190">
        <v>75</v>
      </c>
      <c r="AJ190">
        <v>75</v>
      </c>
      <c r="AK190">
        <v>75</v>
      </c>
      <c r="AL190">
        <v>75</v>
      </c>
      <c r="AM190">
        <v>75</v>
      </c>
      <c r="AN190">
        <v>75</v>
      </c>
      <c r="AO190">
        <v>75</v>
      </c>
      <c r="AP190">
        <v>75</v>
      </c>
      <c r="AQ190">
        <v>75</v>
      </c>
      <c r="AR190">
        <v>75</v>
      </c>
      <c r="AS190">
        <v>75</v>
      </c>
      <c r="AT190">
        <v>75</v>
      </c>
      <c r="AU190">
        <v>75</v>
      </c>
      <c r="AV190">
        <v>75</v>
      </c>
      <c r="AW190">
        <v>75</v>
      </c>
      <c r="AX190">
        <v>75</v>
      </c>
      <c r="AY190">
        <v>75</v>
      </c>
      <c r="AZ190">
        <v>75</v>
      </c>
      <c r="BA190">
        <v>75</v>
      </c>
      <c r="BB190">
        <v>75</v>
      </c>
      <c r="BC190">
        <v>75</v>
      </c>
      <c r="BD190">
        <v>75</v>
      </c>
      <c r="BE190">
        <v>75</v>
      </c>
      <c r="BF190">
        <v>75</v>
      </c>
      <c r="BG190">
        <v>75</v>
      </c>
      <c r="BH190">
        <v>75</v>
      </c>
      <c r="BI190">
        <v>75</v>
      </c>
      <c r="BJ190">
        <v>75</v>
      </c>
      <c r="BK190">
        <v>75</v>
      </c>
      <c r="BL190">
        <v>75</v>
      </c>
    </row>
    <row r="191" spans="1:64" ht="17" x14ac:dyDescent="0.25">
      <c r="A191" s="11" t="s">
        <v>196</v>
      </c>
      <c r="B191" t="s">
        <v>161</v>
      </c>
      <c r="C191">
        <v>37.269199999999998</v>
      </c>
      <c r="D191">
        <v>106.16549999999999</v>
      </c>
      <c r="E191">
        <v>1</v>
      </c>
      <c r="F191">
        <v>1</v>
      </c>
      <c r="G191">
        <v>2</v>
      </c>
      <c r="H191">
        <v>3</v>
      </c>
      <c r="I191">
        <v>4</v>
      </c>
      <c r="J191">
        <v>7</v>
      </c>
      <c r="K191">
        <v>11</v>
      </c>
      <c r="L191">
        <v>12</v>
      </c>
      <c r="M191">
        <v>17</v>
      </c>
      <c r="N191">
        <v>21</v>
      </c>
      <c r="O191">
        <v>26</v>
      </c>
      <c r="P191">
        <v>28</v>
      </c>
      <c r="Q191">
        <v>31</v>
      </c>
      <c r="R191">
        <v>34</v>
      </c>
      <c r="S191">
        <v>34</v>
      </c>
      <c r="T191">
        <v>40</v>
      </c>
      <c r="U191">
        <v>43</v>
      </c>
      <c r="V191">
        <v>45</v>
      </c>
      <c r="W191">
        <v>45</v>
      </c>
      <c r="X191">
        <v>49</v>
      </c>
      <c r="Y191">
        <v>53</v>
      </c>
      <c r="Z191">
        <v>58</v>
      </c>
      <c r="AA191">
        <v>64</v>
      </c>
      <c r="AB191">
        <v>67</v>
      </c>
      <c r="AC191">
        <v>70</v>
      </c>
      <c r="AD191">
        <v>70</v>
      </c>
      <c r="AE191">
        <v>70</v>
      </c>
      <c r="AF191">
        <v>70</v>
      </c>
      <c r="AG191">
        <v>71</v>
      </c>
      <c r="AH191">
        <v>71</v>
      </c>
      <c r="AI191">
        <v>71</v>
      </c>
      <c r="AJ191">
        <v>71</v>
      </c>
      <c r="AK191">
        <v>71</v>
      </c>
      <c r="AL191">
        <v>71</v>
      </c>
      <c r="AM191">
        <v>71</v>
      </c>
      <c r="AN191">
        <v>71</v>
      </c>
      <c r="AO191">
        <v>72</v>
      </c>
      <c r="AP191">
        <v>72</v>
      </c>
      <c r="AQ191">
        <v>73</v>
      </c>
      <c r="AR191">
        <v>73</v>
      </c>
      <c r="AS191">
        <v>74</v>
      </c>
      <c r="AT191">
        <v>74</v>
      </c>
      <c r="AU191">
        <v>75</v>
      </c>
      <c r="AV191">
        <v>75</v>
      </c>
      <c r="AW191">
        <v>75</v>
      </c>
      <c r="AX191">
        <v>75</v>
      </c>
      <c r="AY191">
        <v>75</v>
      </c>
      <c r="AZ191">
        <v>75</v>
      </c>
      <c r="BA191">
        <v>75</v>
      </c>
      <c r="BB191">
        <v>75</v>
      </c>
      <c r="BC191">
        <v>75</v>
      </c>
      <c r="BD191">
        <v>75</v>
      </c>
      <c r="BE191">
        <v>75</v>
      </c>
      <c r="BF191">
        <v>75</v>
      </c>
      <c r="BG191">
        <v>75</v>
      </c>
      <c r="BH191">
        <v>75</v>
      </c>
      <c r="BI191">
        <v>75</v>
      </c>
      <c r="BJ191">
        <v>75</v>
      </c>
      <c r="BK191">
        <v>75</v>
      </c>
      <c r="BL191">
        <v>75</v>
      </c>
    </row>
    <row r="192" spans="1:64" ht="17" x14ac:dyDescent="0.25">
      <c r="A192" s="11"/>
      <c r="B192" t="s">
        <v>197</v>
      </c>
      <c r="C192">
        <v>23.7</v>
      </c>
      <c r="D192">
        <v>121</v>
      </c>
      <c r="E192">
        <v>1</v>
      </c>
      <c r="F192">
        <v>1</v>
      </c>
      <c r="G192">
        <v>3</v>
      </c>
      <c r="H192">
        <v>3</v>
      </c>
      <c r="I192">
        <v>4</v>
      </c>
      <c r="J192">
        <v>5</v>
      </c>
      <c r="K192">
        <v>8</v>
      </c>
      <c r="L192">
        <v>8</v>
      </c>
      <c r="M192">
        <v>9</v>
      </c>
      <c r="N192">
        <v>10</v>
      </c>
      <c r="O192">
        <v>10</v>
      </c>
      <c r="P192">
        <v>10</v>
      </c>
      <c r="Q192">
        <v>10</v>
      </c>
      <c r="R192">
        <v>11</v>
      </c>
      <c r="S192">
        <v>11</v>
      </c>
      <c r="T192">
        <v>16</v>
      </c>
      <c r="U192">
        <v>16</v>
      </c>
      <c r="V192">
        <v>17</v>
      </c>
      <c r="W192">
        <v>18</v>
      </c>
      <c r="X192">
        <v>18</v>
      </c>
      <c r="Y192">
        <v>18</v>
      </c>
      <c r="Z192">
        <v>18</v>
      </c>
      <c r="AA192">
        <v>18</v>
      </c>
      <c r="AB192">
        <v>18</v>
      </c>
      <c r="AC192">
        <v>18</v>
      </c>
      <c r="AD192">
        <v>20</v>
      </c>
      <c r="AE192">
        <v>22</v>
      </c>
      <c r="AF192">
        <v>22</v>
      </c>
      <c r="AG192">
        <v>23</v>
      </c>
      <c r="AH192">
        <v>24</v>
      </c>
      <c r="AI192">
        <v>26</v>
      </c>
      <c r="AJ192">
        <v>26</v>
      </c>
      <c r="AK192">
        <v>28</v>
      </c>
      <c r="AL192">
        <v>30</v>
      </c>
      <c r="AM192">
        <v>31</v>
      </c>
      <c r="AN192">
        <v>32</v>
      </c>
      <c r="AO192">
        <v>32</v>
      </c>
      <c r="AP192">
        <v>34</v>
      </c>
      <c r="AQ192">
        <v>39</v>
      </c>
      <c r="AR192">
        <v>40</v>
      </c>
      <c r="AS192">
        <v>41</v>
      </c>
      <c r="AT192">
        <v>42</v>
      </c>
      <c r="AU192">
        <v>42</v>
      </c>
      <c r="AV192">
        <v>44</v>
      </c>
      <c r="AW192">
        <v>45</v>
      </c>
      <c r="AX192">
        <v>45</v>
      </c>
      <c r="AY192">
        <v>45</v>
      </c>
      <c r="AZ192">
        <v>45</v>
      </c>
      <c r="BA192">
        <v>47</v>
      </c>
      <c r="BB192">
        <v>48</v>
      </c>
      <c r="BC192">
        <v>49</v>
      </c>
      <c r="BD192">
        <v>50</v>
      </c>
      <c r="BE192">
        <v>53</v>
      </c>
      <c r="BF192">
        <v>59</v>
      </c>
      <c r="BG192">
        <v>67</v>
      </c>
      <c r="BH192">
        <v>77</v>
      </c>
      <c r="BI192">
        <v>100</v>
      </c>
      <c r="BJ192">
        <v>108</v>
      </c>
      <c r="BK192">
        <v>135</v>
      </c>
      <c r="BL192">
        <v>153</v>
      </c>
    </row>
    <row r="193" spans="1:64" ht="17" x14ac:dyDescent="0.25">
      <c r="A193" s="11"/>
      <c r="B193" t="s">
        <v>198</v>
      </c>
      <c r="C193">
        <v>16</v>
      </c>
      <c r="D193">
        <v>108</v>
      </c>
      <c r="E193">
        <v>0</v>
      </c>
      <c r="F193">
        <v>2</v>
      </c>
      <c r="G193">
        <v>2</v>
      </c>
      <c r="H193">
        <v>2</v>
      </c>
      <c r="I193">
        <v>2</v>
      </c>
      <c r="J193">
        <v>2</v>
      </c>
      <c r="K193">
        <v>2</v>
      </c>
      <c r="L193">
        <v>2</v>
      </c>
      <c r="M193">
        <v>2</v>
      </c>
      <c r="N193">
        <v>2</v>
      </c>
      <c r="O193">
        <v>6</v>
      </c>
      <c r="P193">
        <v>6</v>
      </c>
      <c r="Q193">
        <v>8</v>
      </c>
      <c r="R193">
        <v>8</v>
      </c>
      <c r="S193">
        <v>8</v>
      </c>
      <c r="T193">
        <v>10</v>
      </c>
      <c r="U193">
        <v>10</v>
      </c>
      <c r="V193">
        <v>13</v>
      </c>
      <c r="W193">
        <v>13</v>
      </c>
      <c r="X193">
        <v>14</v>
      </c>
      <c r="Y193">
        <v>15</v>
      </c>
      <c r="Z193">
        <v>15</v>
      </c>
      <c r="AA193">
        <v>16</v>
      </c>
      <c r="AB193">
        <v>16</v>
      </c>
      <c r="AC193">
        <v>16</v>
      </c>
      <c r="AD193">
        <v>16</v>
      </c>
      <c r="AE193">
        <v>16</v>
      </c>
      <c r="AF193">
        <v>16</v>
      </c>
      <c r="AG193">
        <v>16</v>
      </c>
      <c r="AH193">
        <v>16</v>
      </c>
      <c r="AI193">
        <v>16</v>
      </c>
      <c r="AJ193">
        <v>16</v>
      </c>
      <c r="AK193">
        <v>16</v>
      </c>
      <c r="AL193">
        <v>16</v>
      </c>
      <c r="AM193">
        <v>16</v>
      </c>
      <c r="AN193">
        <v>16</v>
      </c>
      <c r="AO193">
        <v>16</v>
      </c>
      <c r="AP193">
        <v>16</v>
      </c>
      <c r="AQ193">
        <v>16</v>
      </c>
      <c r="AR193">
        <v>16</v>
      </c>
      <c r="AS193">
        <v>16</v>
      </c>
      <c r="AT193">
        <v>16</v>
      </c>
      <c r="AU193">
        <v>16</v>
      </c>
      <c r="AV193">
        <v>16</v>
      </c>
      <c r="AW193">
        <v>16</v>
      </c>
      <c r="AX193">
        <v>18</v>
      </c>
      <c r="AY193">
        <v>30</v>
      </c>
      <c r="AZ193">
        <v>30</v>
      </c>
      <c r="BA193">
        <v>31</v>
      </c>
      <c r="BB193">
        <v>38</v>
      </c>
      <c r="BC193">
        <v>39</v>
      </c>
      <c r="BD193">
        <v>47</v>
      </c>
      <c r="BE193">
        <v>53</v>
      </c>
      <c r="BF193">
        <v>56</v>
      </c>
      <c r="BG193">
        <v>61</v>
      </c>
      <c r="BH193">
        <v>66</v>
      </c>
      <c r="BI193">
        <v>75</v>
      </c>
      <c r="BJ193">
        <v>85</v>
      </c>
      <c r="BK193">
        <v>91</v>
      </c>
      <c r="BL193">
        <v>94</v>
      </c>
    </row>
    <row r="194" spans="1:64" ht="17" x14ac:dyDescent="0.25">
      <c r="A194" s="11"/>
      <c r="B194" t="s">
        <v>199</v>
      </c>
      <c r="C194">
        <v>60</v>
      </c>
      <c r="D194">
        <v>90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</v>
      </c>
      <c r="O194">
        <v>2</v>
      </c>
      <c r="P194">
        <v>2</v>
      </c>
      <c r="Q194">
        <v>2</v>
      </c>
      <c r="R194">
        <v>2</v>
      </c>
      <c r="S194">
        <v>2</v>
      </c>
      <c r="T194">
        <v>2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3</v>
      </c>
      <c r="AT194">
        <v>3</v>
      </c>
      <c r="AU194">
        <v>3</v>
      </c>
      <c r="AV194">
        <v>4</v>
      </c>
      <c r="AW194">
        <v>13</v>
      </c>
      <c r="AX194">
        <v>13</v>
      </c>
      <c r="AY194">
        <v>17</v>
      </c>
      <c r="AZ194">
        <v>17</v>
      </c>
      <c r="BA194">
        <v>20</v>
      </c>
      <c r="BB194">
        <v>20</v>
      </c>
      <c r="BC194">
        <v>28</v>
      </c>
      <c r="BD194">
        <v>45</v>
      </c>
      <c r="BE194">
        <v>59</v>
      </c>
      <c r="BF194">
        <v>63</v>
      </c>
      <c r="BG194">
        <v>90</v>
      </c>
      <c r="BH194">
        <v>114</v>
      </c>
      <c r="BI194">
        <v>147</v>
      </c>
      <c r="BJ194">
        <v>199</v>
      </c>
      <c r="BK194">
        <v>253</v>
      </c>
      <c r="BL194">
        <v>306</v>
      </c>
    </row>
    <row r="195" spans="1:64" ht="17" x14ac:dyDescent="0.25">
      <c r="A195" s="11" t="s">
        <v>200</v>
      </c>
      <c r="B195" t="s">
        <v>161</v>
      </c>
      <c r="C195">
        <v>35.745199999999997</v>
      </c>
      <c r="D195">
        <v>95.995599999999996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6</v>
      </c>
      <c r="K195">
        <v>6</v>
      </c>
      <c r="L195">
        <v>6</v>
      </c>
      <c r="M195">
        <v>8</v>
      </c>
      <c r="N195">
        <v>8</v>
      </c>
      <c r="O195">
        <v>9</v>
      </c>
      <c r="P195">
        <v>11</v>
      </c>
      <c r="Q195">
        <v>13</v>
      </c>
      <c r="R195">
        <v>15</v>
      </c>
      <c r="S195">
        <v>17</v>
      </c>
      <c r="T195">
        <v>18</v>
      </c>
      <c r="U195">
        <v>18</v>
      </c>
      <c r="V195">
        <v>18</v>
      </c>
      <c r="W195">
        <v>18</v>
      </c>
      <c r="X195">
        <v>18</v>
      </c>
      <c r="Y195">
        <v>18</v>
      </c>
      <c r="Z195">
        <v>18</v>
      </c>
      <c r="AA195">
        <v>18</v>
      </c>
      <c r="AB195">
        <v>18</v>
      </c>
      <c r="AC195">
        <v>18</v>
      </c>
      <c r="AD195">
        <v>18</v>
      </c>
      <c r="AE195">
        <v>18</v>
      </c>
      <c r="AF195">
        <v>18</v>
      </c>
      <c r="AG195">
        <v>18</v>
      </c>
      <c r="AH195">
        <v>18</v>
      </c>
      <c r="AI195">
        <v>18</v>
      </c>
      <c r="AJ195">
        <v>18</v>
      </c>
      <c r="AK195">
        <v>18</v>
      </c>
      <c r="AL195">
        <v>18</v>
      </c>
      <c r="AM195">
        <v>18</v>
      </c>
      <c r="AN195">
        <v>18</v>
      </c>
      <c r="AO195">
        <v>18</v>
      </c>
      <c r="AP195">
        <v>18</v>
      </c>
      <c r="AQ195">
        <v>18</v>
      </c>
      <c r="AR195">
        <v>18</v>
      </c>
      <c r="AS195">
        <v>18</v>
      </c>
      <c r="AT195">
        <v>18</v>
      </c>
      <c r="AU195">
        <v>18</v>
      </c>
      <c r="AV195">
        <v>18</v>
      </c>
      <c r="AW195">
        <v>18</v>
      </c>
      <c r="AX195">
        <v>18</v>
      </c>
      <c r="AY195">
        <v>18</v>
      </c>
      <c r="AZ195">
        <v>18</v>
      </c>
      <c r="BA195">
        <v>18</v>
      </c>
      <c r="BB195">
        <v>18</v>
      </c>
      <c r="BC195">
        <v>18</v>
      </c>
      <c r="BD195">
        <v>18</v>
      </c>
      <c r="BE195">
        <v>18</v>
      </c>
      <c r="BF195">
        <v>18</v>
      </c>
      <c r="BG195">
        <v>18</v>
      </c>
      <c r="BH195">
        <v>18</v>
      </c>
      <c r="BI195">
        <v>18</v>
      </c>
      <c r="BJ195">
        <v>18</v>
      </c>
      <c r="BK195">
        <v>18</v>
      </c>
      <c r="BL195">
        <v>18</v>
      </c>
    </row>
    <row r="196" spans="1:64" ht="17" x14ac:dyDescent="0.25">
      <c r="A196" s="11" t="s">
        <v>201</v>
      </c>
      <c r="B196" t="s">
        <v>161</v>
      </c>
      <c r="C196">
        <v>22.166699999999999</v>
      </c>
      <c r="D196">
        <v>113.55</v>
      </c>
      <c r="E196">
        <v>1</v>
      </c>
      <c r="F196">
        <v>2</v>
      </c>
      <c r="G196">
        <v>2</v>
      </c>
      <c r="H196">
        <v>2</v>
      </c>
      <c r="I196">
        <v>5</v>
      </c>
      <c r="J196">
        <v>6</v>
      </c>
      <c r="K196">
        <v>7</v>
      </c>
      <c r="L196">
        <v>7</v>
      </c>
      <c r="M196">
        <v>7</v>
      </c>
      <c r="N196">
        <v>7</v>
      </c>
      <c r="O196">
        <v>7</v>
      </c>
      <c r="P196">
        <v>8</v>
      </c>
      <c r="Q196">
        <v>8</v>
      </c>
      <c r="R196">
        <v>10</v>
      </c>
      <c r="S196">
        <v>10</v>
      </c>
      <c r="T196">
        <v>10</v>
      </c>
      <c r="U196">
        <v>10</v>
      </c>
      <c r="V196">
        <v>10</v>
      </c>
      <c r="W196">
        <v>10</v>
      </c>
      <c r="X196">
        <v>10</v>
      </c>
      <c r="Y196">
        <v>10</v>
      </c>
      <c r="Z196">
        <v>10</v>
      </c>
      <c r="AA196">
        <v>10</v>
      </c>
      <c r="AB196">
        <v>10</v>
      </c>
      <c r="AC196">
        <v>10</v>
      </c>
      <c r="AD196">
        <v>10</v>
      </c>
      <c r="AE196">
        <v>10</v>
      </c>
      <c r="AF196">
        <v>10</v>
      </c>
      <c r="AG196">
        <v>10</v>
      </c>
      <c r="AH196">
        <v>10</v>
      </c>
      <c r="AI196">
        <v>10</v>
      </c>
      <c r="AJ196">
        <v>10</v>
      </c>
      <c r="AK196">
        <v>10</v>
      </c>
      <c r="AL196">
        <v>10</v>
      </c>
      <c r="AM196">
        <v>10</v>
      </c>
      <c r="AN196">
        <v>10</v>
      </c>
      <c r="AO196">
        <v>10</v>
      </c>
      <c r="AP196">
        <v>10</v>
      </c>
      <c r="AQ196">
        <v>10</v>
      </c>
      <c r="AR196">
        <v>10</v>
      </c>
      <c r="AS196">
        <v>10</v>
      </c>
      <c r="AT196">
        <v>10</v>
      </c>
      <c r="AU196">
        <v>10</v>
      </c>
      <c r="AV196">
        <v>10</v>
      </c>
      <c r="AW196">
        <v>10</v>
      </c>
      <c r="AX196">
        <v>10</v>
      </c>
      <c r="AY196">
        <v>10</v>
      </c>
      <c r="AZ196">
        <v>10</v>
      </c>
      <c r="BA196">
        <v>10</v>
      </c>
      <c r="BB196">
        <v>10</v>
      </c>
      <c r="BC196">
        <v>10</v>
      </c>
      <c r="BD196">
        <v>10</v>
      </c>
      <c r="BE196">
        <v>10</v>
      </c>
      <c r="BF196">
        <v>10</v>
      </c>
      <c r="BG196">
        <v>11</v>
      </c>
      <c r="BH196">
        <v>12</v>
      </c>
      <c r="BI196">
        <v>15</v>
      </c>
      <c r="BJ196">
        <v>17</v>
      </c>
      <c r="BK196">
        <v>17</v>
      </c>
      <c r="BL196">
        <v>18</v>
      </c>
    </row>
    <row r="197" spans="1:64" ht="17" x14ac:dyDescent="0.25">
      <c r="A197" s="11"/>
      <c r="B197" t="s">
        <v>202</v>
      </c>
      <c r="C197">
        <v>47.4116</v>
      </c>
      <c r="D197">
        <v>28.369900000000001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3</v>
      </c>
      <c r="BB197">
        <v>3</v>
      </c>
      <c r="BC197">
        <v>3</v>
      </c>
      <c r="BD197">
        <v>6</v>
      </c>
      <c r="BE197">
        <v>12</v>
      </c>
      <c r="BF197">
        <v>23</v>
      </c>
      <c r="BG197">
        <v>23</v>
      </c>
      <c r="BH197">
        <v>30</v>
      </c>
      <c r="BI197">
        <v>30</v>
      </c>
      <c r="BJ197">
        <v>49</v>
      </c>
      <c r="BK197">
        <v>66</v>
      </c>
      <c r="BL197">
        <v>80</v>
      </c>
    </row>
    <row r="198" spans="1:64" ht="17" x14ac:dyDescent="0.25">
      <c r="A198" s="11"/>
      <c r="B198" t="s">
        <v>203</v>
      </c>
      <c r="C198">
        <v>-16.290199999999999</v>
      </c>
      <c r="D198">
        <v>-63.588700000000003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2</v>
      </c>
      <c r="BC198">
        <v>2</v>
      </c>
      <c r="BD198">
        <v>3</v>
      </c>
      <c r="BE198">
        <v>10</v>
      </c>
      <c r="BF198">
        <v>10</v>
      </c>
      <c r="BG198">
        <v>11</v>
      </c>
      <c r="BH198">
        <v>11</v>
      </c>
      <c r="BI198">
        <v>12</v>
      </c>
      <c r="BJ198">
        <v>12</v>
      </c>
      <c r="BK198">
        <v>15</v>
      </c>
      <c r="BL198">
        <v>19</v>
      </c>
    </row>
    <row r="199" spans="1:64" ht="17" x14ac:dyDescent="0.25">
      <c r="A199" s="11" t="s">
        <v>204</v>
      </c>
      <c r="B199" t="s">
        <v>177</v>
      </c>
      <c r="C199">
        <v>61.892600000000002</v>
      </c>
      <c r="D199">
        <v>-6.9118000000000004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1</v>
      </c>
      <c r="AX199">
        <v>1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3</v>
      </c>
      <c r="BE199">
        <v>9</v>
      </c>
      <c r="BF199">
        <v>11</v>
      </c>
      <c r="BG199">
        <v>18</v>
      </c>
      <c r="BH199">
        <v>47</v>
      </c>
      <c r="BI199">
        <v>58</v>
      </c>
      <c r="BJ199">
        <v>72</v>
      </c>
      <c r="BK199">
        <v>80</v>
      </c>
      <c r="BL199">
        <v>92</v>
      </c>
    </row>
    <row r="200" spans="1:64" ht="17" x14ac:dyDescent="0.25">
      <c r="A200" s="11" t="s">
        <v>205</v>
      </c>
      <c r="B200" t="s">
        <v>164</v>
      </c>
      <c r="C200">
        <v>18.070799999999998</v>
      </c>
      <c r="D200">
        <v>-63.0501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2</v>
      </c>
      <c r="BI200">
        <v>3</v>
      </c>
      <c r="BJ200">
        <v>4</v>
      </c>
      <c r="BK200">
        <v>4</v>
      </c>
      <c r="BL200">
        <v>4</v>
      </c>
    </row>
    <row r="201" spans="1:64" ht="17" x14ac:dyDescent="0.25">
      <c r="A201" s="11"/>
      <c r="B201" t="s">
        <v>206</v>
      </c>
      <c r="C201">
        <v>15.2</v>
      </c>
      <c r="D201">
        <v>-86.241900000000001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2</v>
      </c>
      <c r="BC201">
        <v>2</v>
      </c>
      <c r="BD201">
        <v>2</v>
      </c>
      <c r="BE201">
        <v>2</v>
      </c>
      <c r="BF201">
        <v>3</v>
      </c>
      <c r="BG201">
        <v>6</v>
      </c>
      <c r="BH201">
        <v>8</v>
      </c>
      <c r="BI201">
        <v>9</v>
      </c>
      <c r="BJ201">
        <v>12</v>
      </c>
      <c r="BK201">
        <v>24</v>
      </c>
      <c r="BL201">
        <v>24</v>
      </c>
    </row>
    <row r="202" spans="1:64" ht="17" x14ac:dyDescent="0.25">
      <c r="A202" s="11" t="s">
        <v>207</v>
      </c>
      <c r="B202" t="s">
        <v>208</v>
      </c>
      <c r="C202">
        <v>49.372300000000003</v>
      </c>
      <c r="D202">
        <v>-2.3643999999999998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2</v>
      </c>
      <c r="BC202">
        <v>2</v>
      </c>
      <c r="BD202">
        <v>2</v>
      </c>
      <c r="BE202">
        <v>2</v>
      </c>
      <c r="BF202">
        <v>3</v>
      </c>
      <c r="BG202">
        <v>6</v>
      </c>
      <c r="BH202">
        <v>6</v>
      </c>
      <c r="BI202">
        <v>6</v>
      </c>
      <c r="BJ202">
        <v>11</v>
      </c>
      <c r="BK202">
        <v>14</v>
      </c>
      <c r="BL202">
        <v>32</v>
      </c>
    </row>
    <row r="203" spans="1:64" ht="17" x14ac:dyDescent="0.25">
      <c r="A203" s="11" t="s">
        <v>209</v>
      </c>
      <c r="B203" t="s">
        <v>10</v>
      </c>
      <c r="C203">
        <v>46.565300000000001</v>
      </c>
      <c r="D203">
        <v>-66.4619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2</v>
      </c>
      <c r="BG203">
        <v>6</v>
      </c>
      <c r="BH203">
        <v>8</v>
      </c>
      <c r="BI203">
        <v>11</v>
      </c>
      <c r="BJ203">
        <v>11</v>
      </c>
      <c r="BK203">
        <v>11</v>
      </c>
      <c r="BL203">
        <v>17</v>
      </c>
    </row>
    <row r="204" spans="1:64" ht="17" x14ac:dyDescent="0.25">
      <c r="A204" s="11" t="s">
        <v>210</v>
      </c>
      <c r="B204" t="s">
        <v>161</v>
      </c>
      <c r="C204">
        <v>31.692699999999999</v>
      </c>
      <c r="D204">
        <v>88.092399999999998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</row>
    <row r="205" spans="1:64" ht="17" x14ac:dyDescent="0.25">
      <c r="A205" s="11"/>
      <c r="B205" t="s">
        <v>211</v>
      </c>
      <c r="C205">
        <v>-4.0382999999999996</v>
      </c>
      <c r="D205">
        <v>21.758700000000001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4</v>
      </c>
      <c r="BJ205">
        <v>14</v>
      </c>
      <c r="BK205">
        <v>18</v>
      </c>
      <c r="BL205">
        <v>23</v>
      </c>
    </row>
    <row r="206" spans="1:64" ht="17" x14ac:dyDescent="0.25">
      <c r="A206" s="11"/>
      <c r="B206" t="s">
        <v>212</v>
      </c>
      <c r="C206">
        <v>7.54</v>
      </c>
      <c r="D206">
        <v>-5.5471000000000004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5</v>
      </c>
      <c r="BI206">
        <v>6</v>
      </c>
      <c r="BJ206">
        <v>9</v>
      </c>
      <c r="BK206">
        <v>9</v>
      </c>
      <c r="BL206">
        <v>14</v>
      </c>
    </row>
    <row r="207" spans="1:64" ht="17" x14ac:dyDescent="0.25">
      <c r="A207" s="11" t="s">
        <v>213</v>
      </c>
      <c r="B207" t="s">
        <v>164</v>
      </c>
      <c r="C207">
        <v>17.899999999999999</v>
      </c>
      <c r="D207">
        <v>-62.833300000000001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3</v>
      </c>
      <c r="BH207">
        <v>3</v>
      </c>
      <c r="BI207">
        <v>3</v>
      </c>
      <c r="BJ207">
        <v>3</v>
      </c>
      <c r="BK207">
        <v>3</v>
      </c>
      <c r="BL207">
        <v>3</v>
      </c>
    </row>
    <row r="208" spans="1:64" ht="17" x14ac:dyDescent="0.25">
      <c r="A208" s="11"/>
      <c r="B208" t="s">
        <v>214</v>
      </c>
      <c r="C208">
        <v>18.1096</v>
      </c>
      <c r="D208">
        <v>-77.297499999999999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2</v>
      </c>
      <c r="BD208">
        <v>8</v>
      </c>
      <c r="BE208">
        <v>8</v>
      </c>
      <c r="BF208">
        <v>10</v>
      </c>
      <c r="BG208">
        <v>10</v>
      </c>
      <c r="BH208">
        <v>12</v>
      </c>
      <c r="BI208">
        <v>13</v>
      </c>
      <c r="BJ208">
        <v>15</v>
      </c>
      <c r="BK208">
        <v>16</v>
      </c>
      <c r="BL208">
        <v>16</v>
      </c>
    </row>
    <row r="209" spans="1:64" ht="17" x14ac:dyDescent="0.25">
      <c r="A209" s="11"/>
      <c r="B209" t="s">
        <v>216</v>
      </c>
      <c r="C209">
        <v>38.963700000000003</v>
      </c>
      <c r="D209">
        <v>35.243299999999998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5</v>
      </c>
      <c r="BE209">
        <v>5</v>
      </c>
      <c r="BF209">
        <v>6</v>
      </c>
      <c r="BG209">
        <v>18</v>
      </c>
      <c r="BH209">
        <v>47</v>
      </c>
      <c r="BI209">
        <v>98</v>
      </c>
      <c r="BJ209">
        <v>192</v>
      </c>
      <c r="BK209">
        <v>359</v>
      </c>
      <c r="BL209">
        <v>670</v>
      </c>
    </row>
    <row r="210" spans="1:64" ht="17" x14ac:dyDescent="0.25">
      <c r="A210" s="11" t="s">
        <v>217</v>
      </c>
      <c r="B210" t="s">
        <v>208</v>
      </c>
      <c r="C210">
        <v>36.140799999999999</v>
      </c>
      <c r="D210">
        <v>-5.3536000000000001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3</v>
      </c>
      <c r="BI210">
        <v>8</v>
      </c>
      <c r="BJ210">
        <v>10</v>
      </c>
      <c r="BK210">
        <v>10</v>
      </c>
      <c r="BL210">
        <v>10</v>
      </c>
    </row>
    <row r="211" spans="1:64" ht="17" x14ac:dyDescent="0.25">
      <c r="A211" s="11" t="s">
        <v>218</v>
      </c>
      <c r="B211" t="s">
        <v>105</v>
      </c>
      <c r="C211">
        <v>47.6477</v>
      </c>
      <c r="D211">
        <v>-122.6413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</row>
    <row r="212" spans="1:64" ht="17" x14ac:dyDescent="0.25">
      <c r="A212" s="11" t="s">
        <v>219</v>
      </c>
      <c r="B212" t="s">
        <v>105</v>
      </c>
      <c r="C212">
        <v>38.310499999999998</v>
      </c>
      <c r="D212">
        <v>-121.90179999999999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</row>
    <row r="213" spans="1:64" ht="17" x14ac:dyDescent="0.25">
      <c r="A213" s="11" t="s">
        <v>220</v>
      </c>
      <c r="B213" t="s">
        <v>105</v>
      </c>
      <c r="C213">
        <v>37.045400000000001</v>
      </c>
      <c r="D213">
        <v>-121.958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</row>
    <row r="214" spans="1:64" ht="17" x14ac:dyDescent="0.25">
      <c r="A214" s="11" t="s">
        <v>221</v>
      </c>
      <c r="B214" t="s">
        <v>105</v>
      </c>
      <c r="C214">
        <v>38.502499999999998</v>
      </c>
      <c r="D214">
        <v>-122.2654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</row>
    <row r="215" spans="1:64" ht="17" x14ac:dyDescent="0.25">
      <c r="A215" s="11" t="s">
        <v>222</v>
      </c>
      <c r="B215" t="s">
        <v>105</v>
      </c>
      <c r="C215">
        <v>34.3705</v>
      </c>
      <c r="D215">
        <v>-119.1391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</row>
    <row r="216" spans="1:64" ht="17" x14ac:dyDescent="0.25">
      <c r="A216" s="11" t="s">
        <v>223</v>
      </c>
      <c r="B216" t="s">
        <v>105</v>
      </c>
      <c r="C216">
        <v>42.409700000000001</v>
      </c>
      <c r="D216">
        <v>-71.857100000000003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</row>
    <row r="217" spans="1:64" ht="17" x14ac:dyDescent="0.25">
      <c r="A217" s="11" t="s">
        <v>224</v>
      </c>
      <c r="B217" t="s">
        <v>105</v>
      </c>
      <c r="C217">
        <v>33.9191</v>
      </c>
      <c r="D217">
        <v>-84.0167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4" ht="17" x14ac:dyDescent="0.25">
      <c r="A218" s="11" t="s">
        <v>225</v>
      </c>
      <c r="B218" t="s">
        <v>105</v>
      </c>
      <c r="C218">
        <v>33.7956</v>
      </c>
      <c r="D218">
        <v>-84.227900000000005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</row>
    <row r="219" spans="1:64" ht="17" x14ac:dyDescent="0.25">
      <c r="A219" s="11" t="s">
        <v>226</v>
      </c>
      <c r="B219" t="s">
        <v>105</v>
      </c>
      <c r="C219">
        <v>37.545499999999997</v>
      </c>
      <c r="D219">
        <v>-82.777900000000002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</row>
    <row r="220" spans="1:64" ht="17" x14ac:dyDescent="0.25">
      <c r="A220" s="11" t="s">
        <v>227</v>
      </c>
      <c r="B220" t="s">
        <v>105</v>
      </c>
      <c r="C220">
        <v>33.450200000000002</v>
      </c>
      <c r="D220">
        <v>-84.4803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</row>
    <row r="221" spans="1:64" ht="17" x14ac:dyDescent="0.25">
      <c r="A221" s="11" t="s">
        <v>228</v>
      </c>
      <c r="B221" t="s">
        <v>105</v>
      </c>
      <c r="C221">
        <v>32.4893</v>
      </c>
      <c r="D221">
        <v>-94.852099999999993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</row>
    <row r="222" spans="1:64" ht="17" x14ac:dyDescent="0.25">
      <c r="A222" s="11" t="s">
        <v>229</v>
      </c>
      <c r="B222" t="s">
        <v>105</v>
      </c>
      <c r="C222">
        <v>40.258899999999997</v>
      </c>
      <c r="D222">
        <v>-74.123999999999995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</row>
    <row r="223" spans="1:64" ht="17" x14ac:dyDescent="0.25">
      <c r="A223" s="11" t="s">
        <v>230</v>
      </c>
      <c r="B223" t="s">
        <v>105</v>
      </c>
      <c r="C223">
        <v>40.071199999999997</v>
      </c>
      <c r="D223">
        <v>-74.864900000000006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</row>
    <row r="224" spans="1:64" ht="17" x14ac:dyDescent="0.25">
      <c r="A224" s="11" t="s">
        <v>231</v>
      </c>
      <c r="B224" t="s">
        <v>105</v>
      </c>
      <c r="C224">
        <v>39.925899999999999</v>
      </c>
      <c r="D224">
        <v>-75.119600000000005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</row>
    <row r="225" spans="1:64" ht="17" x14ac:dyDescent="0.25">
      <c r="A225" s="11" t="s">
        <v>232</v>
      </c>
      <c r="B225" t="s">
        <v>105</v>
      </c>
      <c r="C225">
        <v>40.8568</v>
      </c>
      <c r="D225">
        <v>-74.128500000000003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</row>
    <row r="226" spans="1:64" ht="17" x14ac:dyDescent="0.25">
      <c r="A226" s="11" t="s">
        <v>233</v>
      </c>
      <c r="B226" t="s">
        <v>105</v>
      </c>
      <c r="C226">
        <v>40.697600000000001</v>
      </c>
      <c r="D226">
        <v>-74.263199999999998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</row>
    <row r="227" spans="1:64" ht="17" x14ac:dyDescent="0.25">
      <c r="A227" s="11" t="s">
        <v>234</v>
      </c>
      <c r="B227" t="s">
        <v>105</v>
      </c>
      <c r="C227">
        <v>39.655299999999997</v>
      </c>
      <c r="D227">
        <v>-106.8287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</row>
    <row r="228" spans="1:64" ht="17" x14ac:dyDescent="0.25">
      <c r="A228" s="11" t="s">
        <v>235</v>
      </c>
      <c r="B228" t="s">
        <v>105</v>
      </c>
      <c r="C228">
        <v>40.695599999999999</v>
      </c>
      <c r="D228">
        <v>-105.5943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</row>
    <row r="229" spans="1:64" ht="17" x14ac:dyDescent="0.25">
      <c r="A229" s="11" t="s">
        <v>236</v>
      </c>
      <c r="B229" t="s">
        <v>105</v>
      </c>
      <c r="C229">
        <v>39.6203</v>
      </c>
      <c r="D229">
        <v>-104.3326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</row>
    <row r="230" spans="1:64" ht="17" x14ac:dyDescent="0.25">
      <c r="A230" s="11" t="s">
        <v>237</v>
      </c>
      <c r="B230" t="s">
        <v>105</v>
      </c>
      <c r="C230">
        <v>38.5458</v>
      </c>
      <c r="D230">
        <v>-106.92529999999999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</row>
    <row r="231" spans="1:64" ht="17" x14ac:dyDescent="0.25">
      <c r="A231" s="11" t="s">
        <v>238</v>
      </c>
      <c r="B231" t="s">
        <v>105</v>
      </c>
      <c r="C231">
        <v>41.987900000000003</v>
      </c>
      <c r="D231">
        <v>-88.401600000000002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</row>
    <row r="232" spans="1:64" ht="17" x14ac:dyDescent="0.25">
      <c r="A232" s="11" t="s">
        <v>239</v>
      </c>
      <c r="B232" t="s">
        <v>105</v>
      </c>
      <c r="C232">
        <v>41.0458</v>
      </c>
      <c r="D232">
        <v>-75.247900000000001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</row>
    <row r="233" spans="1:64" ht="17" x14ac:dyDescent="0.25">
      <c r="A233" s="11" t="s">
        <v>240</v>
      </c>
      <c r="B233" t="s">
        <v>105</v>
      </c>
      <c r="C233">
        <v>39.952599999999997</v>
      </c>
      <c r="D233">
        <v>-75.165199999999999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</row>
    <row r="234" spans="1:64" ht="17" x14ac:dyDescent="0.25">
      <c r="A234" s="11" t="s">
        <v>241</v>
      </c>
      <c r="B234" t="s">
        <v>105</v>
      </c>
      <c r="C234">
        <v>36.8508</v>
      </c>
      <c r="D234">
        <v>-76.285899999999998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</row>
    <row r="235" spans="1:64" ht="17" x14ac:dyDescent="0.25">
      <c r="A235" s="11" t="s">
        <v>242</v>
      </c>
      <c r="B235" t="s">
        <v>105</v>
      </c>
      <c r="C235">
        <v>38.881599999999999</v>
      </c>
      <c r="D235">
        <v>-77.090999999999994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</row>
    <row r="236" spans="1:64" ht="17" x14ac:dyDescent="0.25">
      <c r="A236" s="11" t="s">
        <v>243</v>
      </c>
      <c r="B236" t="s">
        <v>105</v>
      </c>
      <c r="C236">
        <v>38.2042</v>
      </c>
      <c r="D236">
        <v>-77.607799999999997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</row>
    <row r="237" spans="1:64" ht="17" x14ac:dyDescent="0.25">
      <c r="A237" s="11" t="s">
        <v>244</v>
      </c>
      <c r="B237" t="s">
        <v>105</v>
      </c>
      <c r="C237">
        <v>39.076799999999999</v>
      </c>
      <c r="D237">
        <v>-77.653599999999997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</row>
    <row r="238" spans="1:64" ht="17" x14ac:dyDescent="0.25">
      <c r="A238" s="11" t="s">
        <v>245</v>
      </c>
      <c r="B238" t="s">
        <v>105</v>
      </c>
      <c r="C238">
        <v>38.7849</v>
      </c>
      <c r="D238">
        <v>-76.872100000000003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</row>
    <row r="239" spans="1:64" ht="17" x14ac:dyDescent="0.25">
      <c r="A239" s="11" t="s">
        <v>246</v>
      </c>
      <c r="B239" t="s">
        <v>105</v>
      </c>
      <c r="C239">
        <v>41.391199999999998</v>
      </c>
      <c r="D239">
        <v>-95.477800000000002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</row>
    <row r="240" spans="1:64" ht="17" x14ac:dyDescent="0.25">
      <c r="A240" s="11" t="s">
        <v>247</v>
      </c>
      <c r="B240" t="s">
        <v>105</v>
      </c>
      <c r="C240">
        <v>34.246499999999997</v>
      </c>
      <c r="D240">
        <v>-80.606999999999999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</row>
    <row r="241" spans="1:64" ht="17" x14ac:dyDescent="0.25">
      <c r="A241" s="11" t="s">
        <v>248</v>
      </c>
      <c r="B241" t="s">
        <v>105</v>
      </c>
      <c r="C241">
        <v>32.057499999999997</v>
      </c>
      <c r="D241">
        <v>-111.6661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</row>
    <row r="242" spans="1:64" ht="17" x14ac:dyDescent="0.25">
      <c r="A242" s="11" t="s">
        <v>249</v>
      </c>
      <c r="B242" t="s">
        <v>105</v>
      </c>
      <c r="C242">
        <v>41.427700000000002</v>
      </c>
      <c r="D242">
        <v>-85.355000000000004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</row>
    <row r="243" spans="1:64" ht="17" x14ac:dyDescent="0.25">
      <c r="A243" s="11" t="s">
        <v>250</v>
      </c>
      <c r="B243" t="s">
        <v>105</v>
      </c>
      <c r="C243">
        <v>39.852200000000003</v>
      </c>
      <c r="D243">
        <v>-77.286500000000004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</row>
    <row r="244" spans="1:64" ht="17" x14ac:dyDescent="0.25">
      <c r="A244" s="11" t="s">
        <v>251</v>
      </c>
      <c r="B244" t="s">
        <v>105</v>
      </c>
      <c r="C244">
        <v>40.010599999999997</v>
      </c>
      <c r="D244">
        <v>-86.499700000000004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</row>
    <row r="245" spans="1:64" ht="17" x14ac:dyDescent="0.25">
      <c r="A245" s="11" t="s">
        <v>252</v>
      </c>
      <c r="B245" t="s">
        <v>105</v>
      </c>
      <c r="C245">
        <v>43.018599999999999</v>
      </c>
      <c r="D245">
        <v>-89.549800000000005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</row>
    <row r="246" spans="1:64" ht="17" x14ac:dyDescent="0.25">
      <c r="A246" s="11" t="s">
        <v>253</v>
      </c>
      <c r="B246" t="s">
        <v>105</v>
      </c>
      <c r="C246">
        <v>44.750900000000001</v>
      </c>
      <c r="D246">
        <v>-92.381399999999999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</row>
    <row r="247" spans="1:64" ht="17" x14ac:dyDescent="0.25">
      <c r="A247" s="11" t="s">
        <v>254</v>
      </c>
      <c r="B247" t="s">
        <v>105</v>
      </c>
      <c r="C247">
        <v>41.433900000000001</v>
      </c>
      <c r="D247">
        <v>-81.675799999999995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</row>
    <row r="248" spans="1:64" ht="17" x14ac:dyDescent="0.25">
      <c r="A248" s="11" t="s">
        <v>255</v>
      </c>
      <c r="B248" t="s">
        <v>105</v>
      </c>
      <c r="C248">
        <v>41.260300000000001</v>
      </c>
      <c r="D248">
        <v>-111.9522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</row>
    <row r="249" spans="1:64" ht="17" x14ac:dyDescent="0.25">
      <c r="A249" s="11" t="s">
        <v>256</v>
      </c>
      <c r="B249" t="s">
        <v>105</v>
      </c>
      <c r="C249">
        <v>43.027900000000002</v>
      </c>
      <c r="D249">
        <v>-73.135000000000005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</row>
    <row r="250" spans="1:64" ht="17" x14ac:dyDescent="0.25">
      <c r="A250" s="11" t="s">
        <v>257</v>
      </c>
      <c r="B250" t="s">
        <v>105</v>
      </c>
      <c r="C250">
        <v>44.825400000000002</v>
      </c>
      <c r="D250">
        <v>-93.784199999999998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</row>
    <row r="251" spans="1:64" ht="17" x14ac:dyDescent="0.25">
      <c r="A251" s="11" t="s">
        <v>258</v>
      </c>
      <c r="B251" t="s">
        <v>105</v>
      </c>
      <c r="C251">
        <v>26.894600000000001</v>
      </c>
      <c r="D251">
        <v>-81.909800000000004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</row>
    <row r="252" spans="1:64" ht="17" x14ac:dyDescent="0.25">
      <c r="A252" s="11" t="s">
        <v>259</v>
      </c>
      <c r="B252" t="s">
        <v>105</v>
      </c>
      <c r="C252">
        <v>34.2515</v>
      </c>
      <c r="D252">
        <v>-84.4803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</row>
    <row r="253" spans="1:64" ht="17" x14ac:dyDescent="0.25">
      <c r="A253" s="11" t="s">
        <v>260</v>
      </c>
      <c r="B253" t="s">
        <v>105</v>
      </c>
      <c r="C253">
        <v>33.179499999999997</v>
      </c>
      <c r="D253">
        <v>-96.492999999999995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</row>
    <row r="254" spans="1:64" ht="17" x14ac:dyDescent="0.25">
      <c r="A254" s="11" t="s">
        <v>261</v>
      </c>
      <c r="B254" t="s">
        <v>105</v>
      </c>
      <c r="C254">
        <v>38.193800000000003</v>
      </c>
      <c r="D254">
        <v>-85.643500000000003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</row>
    <row r="255" spans="1:64" ht="17" x14ac:dyDescent="0.25">
      <c r="A255" s="11" t="s">
        <v>262</v>
      </c>
      <c r="B255" t="s">
        <v>105</v>
      </c>
      <c r="C255">
        <v>29.649899999999999</v>
      </c>
      <c r="D255">
        <v>-90.112099999999998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</row>
    <row r="256" spans="1:64" ht="17" x14ac:dyDescent="0.25">
      <c r="A256" s="11" t="s">
        <v>263</v>
      </c>
      <c r="B256" t="s">
        <v>105</v>
      </c>
      <c r="C256">
        <v>40.790900000000001</v>
      </c>
      <c r="D256">
        <v>-121.84739999999999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</row>
    <row r="257" spans="1:64" ht="17" x14ac:dyDescent="0.25">
      <c r="A257" s="11" t="s">
        <v>264</v>
      </c>
      <c r="B257" t="s">
        <v>105</v>
      </c>
      <c r="C257">
        <v>34.860599999999998</v>
      </c>
      <c r="D257">
        <v>-81.953500000000005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</row>
    <row r="258" spans="1:64" ht="17" x14ac:dyDescent="0.25">
      <c r="A258" s="11" t="s">
        <v>265</v>
      </c>
      <c r="B258" t="s">
        <v>105</v>
      </c>
      <c r="C258">
        <v>38.433300000000003</v>
      </c>
      <c r="D258">
        <v>-84.354200000000006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</row>
    <row r="259" spans="1:64" ht="17" x14ac:dyDescent="0.25">
      <c r="A259" s="11" t="s">
        <v>266</v>
      </c>
      <c r="B259" t="s">
        <v>105</v>
      </c>
      <c r="C259">
        <v>41.669899999999998</v>
      </c>
      <c r="D259">
        <v>-91.598399999999998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3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</row>
    <row r="260" spans="1:64" ht="17" x14ac:dyDescent="0.25">
      <c r="A260" s="11" t="s">
        <v>267</v>
      </c>
      <c r="B260" t="s">
        <v>105</v>
      </c>
      <c r="C260">
        <v>42.311799999999998</v>
      </c>
      <c r="D260">
        <v>-73.182199999999995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</row>
    <row r="261" spans="1:64" ht="17" x14ac:dyDescent="0.25">
      <c r="A261" s="11" t="s">
        <v>268</v>
      </c>
      <c r="B261" t="s">
        <v>105</v>
      </c>
      <c r="C261">
        <v>36.134300000000003</v>
      </c>
      <c r="D261">
        <v>-86.822000000000003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</row>
    <row r="262" spans="1:64" ht="17" x14ac:dyDescent="0.25">
      <c r="A262" s="11" t="s">
        <v>269</v>
      </c>
      <c r="B262" t="s">
        <v>105</v>
      </c>
      <c r="C262">
        <v>43.126100000000001</v>
      </c>
      <c r="D262">
        <v>-123.2492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</row>
    <row r="263" spans="1:64" ht="17" x14ac:dyDescent="0.25">
      <c r="A263" s="11" t="s">
        <v>270</v>
      </c>
      <c r="B263" t="s">
        <v>105</v>
      </c>
      <c r="C263">
        <v>36.985900000000001</v>
      </c>
      <c r="D263">
        <v>-119.2321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</row>
    <row r="264" spans="1:64" ht="17" x14ac:dyDescent="0.25">
      <c r="A264" s="11" t="s">
        <v>271</v>
      </c>
      <c r="B264" t="s">
        <v>105</v>
      </c>
      <c r="C264">
        <v>39.5839</v>
      </c>
      <c r="D264">
        <v>-76.363699999999994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</row>
    <row r="265" spans="1:64" ht="17" x14ac:dyDescent="0.25">
      <c r="A265" s="11" t="s">
        <v>272</v>
      </c>
      <c r="B265" t="s">
        <v>105</v>
      </c>
      <c r="C265">
        <v>39.8065</v>
      </c>
      <c r="D265">
        <v>-86.540099999999995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2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</row>
    <row r="266" spans="1:64" ht="17" x14ac:dyDescent="0.25">
      <c r="A266" s="11" t="s">
        <v>273</v>
      </c>
      <c r="B266" t="s">
        <v>105</v>
      </c>
      <c r="C266">
        <v>40.7453</v>
      </c>
      <c r="D266">
        <v>-74.0535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</row>
    <row r="267" spans="1:64" ht="17" x14ac:dyDescent="0.25">
      <c r="A267" s="11" t="s">
        <v>274</v>
      </c>
      <c r="B267" t="s">
        <v>105</v>
      </c>
      <c r="C267">
        <v>38.845399999999998</v>
      </c>
      <c r="D267">
        <v>-94.852099999999993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</row>
    <row r="268" spans="1:64" ht="17" x14ac:dyDescent="0.25">
      <c r="A268" s="11" t="s">
        <v>275</v>
      </c>
      <c r="B268" t="s">
        <v>105</v>
      </c>
      <c r="C268">
        <v>47.174999999999997</v>
      </c>
      <c r="D268">
        <v>-120.9319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</row>
    <row r="269" spans="1:64" ht="17" x14ac:dyDescent="0.25">
      <c r="A269" s="11" t="s">
        <v>276</v>
      </c>
      <c r="B269" t="s">
        <v>105</v>
      </c>
      <c r="C269">
        <v>27.479900000000001</v>
      </c>
      <c r="D269">
        <v>-82.345200000000006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2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</row>
    <row r="270" spans="1:64" ht="17" x14ac:dyDescent="0.25">
      <c r="A270" s="11" t="s">
        <v>277</v>
      </c>
      <c r="B270" t="s">
        <v>105</v>
      </c>
      <c r="C270">
        <v>44.8446</v>
      </c>
      <c r="D270">
        <v>-122.59269999999999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</row>
    <row r="271" spans="1:64" ht="17" x14ac:dyDescent="0.25">
      <c r="A271" s="11" t="s">
        <v>278</v>
      </c>
      <c r="B271" t="s">
        <v>105</v>
      </c>
      <c r="C271">
        <v>30.577300000000001</v>
      </c>
      <c r="D271">
        <v>-86.661100000000005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</row>
    <row r="272" spans="1:64" ht="17" x14ac:dyDescent="0.25">
      <c r="A272" s="11" t="s">
        <v>279</v>
      </c>
      <c r="B272" t="s">
        <v>105</v>
      </c>
      <c r="C272">
        <v>34.013199999999998</v>
      </c>
      <c r="D272">
        <v>-85.147900000000007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</row>
    <row r="273" spans="1:64" ht="17" x14ac:dyDescent="0.25">
      <c r="A273" s="11" t="s">
        <v>280</v>
      </c>
      <c r="B273" t="s">
        <v>105</v>
      </c>
      <c r="C273">
        <v>33.953299999999999</v>
      </c>
      <c r="D273">
        <v>-117.3961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</row>
    <row r="274" spans="1:64" ht="17" x14ac:dyDescent="0.25">
      <c r="A274" s="11" t="s">
        <v>281</v>
      </c>
      <c r="B274" t="s">
        <v>105</v>
      </c>
      <c r="C274">
        <v>35.126899999999999</v>
      </c>
      <c r="D274">
        <v>-89.925299999999993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</row>
    <row r="275" spans="1:64" ht="17" x14ac:dyDescent="0.25">
      <c r="A275" s="11" t="s">
        <v>282</v>
      </c>
      <c r="B275" t="s">
        <v>105</v>
      </c>
      <c r="C275">
        <v>38.610300000000002</v>
      </c>
      <c r="D275">
        <v>-90.412499999999994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</row>
    <row r="276" spans="1:64" ht="17" x14ac:dyDescent="0.25">
      <c r="A276" s="11" t="s">
        <v>283</v>
      </c>
      <c r="B276" t="s">
        <v>105</v>
      </c>
      <c r="C276">
        <v>40.984900000000003</v>
      </c>
      <c r="D276">
        <v>-72.615099999999998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</row>
    <row r="277" spans="1:64" ht="17" x14ac:dyDescent="0.25">
      <c r="A277" s="11" t="s">
        <v>284</v>
      </c>
      <c r="B277" t="s">
        <v>105</v>
      </c>
      <c r="C277">
        <v>41.858600000000003</v>
      </c>
      <c r="D277">
        <v>-74.311800000000005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</row>
    <row r="278" spans="1:64" ht="17" x14ac:dyDescent="0.25">
      <c r="A278" s="11" t="s">
        <v>285</v>
      </c>
      <c r="B278" t="s">
        <v>105</v>
      </c>
      <c r="C278">
        <v>29.027999999999999</v>
      </c>
      <c r="D278">
        <v>-81.075500000000005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</row>
    <row r="279" spans="1:64" ht="17" x14ac:dyDescent="0.25">
      <c r="A279" s="11" t="s">
        <v>286</v>
      </c>
      <c r="B279" t="s">
        <v>105</v>
      </c>
      <c r="C279">
        <v>38.908499999999997</v>
      </c>
      <c r="D279">
        <v>-77.240499999999997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2</v>
      </c>
      <c r="AZ279">
        <v>2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</row>
    <row r="280" spans="1:64" ht="17" x14ac:dyDescent="0.25">
      <c r="A280" s="11" t="s">
        <v>287</v>
      </c>
      <c r="B280" t="s">
        <v>105</v>
      </c>
      <c r="C280">
        <v>42.993099999999998</v>
      </c>
      <c r="D280">
        <v>-71.049800000000005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</row>
    <row r="281" spans="1:64" ht="17" x14ac:dyDescent="0.25">
      <c r="A281" s="11" t="s">
        <v>288</v>
      </c>
      <c r="B281" t="s">
        <v>105</v>
      </c>
      <c r="C281">
        <v>38.907200000000003</v>
      </c>
      <c r="D281">
        <v>-77.036900000000003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2</v>
      </c>
      <c r="AZ281">
        <v>2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</row>
    <row r="282" spans="1:64" ht="17" x14ac:dyDescent="0.25">
      <c r="A282" s="11" t="s">
        <v>289</v>
      </c>
      <c r="B282" t="s">
        <v>105</v>
      </c>
      <c r="C282">
        <v>40.228999999999999</v>
      </c>
      <c r="D282">
        <v>-75.387900000000002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4</v>
      </c>
      <c r="AZ282">
        <v>5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</row>
    <row r="283" spans="1:64" ht="17" x14ac:dyDescent="0.25">
      <c r="A283" s="11" t="s">
        <v>290</v>
      </c>
      <c r="B283" t="s">
        <v>105</v>
      </c>
      <c r="C283">
        <v>37.601700000000001</v>
      </c>
      <c r="D283">
        <v>-121.7195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1</v>
      </c>
      <c r="AW283">
        <v>1</v>
      </c>
      <c r="AX283">
        <v>2</v>
      </c>
      <c r="AY283">
        <v>2</v>
      </c>
      <c r="AZ283">
        <v>2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</row>
    <row r="284" spans="1:64" ht="17" x14ac:dyDescent="0.25">
      <c r="A284" s="11" t="s">
        <v>291</v>
      </c>
      <c r="B284" t="s">
        <v>105</v>
      </c>
      <c r="C284">
        <v>26.190100000000001</v>
      </c>
      <c r="D284">
        <v>-80.365899999999996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2</v>
      </c>
      <c r="AY284">
        <v>2</v>
      </c>
      <c r="AZ284">
        <v>3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</row>
    <row r="285" spans="1:64" ht="17" x14ac:dyDescent="0.25">
      <c r="A285" s="11" t="s">
        <v>292</v>
      </c>
      <c r="B285" t="s">
        <v>105</v>
      </c>
      <c r="C285">
        <v>26.663</v>
      </c>
      <c r="D285">
        <v>-81.953500000000005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2</v>
      </c>
      <c r="AY285">
        <v>2</v>
      </c>
      <c r="AZ285">
        <v>2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</row>
    <row r="286" spans="1:64" ht="17" x14ac:dyDescent="0.25">
      <c r="A286" s="11" t="s">
        <v>293</v>
      </c>
      <c r="B286" t="s">
        <v>105</v>
      </c>
      <c r="C286">
        <v>32.816200000000002</v>
      </c>
      <c r="D286">
        <v>-111.28449999999999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2</v>
      </c>
      <c r="AY286">
        <v>2</v>
      </c>
      <c r="AZ286">
        <v>2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</row>
    <row r="287" spans="1:64" ht="17" x14ac:dyDescent="0.25">
      <c r="A287" s="11" t="s">
        <v>294</v>
      </c>
      <c r="B287" t="s">
        <v>105</v>
      </c>
      <c r="C287">
        <v>41.148899999999998</v>
      </c>
      <c r="D287">
        <v>-73.983000000000004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2</v>
      </c>
      <c r="AY287">
        <v>2</v>
      </c>
      <c r="AZ287">
        <v>4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</row>
    <row r="288" spans="1:64" ht="17" x14ac:dyDescent="0.25">
      <c r="A288" s="11" t="s">
        <v>295</v>
      </c>
      <c r="B288" t="s">
        <v>105</v>
      </c>
      <c r="C288">
        <v>43.032400000000003</v>
      </c>
      <c r="D288">
        <v>-73.936000000000007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2</v>
      </c>
      <c r="AY288">
        <v>2</v>
      </c>
      <c r="AZ288">
        <v>2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</row>
    <row r="289" spans="1:64" ht="17" x14ac:dyDescent="0.25">
      <c r="A289" s="11" t="s">
        <v>296</v>
      </c>
      <c r="B289" t="s">
        <v>105</v>
      </c>
      <c r="C289">
        <v>32.795699999999997</v>
      </c>
      <c r="D289">
        <v>-79.784800000000004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</row>
    <row r="290" spans="1:64" ht="17" x14ac:dyDescent="0.25">
      <c r="A290" s="11" t="s">
        <v>297</v>
      </c>
      <c r="B290" t="s">
        <v>105</v>
      </c>
      <c r="C290">
        <v>45.746600000000001</v>
      </c>
      <c r="D290">
        <v>-122.5194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1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</row>
    <row r="291" spans="1:64" ht="17" x14ac:dyDescent="0.25">
      <c r="A291" s="11" t="s">
        <v>298</v>
      </c>
      <c r="B291" t="s">
        <v>105</v>
      </c>
      <c r="C291">
        <v>33.899900000000002</v>
      </c>
      <c r="D291">
        <v>-84.564099999999996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1</v>
      </c>
      <c r="AZ291">
        <v>3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</row>
    <row r="292" spans="1:64" ht="17" x14ac:dyDescent="0.25">
      <c r="A292" s="11" t="s">
        <v>299</v>
      </c>
      <c r="B292" t="s">
        <v>105</v>
      </c>
      <c r="C292">
        <v>40.962899999999998</v>
      </c>
      <c r="D292">
        <v>-112.09529999999999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1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</row>
    <row r="293" spans="1:64" ht="17" x14ac:dyDescent="0.25">
      <c r="A293" s="11" t="s">
        <v>300</v>
      </c>
      <c r="B293" t="s">
        <v>105</v>
      </c>
      <c r="C293">
        <v>38.910800000000002</v>
      </c>
      <c r="D293">
        <v>-104.4723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1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</row>
    <row r="294" spans="1:64" ht="17" x14ac:dyDescent="0.25">
      <c r="A294" s="11" t="s">
        <v>301</v>
      </c>
      <c r="B294" t="s">
        <v>105</v>
      </c>
      <c r="C294">
        <v>21.306999999999999</v>
      </c>
      <c r="D294">
        <v>-157.85839999999999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</row>
    <row r="295" spans="1:64" ht="17" x14ac:dyDescent="0.25">
      <c r="A295" s="11" t="s">
        <v>302</v>
      </c>
      <c r="B295" t="s">
        <v>105</v>
      </c>
      <c r="C295">
        <v>42.334499999999998</v>
      </c>
      <c r="D295">
        <v>-122.7647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2</v>
      </c>
      <c r="AZ295">
        <v>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</row>
    <row r="296" spans="1:64" ht="17" x14ac:dyDescent="0.25">
      <c r="A296" s="11" t="s">
        <v>303</v>
      </c>
      <c r="B296" t="s">
        <v>105</v>
      </c>
      <c r="C296">
        <v>47.7425</v>
      </c>
      <c r="D296">
        <v>-123.304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</row>
    <row r="297" spans="1:64" ht="17" x14ac:dyDescent="0.25">
      <c r="A297" s="11" t="s">
        <v>304</v>
      </c>
      <c r="B297" t="s">
        <v>105</v>
      </c>
      <c r="C297">
        <v>34.367199999999997</v>
      </c>
      <c r="D297">
        <v>-80.588300000000004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</row>
    <row r="298" spans="1:64" ht="17" x14ac:dyDescent="0.25">
      <c r="A298" s="11" t="s">
        <v>305</v>
      </c>
      <c r="B298" t="s">
        <v>105</v>
      </c>
      <c r="C298">
        <v>42.695300000000003</v>
      </c>
      <c r="D298">
        <v>-121.6142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</row>
    <row r="299" spans="1:64" ht="17" x14ac:dyDescent="0.25">
      <c r="A299" s="11" t="s">
        <v>306</v>
      </c>
      <c r="B299" t="s">
        <v>105</v>
      </c>
      <c r="C299">
        <v>37.251899999999999</v>
      </c>
      <c r="D299">
        <v>-119.69629999999999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1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</row>
    <row r="300" spans="1:64" ht="17" x14ac:dyDescent="0.25">
      <c r="A300" s="11" t="s">
        <v>307</v>
      </c>
      <c r="B300" t="s">
        <v>105</v>
      </c>
      <c r="C300">
        <v>47.067599999999999</v>
      </c>
      <c r="D300">
        <v>-122.12949999999999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4</v>
      </c>
      <c r="AZ300">
        <v>4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</row>
    <row r="301" spans="1:64" ht="17" x14ac:dyDescent="0.25">
      <c r="A301" s="11" t="s">
        <v>308</v>
      </c>
      <c r="B301" t="s">
        <v>105</v>
      </c>
      <c r="C301">
        <v>36.159300000000002</v>
      </c>
      <c r="D301">
        <v>-95.941000000000003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</row>
    <row r="302" spans="1:64" ht="17" x14ac:dyDescent="0.25">
      <c r="A302" s="11" t="s">
        <v>309</v>
      </c>
      <c r="B302" t="s">
        <v>105</v>
      </c>
      <c r="C302">
        <v>39.258699999999997</v>
      </c>
      <c r="D302">
        <v>-104.9389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3</v>
      </c>
      <c r="AY302">
        <v>3</v>
      </c>
      <c r="AZ302">
        <v>3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</row>
    <row r="303" spans="1:64" ht="17" x14ac:dyDescent="0.25">
      <c r="A303" s="11" t="s">
        <v>310</v>
      </c>
      <c r="B303" t="s">
        <v>105</v>
      </c>
      <c r="C303">
        <v>41.888199999999998</v>
      </c>
      <c r="D303">
        <v>-71.477400000000003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2</v>
      </c>
      <c r="AT303">
        <v>2</v>
      </c>
      <c r="AU303">
        <v>2</v>
      </c>
      <c r="AV303">
        <v>2</v>
      </c>
      <c r="AW303">
        <v>2</v>
      </c>
      <c r="AX303">
        <v>3</v>
      </c>
      <c r="AY303">
        <v>3</v>
      </c>
      <c r="AZ303">
        <v>3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</row>
    <row r="304" spans="1:64" ht="17" x14ac:dyDescent="0.25">
      <c r="A304" s="11" t="s">
        <v>311</v>
      </c>
      <c r="B304" t="s">
        <v>105</v>
      </c>
      <c r="C304">
        <v>35.7211</v>
      </c>
      <c r="D304">
        <v>-79.178100000000001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1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</row>
    <row r="305" spans="1:64" ht="17" x14ac:dyDescent="0.25">
      <c r="A305" s="11" t="s">
        <v>312</v>
      </c>
      <c r="B305" t="s">
        <v>105</v>
      </c>
      <c r="C305">
        <v>39.907800000000002</v>
      </c>
      <c r="D305">
        <v>-75.387900000000002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1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</row>
    <row r="306" spans="1:64" ht="17" x14ac:dyDescent="0.25">
      <c r="A306" s="11" t="s">
        <v>313</v>
      </c>
      <c r="B306" t="s">
        <v>105</v>
      </c>
      <c r="C306">
        <v>41.314799999999998</v>
      </c>
      <c r="D306">
        <v>-96.195099999999996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1</v>
      </c>
      <c r="AY306">
        <v>1</v>
      </c>
      <c r="AZ306">
        <v>3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</row>
    <row r="307" spans="1:64" ht="17" x14ac:dyDescent="0.25">
      <c r="A307" s="11" t="s">
        <v>314</v>
      </c>
      <c r="B307" t="s">
        <v>105</v>
      </c>
      <c r="C307">
        <v>38.060600000000001</v>
      </c>
      <c r="D307">
        <v>-84.4803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</row>
    <row r="308" spans="1:64" ht="17" x14ac:dyDescent="0.25">
      <c r="A308" s="11" t="s">
        <v>315</v>
      </c>
      <c r="B308" t="s">
        <v>105</v>
      </c>
      <c r="C308">
        <v>39.836199999999998</v>
      </c>
      <c r="D308">
        <v>-86.175200000000004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</row>
    <row r="309" spans="1:64" ht="17" x14ac:dyDescent="0.25">
      <c r="A309" s="11" t="s">
        <v>316</v>
      </c>
      <c r="B309" t="s">
        <v>105</v>
      </c>
      <c r="C309">
        <v>42.467199999999998</v>
      </c>
      <c r="D309">
        <v>-71.287400000000005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7</v>
      </c>
      <c r="AZ309">
        <v>7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</row>
    <row r="310" spans="1:64" ht="17" x14ac:dyDescent="0.25">
      <c r="A310" s="11" t="s">
        <v>317</v>
      </c>
      <c r="B310" t="s">
        <v>105</v>
      </c>
      <c r="C310">
        <v>40.654600000000002</v>
      </c>
      <c r="D310">
        <v>-73.559399999999997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1</v>
      </c>
      <c r="AX310">
        <v>4</v>
      </c>
      <c r="AY310">
        <v>5</v>
      </c>
      <c r="AZ310">
        <v>17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</row>
    <row r="311" spans="1:64" ht="17" x14ac:dyDescent="0.25">
      <c r="A311" s="11" t="s">
        <v>318</v>
      </c>
      <c r="B311" t="s">
        <v>105</v>
      </c>
      <c r="C311">
        <v>44.996400000000001</v>
      </c>
      <c r="D311">
        <v>-93.061599999999999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</row>
    <row r="312" spans="1:64" ht="17" x14ac:dyDescent="0.25">
      <c r="A312" s="11" t="s">
        <v>319</v>
      </c>
      <c r="B312" t="s">
        <v>105</v>
      </c>
      <c r="C312">
        <v>40.5608</v>
      </c>
      <c r="D312">
        <v>-119.6035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2</v>
      </c>
      <c r="AZ312">
        <v>2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</row>
    <row r="313" spans="1:64" ht="17" x14ac:dyDescent="0.25">
      <c r="A313" s="11" t="s">
        <v>320</v>
      </c>
      <c r="B313" t="s">
        <v>105</v>
      </c>
      <c r="C313">
        <v>41.673900000000003</v>
      </c>
      <c r="D313">
        <v>-75.247900000000001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</row>
    <row r="314" spans="1:64" ht="17" x14ac:dyDescent="0.25">
      <c r="A314" s="11" t="s">
        <v>321</v>
      </c>
      <c r="B314" t="s">
        <v>105</v>
      </c>
      <c r="C314">
        <v>38.764600000000002</v>
      </c>
      <c r="D314">
        <v>-121.90179999999999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1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</row>
    <row r="315" spans="1:64" ht="17" x14ac:dyDescent="0.25">
      <c r="A315" s="11" t="s">
        <v>322</v>
      </c>
      <c r="B315" t="s">
        <v>105</v>
      </c>
      <c r="C315">
        <v>37.354100000000003</v>
      </c>
      <c r="D315">
        <v>-121.9552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1</v>
      </c>
      <c r="P315">
        <v>1</v>
      </c>
      <c r="Q315">
        <v>2</v>
      </c>
      <c r="R315">
        <v>2</v>
      </c>
      <c r="S315">
        <v>2</v>
      </c>
      <c r="T315">
        <v>2</v>
      </c>
      <c r="U315">
        <v>2</v>
      </c>
      <c r="V315">
        <v>2</v>
      </c>
      <c r="W315">
        <v>2</v>
      </c>
      <c r="X315">
        <v>2</v>
      </c>
      <c r="Y315">
        <v>2</v>
      </c>
      <c r="Z315">
        <v>2</v>
      </c>
      <c r="AA315">
        <v>2</v>
      </c>
      <c r="AB315">
        <v>2</v>
      </c>
      <c r="AC315">
        <v>2</v>
      </c>
      <c r="AD315">
        <v>2</v>
      </c>
      <c r="AE315">
        <v>2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2</v>
      </c>
      <c r="AL315">
        <v>2</v>
      </c>
      <c r="AM315">
        <v>2</v>
      </c>
      <c r="AN315">
        <v>2</v>
      </c>
      <c r="AO315">
        <v>2</v>
      </c>
      <c r="AP315">
        <v>2</v>
      </c>
      <c r="AQ315">
        <v>3</v>
      </c>
      <c r="AR315">
        <v>3</v>
      </c>
      <c r="AS315">
        <v>9</v>
      </c>
      <c r="AT315">
        <v>11</v>
      </c>
      <c r="AU315">
        <v>11</v>
      </c>
      <c r="AV315">
        <v>20</v>
      </c>
      <c r="AW315">
        <v>20</v>
      </c>
      <c r="AX315">
        <v>32</v>
      </c>
      <c r="AY315">
        <v>38</v>
      </c>
      <c r="AZ315">
        <v>38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</row>
    <row r="316" spans="1:64" ht="17" x14ac:dyDescent="0.25">
      <c r="A316" s="11" t="s">
        <v>323</v>
      </c>
      <c r="B316" t="s">
        <v>105</v>
      </c>
      <c r="C316">
        <v>36.079599999999999</v>
      </c>
      <c r="D316">
        <v>-115.09399999999999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1</v>
      </c>
      <c r="AX316">
        <v>1</v>
      </c>
      <c r="AY316">
        <v>2</v>
      </c>
      <c r="AZ316">
        <v>2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</row>
    <row r="317" spans="1:64" ht="17" x14ac:dyDescent="0.25">
      <c r="A317" s="11" t="s">
        <v>324</v>
      </c>
      <c r="B317" t="s">
        <v>105</v>
      </c>
      <c r="C317">
        <v>29.569299999999998</v>
      </c>
      <c r="D317">
        <v>-95.814300000000003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1</v>
      </c>
      <c r="AX317">
        <v>3</v>
      </c>
      <c r="AY317">
        <v>6</v>
      </c>
      <c r="AZ317">
        <v>6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</row>
    <row r="318" spans="1:64" ht="17" x14ac:dyDescent="0.25">
      <c r="A318" s="11" t="s">
        <v>325</v>
      </c>
      <c r="B318" t="s">
        <v>105</v>
      </c>
      <c r="C318">
        <v>47.198099999999997</v>
      </c>
      <c r="D318">
        <v>-119.3732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</row>
    <row r="319" spans="1:64" ht="17" x14ac:dyDescent="0.25">
      <c r="A319" s="11" t="s">
        <v>326</v>
      </c>
      <c r="B319" t="s">
        <v>105</v>
      </c>
      <c r="C319">
        <v>30.768999999999998</v>
      </c>
      <c r="D319">
        <v>-86.982399999999998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</row>
    <row r="320" spans="1:64" ht="17" x14ac:dyDescent="0.25">
      <c r="A320" s="11" t="s">
        <v>327</v>
      </c>
      <c r="B320" t="s">
        <v>105</v>
      </c>
      <c r="C320">
        <v>35.917900000000003</v>
      </c>
      <c r="D320">
        <v>-86.862200000000001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</row>
    <row r="321" spans="1:64" ht="17" x14ac:dyDescent="0.25">
      <c r="A321" s="11" t="s">
        <v>328</v>
      </c>
      <c r="B321" t="s">
        <v>105</v>
      </c>
      <c r="C321">
        <v>40.712800000000001</v>
      </c>
      <c r="D321">
        <v>-74.006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1</v>
      </c>
      <c r="AV321">
        <v>4</v>
      </c>
      <c r="AW321">
        <v>11</v>
      </c>
      <c r="AX321">
        <v>11</v>
      </c>
      <c r="AY321">
        <v>12</v>
      </c>
      <c r="AZ321">
        <v>19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</row>
    <row r="322" spans="1:64" ht="17" x14ac:dyDescent="0.25">
      <c r="A322" s="11" t="s">
        <v>329</v>
      </c>
      <c r="B322" t="s">
        <v>105</v>
      </c>
      <c r="C322">
        <v>39.154699999999998</v>
      </c>
      <c r="D322">
        <v>-77.240499999999997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3</v>
      </c>
      <c r="AX322">
        <v>3</v>
      </c>
      <c r="AY322">
        <v>4</v>
      </c>
      <c r="AZ322">
        <v>4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</row>
    <row r="323" spans="1:64" ht="17" x14ac:dyDescent="0.25">
      <c r="A323" s="11" t="s">
        <v>330</v>
      </c>
      <c r="B323" t="s">
        <v>105</v>
      </c>
      <c r="C323">
        <v>42.360100000000003</v>
      </c>
      <c r="D323">
        <v>-71.058899999999994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3</v>
      </c>
      <c r="AX323">
        <v>3</v>
      </c>
      <c r="AY323">
        <v>8</v>
      </c>
      <c r="AZ323">
        <v>8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</row>
    <row r="324" spans="1:64" ht="17" x14ac:dyDescent="0.25">
      <c r="A324" s="11" t="s">
        <v>331</v>
      </c>
      <c r="B324" t="s">
        <v>105</v>
      </c>
      <c r="C324">
        <v>39.739199999999997</v>
      </c>
      <c r="D324">
        <v>-104.9903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>
        <v>2</v>
      </c>
      <c r="AY324">
        <v>2</v>
      </c>
      <c r="AZ324">
        <v>2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</row>
    <row r="325" spans="1:64" ht="17" x14ac:dyDescent="0.25">
      <c r="A325" s="11" t="s">
        <v>332</v>
      </c>
      <c r="B325" t="s">
        <v>105</v>
      </c>
      <c r="C325">
        <v>39.591200000000001</v>
      </c>
      <c r="D325">
        <v>-106.06399999999999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1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</row>
    <row r="326" spans="1:64" ht="17" x14ac:dyDescent="0.25">
      <c r="A326" s="11" t="s">
        <v>333</v>
      </c>
      <c r="B326" t="s">
        <v>105</v>
      </c>
      <c r="C326">
        <v>40.926299999999998</v>
      </c>
      <c r="D326">
        <v>-74.076999999999998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2</v>
      </c>
      <c r="AW326">
        <v>2</v>
      </c>
      <c r="AX326">
        <v>4</v>
      </c>
      <c r="AY326">
        <v>4</v>
      </c>
      <c r="AZ326">
        <v>4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</row>
    <row r="327" spans="1:64" ht="17" x14ac:dyDescent="0.25">
      <c r="A327" s="11" t="s">
        <v>334</v>
      </c>
      <c r="B327" t="s">
        <v>105</v>
      </c>
      <c r="C327">
        <v>29.775200000000002</v>
      </c>
      <c r="D327">
        <v>-95.310299999999998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2</v>
      </c>
      <c r="AW327">
        <v>3</v>
      </c>
      <c r="AX327">
        <v>5</v>
      </c>
      <c r="AY327">
        <v>5</v>
      </c>
      <c r="AZ327">
        <v>6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</row>
    <row r="328" spans="1:64" ht="17" x14ac:dyDescent="0.25">
      <c r="A328" s="11" t="s">
        <v>335</v>
      </c>
      <c r="B328" t="s">
        <v>105</v>
      </c>
      <c r="C328">
        <v>37.774900000000002</v>
      </c>
      <c r="D328">
        <v>-122.4194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2</v>
      </c>
      <c r="AW328">
        <v>2</v>
      </c>
      <c r="AX328">
        <v>9</v>
      </c>
      <c r="AY328">
        <v>9</v>
      </c>
      <c r="AZ328">
        <v>9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</row>
    <row r="329" spans="1:64" ht="17" x14ac:dyDescent="0.25">
      <c r="A329" s="11" t="s">
        <v>336</v>
      </c>
      <c r="B329" t="s">
        <v>105</v>
      </c>
      <c r="C329">
        <v>37.853400000000001</v>
      </c>
      <c r="D329">
        <v>-121.90179999999999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1</v>
      </c>
      <c r="AW329">
        <v>3</v>
      </c>
      <c r="AX329">
        <v>3</v>
      </c>
      <c r="AY329">
        <v>9</v>
      </c>
      <c r="AZ329">
        <v>9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</row>
    <row r="330" spans="1:64" ht="17" x14ac:dyDescent="0.25">
      <c r="A330" s="11" t="s">
        <v>337</v>
      </c>
      <c r="B330" t="s">
        <v>105</v>
      </c>
      <c r="C330">
        <v>33.7879</v>
      </c>
      <c r="D330">
        <v>-117.8531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4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</row>
    <row r="331" spans="1:64" ht="17" x14ac:dyDescent="0.25">
      <c r="A331" s="11" t="s">
        <v>338</v>
      </c>
      <c r="B331" t="s">
        <v>105</v>
      </c>
      <c r="C331">
        <v>42.176699999999997</v>
      </c>
      <c r="D331">
        <v>-71.144900000000007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1</v>
      </c>
      <c r="AV331">
        <v>1</v>
      </c>
      <c r="AW331">
        <v>2</v>
      </c>
      <c r="AX331">
        <v>2</v>
      </c>
      <c r="AY331">
        <v>6</v>
      </c>
      <c r="AZ331">
        <v>6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</row>
    <row r="332" spans="1:64" ht="17" x14ac:dyDescent="0.25">
      <c r="A332" s="11" t="s">
        <v>339</v>
      </c>
      <c r="B332" t="s">
        <v>105</v>
      </c>
      <c r="C332">
        <v>33.291800000000002</v>
      </c>
      <c r="D332">
        <v>-112.42910000000001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2</v>
      </c>
      <c r="AX332">
        <v>2</v>
      </c>
      <c r="AY332">
        <v>2</v>
      </c>
      <c r="AZ332">
        <v>2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</row>
    <row r="333" spans="1:64" ht="17" x14ac:dyDescent="0.25">
      <c r="A333" s="11" t="s">
        <v>340</v>
      </c>
      <c r="B333" t="s">
        <v>105</v>
      </c>
      <c r="C333">
        <v>35.803199999999997</v>
      </c>
      <c r="D333">
        <v>-78.566100000000006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</row>
    <row r="334" spans="1:64" ht="17" x14ac:dyDescent="0.25">
      <c r="A334" s="11" t="s">
        <v>341</v>
      </c>
      <c r="B334" t="s">
        <v>105</v>
      </c>
      <c r="C334">
        <v>41.122</v>
      </c>
      <c r="D334">
        <v>-73.794899999999998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10</v>
      </c>
      <c r="AV334">
        <v>18</v>
      </c>
      <c r="AW334">
        <v>19</v>
      </c>
      <c r="AX334">
        <v>57</v>
      </c>
      <c r="AY334">
        <v>83</v>
      </c>
      <c r="AZ334">
        <v>98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</row>
    <row r="335" spans="1:64" ht="17" x14ac:dyDescent="0.25">
      <c r="A335" s="11" t="s">
        <v>342</v>
      </c>
      <c r="B335" t="s">
        <v>105</v>
      </c>
      <c r="C335">
        <v>43.908799999999999</v>
      </c>
      <c r="D335">
        <v>-71.825999999999993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2</v>
      </c>
      <c r="AU335">
        <v>2</v>
      </c>
      <c r="AV335">
        <v>2</v>
      </c>
      <c r="AW335">
        <v>2</v>
      </c>
      <c r="AX335">
        <v>2</v>
      </c>
      <c r="AY335">
        <v>3</v>
      </c>
      <c r="AZ335">
        <v>3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</row>
    <row r="336" spans="1:64" ht="17" x14ac:dyDescent="0.25">
      <c r="A336" s="11" t="s">
        <v>343</v>
      </c>
      <c r="B336" t="s">
        <v>105</v>
      </c>
      <c r="C336">
        <v>27.990400000000001</v>
      </c>
      <c r="D336">
        <v>-82.3018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</row>
    <row r="337" spans="1:64" ht="17" x14ac:dyDescent="0.25">
      <c r="A337" s="11" t="s">
        <v>344</v>
      </c>
      <c r="B337" t="s">
        <v>105</v>
      </c>
      <c r="C337">
        <v>39.0916</v>
      </c>
      <c r="D337">
        <v>-120.8039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2</v>
      </c>
      <c r="AV337">
        <v>2</v>
      </c>
      <c r="AW337">
        <v>5</v>
      </c>
      <c r="AX337">
        <v>5</v>
      </c>
      <c r="AY337">
        <v>5</v>
      </c>
      <c r="AZ337">
        <v>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</row>
    <row r="338" spans="1:64" ht="17" x14ac:dyDescent="0.25">
      <c r="A338" s="11" t="s">
        <v>345</v>
      </c>
      <c r="B338" t="s">
        <v>105</v>
      </c>
      <c r="C338">
        <v>37.563000000000002</v>
      </c>
      <c r="D338">
        <v>-122.32550000000001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</row>
    <row r="339" spans="1:64" ht="17" x14ac:dyDescent="0.25">
      <c r="A339" s="11" t="s">
        <v>346</v>
      </c>
      <c r="B339" t="s">
        <v>105</v>
      </c>
      <c r="C339">
        <v>38.578000000000003</v>
      </c>
      <c r="D339">
        <v>-122.9888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3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</row>
    <row r="340" spans="1:64" ht="17" x14ac:dyDescent="0.25">
      <c r="A340" s="11" t="s">
        <v>347</v>
      </c>
      <c r="B340" t="s">
        <v>105</v>
      </c>
      <c r="C340">
        <v>45.774999999999999</v>
      </c>
      <c r="D340">
        <v>-118.7606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</row>
    <row r="341" spans="1:64" ht="17" x14ac:dyDescent="0.25">
      <c r="A341" s="11" t="s">
        <v>348</v>
      </c>
      <c r="B341" t="s">
        <v>105</v>
      </c>
      <c r="C341">
        <v>33.803400000000003</v>
      </c>
      <c r="D341">
        <v>-84.396299999999997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2</v>
      </c>
      <c r="AU341">
        <v>2</v>
      </c>
      <c r="AV341">
        <v>2</v>
      </c>
      <c r="AW341">
        <v>2</v>
      </c>
      <c r="AX341">
        <v>3</v>
      </c>
      <c r="AY341">
        <v>3</v>
      </c>
      <c r="AZ341">
        <v>5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</row>
    <row r="342" spans="1:64" ht="17" x14ac:dyDescent="0.25">
      <c r="A342" s="11" t="s">
        <v>349</v>
      </c>
      <c r="B342" t="s">
        <v>105</v>
      </c>
      <c r="C342">
        <v>45.546999999999997</v>
      </c>
      <c r="D342">
        <v>-123.1386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1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3</v>
      </c>
      <c r="AY342">
        <v>8</v>
      </c>
      <c r="AZ342">
        <v>8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</row>
    <row r="343" spans="1:64" ht="17" x14ac:dyDescent="0.25">
      <c r="A343" s="11" t="s">
        <v>350</v>
      </c>
      <c r="B343" t="s">
        <v>105</v>
      </c>
      <c r="C343">
        <v>48.033000000000001</v>
      </c>
      <c r="D343">
        <v>-121.8339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2</v>
      </c>
      <c r="AS343">
        <v>4</v>
      </c>
      <c r="AT343">
        <v>6</v>
      </c>
      <c r="AU343">
        <v>8</v>
      </c>
      <c r="AV343">
        <v>18</v>
      </c>
      <c r="AW343">
        <v>19</v>
      </c>
      <c r="AX343">
        <v>27</v>
      </c>
      <c r="AY343">
        <v>31</v>
      </c>
      <c r="AZ343">
        <v>31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</row>
    <row r="344" spans="1:64" ht="17" x14ac:dyDescent="0.25">
      <c r="A344" s="11" t="s">
        <v>351</v>
      </c>
      <c r="B344" t="s">
        <v>105</v>
      </c>
      <c r="C344">
        <v>40.744999999999997</v>
      </c>
      <c r="D344">
        <v>-123.8695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</row>
    <row r="345" spans="1:64" ht="17" x14ac:dyDescent="0.25">
      <c r="A345" s="11" t="s">
        <v>352</v>
      </c>
      <c r="B345" t="s">
        <v>105</v>
      </c>
      <c r="C345">
        <v>38.474699999999999</v>
      </c>
      <c r="D345">
        <v>-121.35420000000001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2</v>
      </c>
      <c r="AP345">
        <v>2</v>
      </c>
      <c r="AQ345">
        <v>2</v>
      </c>
      <c r="AR345">
        <v>2</v>
      </c>
      <c r="AS345">
        <v>2</v>
      </c>
      <c r="AT345">
        <v>2</v>
      </c>
      <c r="AU345">
        <v>2</v>
      </c>
      <c r="AV345">
        <v>2</v>
      </c>
      <c r="AW345">
        <v>2</v>
      </c>
      <c r="AX345">
        <v>2</v>
      </c>
      <c r="AY345">
        <v>2</v>
      </c>
      <c r="AZ345">
        <v>2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</row>
    <row r="346" spans="1:64" ht="17" x14ac:dyDescent="0.25">
      <c r="A346" s="11" t="s">
        <v>353</v>
      </c>
      <c r="B346" t="s">
        <v>105</v>
      </c>
      <c r="C346">
        <v>32.715699999999998</v>
      </c>
      <c r="D346">
        <v>-117.1611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>
        <v>2</v>
      </c>
      <c r="AB346">
        <v>2</v>
      </c>
      <c r="AC346">
        <v>2</v>
      </c>
      <c r="AD346">
        <v>2</v>
      </c>
      <c r="AE346">
        <v>2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2</v>
      </c>
      <c r="AL346">
        <v>2</v>
      </c>
      <c r="AM346">
        <v>2</v>
      </c>
      <c r="AN346">
        <v>2</v>
      </c>
      <c r="AO346">
        <v>2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3</v>
      </c>
      <c r="AW346">
        <v>3</v>
      </c>
      <c r="AX346">
        <v>3</v>
      </c>
      <c r="AY346">
        <v>3</v>
      </c>
      <c r="AZ346">
        <v>3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</row>
    <row r="347" spans="1:64" ht="17" x14ac:dyDescent="0.25">
      <c r="A347" s="11" t="s">
        <v>354</v>
      </c>
      <c r="B347" t="s">
        <v>105</v>
      </c>
      <c r="C347">
        <v>36.576099999999997</v>
      </c>
      <c r="D347">
        <v>-120.9876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2</v>
      </c>
      <c r="AB347">
        <v>2</v>
      </c>
      <c r="AC347">
        <v>2</v>
      </c>
      <c r="AD347">
        <v>2</v>
      </c>
      <c r="AE347">
        <v>2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2</v>
      </c>
      <c r="AL347">
        <v>2</v>
      </c>
      <c r="AM347">
        <v>2</v>
      </c>
      <c r="AN347">
        <v>2</v>
      </c>
      <c r="AO347">
        <v>2</v>
      </c>
      <c r="AP347">
        <v>2</v>
      </c>
      <c r="AQ347">
        <v>2</v>
      </c>
      <c r="AR347">
        <v>2</v>
      </c>
      <c r="AS347">
        <v>2</v>
      </c>
      <c r="AT347">
        <v>2</v>
      </c>
      <c r="AU347">
        <v>2</v>
      </c>
      <c r="AV347">
        <v>2</v>
      </c>
      <c r="AW347">
        <v>2</v>
      </c>
      <c r="AX347">
        <v>2</v>
      </c>
      <c r="AY347">
        <v>2</v>
      </c>
      <c r="AZ347">
        <v>2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</row>
    <row r="348" spans="1:64" ht="17" x14ac:dyDescent="0.25">
      <c r="A348" s="11" t="s">
        <v>355</v>
      </c>
      <c r="B348" t="s">
        <v>105</v>
      </c>
      <c r="C348">
        <v>34.052199999999999</v>
      </c>
      <c r="D348">
        <v>-118.2437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7</v>
      </c>
      <c r="AV348">
        <v>11</v>
      </c>
      <c r="AW348">
        <v>13</v>
      </c>
      <c r="AX348">
        <v>14</v>
      </c>
      <c r="AY348">
        <v>14</v>
      </c>
      <c r="AZ348">
        <v>14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</row>
    <row r="349" spans="1:64" ht="17" x14ac:dyDescent="0.25">
      <c r="A349" s="11" t="s">
        <v>356</v>
      </c>
      <c r="B349" t="s">
        <v>105</v>
      </c>
      <c r="C349">
        <v>47.606200000000001</v>
      </c>
      <c r="D349">
        <v>-122.3321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6</v>
      </c>
      <c r="AR349">
        <v>9</v>
      </c>
      <c r="AS349">
        <v>14</v>
      </c>
      <c r="AT349">
        <v>21</v>
      </c>
      <c r="AU349">
        <v>31</v>
      </c>
      <c r="AV349">
        <v>51</v>
      </c>
      <c r="AW349">
        <v>58</v>
      </c>
      <c r="AX349">
        <v>71</v>
      </c>
      <c r="AY349">
        <v>83</v>
      </c>
      <c r="AZ349">
        <v>83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</row>
    <row r="350" spans="1:64" ht="17" x14ac:dyDescent="0.25">
      <c r="A350" s="11" t="s">
        <v>357</v>
      </c>
      <c r="B350" t="s">
        <v>105</v>
      </c>
      <c r="C350">
        <v>41.737699999999997</v>
      </c>
      <c r="D350">
        <v>-87.697599999999994</v>
      </c>
      <c r="E350">
        <v>0</v>
      </c>
      <c r="F350">
        <v>0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2</v>
      </c>
      <c r="O350">
        <v>2</v>
      </c>
      <c r="P350">
        <v>2</v>
      </c>
      <c r="Q350">
        <v>2</v>
      </c>
      <c r="R350">
        <v>2</v>
      </c>
      <c r="S350">
        <v>2</v>
      </c>
      <c r="T350">
        <v>2</v>
      </c>
      <c r="U350">
        <v>2</v>
      </c>
      <c r="V350">
        <v>2</v>
      </c>
      <c r="W350">
        <v>2</v>
      </c>
      <c r="X350">
        <v>2</v>
      </c>
      <c r="Y350">
        <v>2</v>
      </c>
      <c r="Z350">
        <v>2</v>
      </c>
      <c r="AA350">
        <v>2</v>
      </c>
      <c r="AB350">
        <v>2</v>
      </c>
      <c r="AC350">
        <v>2</v>
      </c>
      <c r="AD350">
        <v>2</v>
      </c>
      <c r="AE350">
        <v>2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2</v>
      </c>
      <c r="AL350">
        <v>2</v>
      </c>
      <c r="AM350">
        <v>2</v>
      </c>
      <c r="AN350">
        <v>2</v>
      </c>
      <c r="AO350">
        <v>2</v>
      </c>
      <c r="AP350">
        <v>2</v>
      </c>
      <c r="AQ350">
        <v>2</v>
      </c>
      <c r="AR350">
        <v>3</v>
      </c>
      <c r="AS350">
        <v>4</v>
      </c>
      <c r="AT350">
        <v>4</v>
      </c>
      <c r="AU350">
        <v>4</v>
      </c>
      <c r="AV350">
        <v>5</v>
      </c>
      <c r="AW350">
        <v>5</v>
      </c>
      <c r="AX350">
        <v>6</v>
      </c>
      <c r="AY350">
        <v>7</v>
      </c>
      <c r="AZ350">
        <v>7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</row>
    <row r="351" spans="1:64" ht="17" x14ac:dyDescent="0.25">
      <c r="A351" s="11" t="s">
        <v>358</v>
      </c>
      <c r="B351" t="s">
        <v>105</v>
      </c>
      <c r="C351">
        <v>48.424199999999999</v>
      </c>
      <c r="D351">
        <v>-121.7114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</row>
    <row r="352" spans="1:64" ht="17" x14ac:dyDescent="0.25">
      <c r="A352" s="11" t="s">
        <v>359</v>
      </c>
      <c r="B352" t="s">
        <v>105</v>
      </c>
      <c r="C352">
        <v>46.864600000000003</v>
      </c>
      <c r="D352">
        <v>-122.7696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</row>
    <row r="353" spans="1:64" ht="17" x14ac:dyDescent="0.25">
      <c r="A353" s="11" t="s">
        <v>360</v>
      </c>
      <c r="B353" t="s">
        <v>105</v>
      </c>
      <c r="C353">
        <v>48.197600000000001</v>
      </c>
      <c r="D353">
        <v>-122.5795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</row>
    <row r="354" spans="1:64" ht="17" x14ac:dyDescent="0.25">
      <c r="A354" s="11" t="s">
        <v>361</v>
      </c>
      <c r="B354" t="s">
        <v>105</v>
      </c>
      <c r="C354">
        <v>48.878700000000002</v>
      </c>
      <c r="D354">
        <v>-121.97190000000001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</row>
    <row r="355" spans="1:64" ht="17" x14ac:dyDescent="0.25">
      <c r="A355" s="11" t="s">
        <v>362</v>
      </c>
      <c r="B355" t="s">
        <v>105</v>
      </c>
      <c r="C355">
        <v>38.083399999999997</v>
      </c>
      <c r="D355">
        <v>-122.7633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</row>
    <row r="356" spans="1:64" ht="17" x14ac:dyDescent="0.25">
      <c r="A356" s="11" t="s">
        <v>363</v>
      </c>
      <c r="B356" t="s">
        <v>105</v>
      </c>
      <c r="C356">
        <v>38.195999999999998</v>
      </c>
      <c r="D356">
        <v>-120.68049999999999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</row>
    <row r="357" spans="1:64" ht="17" x14ac:dyDescent="0.25">
      <c r="A357" s="11" t="s">
        <v>364</v>
      </c>
      <c r="B357" t="s">
        <v>105</v>
      </c>
      <c r="C357">
        <v>37.509099999999997</v>
      </c>
      <c r="D357">
        <v>-120.9876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</row>
    <row r="358" spans="1:64" ht="17" x14ac:dyDescent="0.25">
      <c r="A358" s="11" t="s">
        <v>365</v>
      </c>
      <c r="B358" t="s">
        <v>105</v>
      </c>
      <c r="C358">
        <v>36.6066</v>
      </c>
      <c r="D358">
        <v>-120.18899999999999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</row>
    <row r="359" spans="1:64" ht="17" x14ac:dyDescent="0.25">
      <c r="A359" s="11" t="s">
        <v>366</v>
      </c>
      <c r="B359" t="s">
        <v>105</v>
      </c>
      <c r="C359">
        <v>42.631999999999998</v>
      </c>
      <c r="D359">
        <v>-70.782899999999998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</row>
    <row r="360" spans="1:64" ht="17" x14ac:dyDescent="0.25">
      <c r="A360" s="11" t="s">
        <v>367</v>
      </c>
      <c r="B360" t="s">
        <v>105</v>
      </c>
      <c r="C360">
        <v>30.791699999999999</v>
      </c>
      <c r="D360">
        <v>-82.084299999999999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</row>
    <row r="361" spans="1:64" ht="17" x14ac:dyDescent="0.25">
      <c r="A361" s="11" t="s">
        <v>368</v>
      </c>
      <c r="B361" t="s">
        <v>105</v>
      </c>
      <c r="C361">
        <v>26.07</v>
      </c>
      <c r="D361">
        <v>-81.427899999999994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</row>
    <row r="362" spans="1:64" ht="17" x14ac:dyDescent="0.25">
      <c r="A362" s="11" t="s">
        <v>369</v>
      </c>
      <c r="B362" t="s">
        <v>105</v>
      </c>
      <c r="C362">
        <v>27.8764</v>
      </c>
      <c r="D362">
        <v>-82.777900000000002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</row>
    <row r="363" spans="1:64" ht="17" x14ac:dyDescent="0.25">
      <c r="A363" s="11" t="s">
        <v>370</v>
      </c>
      <c r="B363" t="s">
        <v>105</v>
      </c>
      <c r="C363">
        <v>29.793800000000001</v>
      </c>
      <c r="D363">
        <v>-82.494399999999999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</row>
    <row r="364" spans="1:64" ht="17" x14ac:dyDescent="0.25">
      <c r="A364" s="11" t="s">
        <v>371</v>
      </c>
      <c r="B364" t="s">
        <v>105</v>
      </c>
      <c r="C364">
        <v>30.592700000000001</v>
      </c>
      <c r="D364">
        <v>-81.822400000000002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</row>
    <row r="365" spans="1:64" ht="17" x14ac:dyDescent="0.25">
      <c r="A365" s="11" t="s">
        <v>372</v>
      </c>
      <c r="B365" t="s">
        <v>105</v>
      </c>
      <c r="C365">
        <v>28.3232</v>
      </c>
      <c r="D365">
        <v>-82.431899999999999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</row>
    <row r="366" spans="1:64" ht="17" x14ac:dyDescent="0.25">
      <c r="A366" s="11" t="s">
        <v>373</v>
      </c>
      <c r="B366" t="s">
        <v>105</v>
      </c>
      <c r="C366">
        <v>32.776699999999998</v>
      </c>
      <c r="D366">
        <v>-96.796999999999997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</row>
    <row r="367" spans="1:64" ht="17" x14ac:dyDescent="0.25">
      <c r="A367" s="11" t="s">
        <v>374</v>
      </c>
      <c r="B367" t="s">
        <v>105</v>
      </c>
      <c r="C367">
        <v>32.773200000000003</v>
      </c>
      <c r="D367">
        <v>-97.351699999999994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</row>
    <row r="368" spans="1:64" ht="17" x14ac:dyDescent="0.25">
      <c r="A368" s="11" t="s">
        <v>375</v>
      </c>
      <c r="B368" t="s">
        <v>105</v>
      </c>
      <c r="C368">
        <v>30.388300000000001</v>
      </c>
      <c r="D368">
        <v>-95.696299999999994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</row>
    <row r="369" spans="1:64" ht="17" x14ac:dyDescent="0.25">
      <c r="A369" s="11" t="s">
        <v>376</v>
      </c>
      <c r="B369" t="s">
        <v>105</v>
      </c>
      <c r="C369">
        <v>40.572600000000001</v>
      </c>
      <c r="D369">
        <v>-74.492699999999999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</row>
    <row r="370" spans="1:64" ht="17" x14ac:dyDescent="0.25">
      <c r="A370" s="11" t="s">
        <v>377</v>
      </c>
      <c r="B370" t="s">
        <v>105</v>
      </c>
      <c r="C370">
        <v>39.58</v>
      </c>
      <c r="D370">
        <v>-105.2663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</row>
    <row r="371" spans="1:64" ht="17" x14ac:dyDescent="0.25">
      <c r="A371" s="11" t="s">
        <v>378</v>
      </c>
      <c r="B371" t="s">
        <v>105</v>
      </c>
      <c r="C371">
        <v>45.514600000000002</v>
      </c>
      <c r="D371">
        <v>-122.58629999999999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</row>
    <row r="372" spans="1:64" ht="17" x14ac:dyDescent="0.25">
      <c r="A372" s="11" t="s">
        <v>379</v>
      </c>
      <c r="B372" t="s">
        <v>105</v>
      </c>
      <c r="C372">
        <v>44.926699999999997</v>
      </c>
      <c r="D372">
        <v>-123.4919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</row>
    <row r="373" spans="1:64" ht="17" x14ac:dyDescent="0.25">
      <c r="A373" s="11" t="s">
        <v>380</v>
      </c>
      <c r="B373" t="s">
        <v>105</v>
      </c>
      <c r="C373">
        <v>43.832500000000003</v>
      </c>
      <c r="D373">
        <v>-121.2617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</row>
    <row r="374" spans="1:64" ht="17" x14ac:dyDescent="0.25">
      <c r="A374" s="11" t="s">
        <v>381</v>
      </c>
      <c r="B374" t="s">
        <v>105</v>
      </c>
      <c r="C374">
        <v>42.333399999999997</v>
      </c>
      <c r="D374">
        <v>-88.266800000000003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</row>
    <row r="375" spans="1:64" ht="17" x14ac:dyDescent="0.25">
      <c r="A375" s="11" t="s">
        <v>382</v>
      </c>
      <c r="B375" t="s">
        <v>105</v>
      </c>
      <c r="C375">
        <v>42.368899999999996</v>
      </c>
      <c r="D375">
        <v>-87.827200000000005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</row>
    <row r="376" spans="1:64" ht="17" x14ac:dyDescent="0.25">
      <c r="A376" s="11" t="s">
        <v>383</v>
      </c>
      <c r="B376" t="s">
        <v>105</v>
      </c>
      <c r="C376">
        <v>40.410800000000002</v>
      </c>
      <c r="D376">
        <v>-75.247900000000001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</row>
    <row r="377" spans="1:64" ht="17" x14ac:dyDescent="0.25">
      <c r="A377" s="11" t="s">
        <v>384</v>
      </c>
      <c r="B377" t="s">
        <v>105</v>
      </c>
      <c r="C377">
        <v>37.777200000000001</v>
      </c>
      <c r="D377">
        <v>-77.516099999999994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</row>
    <row r="378" spans="1:64" ht="17" x14ac:dyDescent="0.25">
      <c r="A378" s="11" t="s">
        <v>385</v>
      </c>
      <c r="B378" t="s">
        <v>105</v>
      </c>
      <c r="C378">
        <v>34.725299999999997</v>
      </c>
      <c r="D378">
        <v>-80.677099999999996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</row>
    <row r="379" spans="1:64" ht="17" x14ac:dyDescent="0.25">
      <c r="A379" s="11" t="s">
        <v>386</v>
      </c>
      <c r="B379" t="s">
        <v>105</v>
      </c>
      <c r="C379">
        <v>36.493299999999998</v>
      </c>
      <c r="D379">
        <v>-82.345200000000006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</row>
    <row r="380" spans="1:64" ht="17" x14ac:dyDescent="0.25">
      <c r="A380" s="11" t="s">
        <v>387</v>
      </c>
      <c r="B380" t="s">
        <v>105</v>
      </c>
      <c r="C380">
        <v>39.463799999999999</v>
      </c>
      <c r="D380">
        <v>-86.134500000000003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</row>
    <row r="381" spans="1:64" ht="17" x14ac:dyDescent="0.25">
      <c r="A381" s="11" t="s">
        <v>388</v>
      </c>
      <c r="B381" t="s">
        <v>105</v>
      </c>
      <c r="C381">
        <v>40.448300000000003</v>
      </c>
      <c r="D381">
        <v>-86.134500000000003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</row>
    <row r="382" spans="1:64" ht="17" x14ac:dyDescent="0.25">
      <c r="A382" s="11" t="s">
        <v>389</v>
      </c>
      <c r="B382" t="s">
        <v>105</v>
      </c>
      <c r="C382">
        <v>41.622799999999998</v>
      </c>
      <c r="D382">
        <v>-86.337699999999998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</row>
    <row r="383" spans="1:64" ht="17" x14ac:dyDescent="0.25">
      <c r="A383" s="11" t="s">
        <v>390</v>
      </c>
      <c r="B383" t="s">
        <v>105</v>
      </c>
      <c r="C383">
        <v>42.671199999999999</v>
      </c>
      <c r="D383">
        <v>-97.872200000000007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</row>
    <row r="384" spans="1:64" ht="17" x14ac:dyDescent="0.25">
      <c r="A384" s="11" t="s">
        <v>391</v>
      </c>
      <c r="B384" t="s">
        <v>105</v>
      </c>
      <c r="C384">
        <v>40.868499999999997</v>
      </c>
      <c r="D384">
        <v>-81.251900000000006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</row>
    <row r="385" spans="1:64" ht="17" x14ac:dyDescent="0.25">
      <c r="A385" s="11" t="s">
        <v>392</v>
      </c>
      <c r="B385" t="s">
        <v>105</v>
      </c>
      <c r="C385">
        <v>45.329300000000003</v>
      </c>
      <c r="D385">
        <v>-93.219700000000003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</row>
    <row r="386" spans="1:64" ht="17" x14ac:dyDescent="0.25">
      <c r="A386" s="11" t="s">
        <v>393</v>
      </c>
      <c r="B386" t="s">
        <v>105</v>
      </c>
      <c r="C386">
        <v>43.995199999999997</v>
      </c>
      <c r="D386">
        <v>-92.381399999999999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</row>
    <row r="387" spans="1:64" ht="17" x14ac:dyDescent="0.25">
      <c r="A387" s="11" t="s">
        <v>394</v>
      </c>
      <c r="B387" t="s">
        <v>105</v>
      </c>
      <c r="C387">
        <v>40.829799999999999</v>
      </c>
      <c r="D387">
        <v>-110.9984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</row>
    <row r="388" spans="1:64" ht="17" x14ac:dyDescent="0.25">
      <c r="A388" s="11" t="s">
        <v>395</v>
      </c>
      <c r="B388" t="s">
        <v>105</v>
      </c>
      <c r="C388">
        <v>41.256</v>
      </c>
      <c r="D388">
        <v>-73.370900000000006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</row>
    <row r="389" spans="1:64" ht="17" x14ac:dyDescent="0.25">
      <c r="A389" s="11" t="s">
        <v>396</v>
      </c>
      <c r="B389" t="s">
        <v>105</v>
      </c>
      <c r="C389">
        <v>41.7866</v>
      </c>
      <c r="D389">
        <v>-73.276499999999999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</row>
    <row r="390" spans="1:64" ht="17" x14ac:dyDescent="0.25">
      <c r="A390" s="11" t="s">
        <v>397</v>
      </c>
      <c r="B390" t="s">
        <v>105</v>
      </c>
      <c r="C390">
        <v>29.9511</v>
      </c>
      <c r="D390">
        <v>-90.0715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</row>
    <row r="391" spans="1:64" ht="17" x14ac:dyDescent="0.25">
      <c r="A391" s="11" t="s">
        <v>398</v>
      </c>
      <c r="B391" t="s">
        <v>105</v>
      </c>
      <c r="C391">
        <v>43.890099999999997</v>
      </c>
      <c r="D391">
        <v>-102.2548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</row>
    <row r="392" spans="1:64" ht="17" x14ac:dyDescent="0.25">
      <c r="A392" s="11" t="s">
        <v>399</v>
      </c>
      <c r="B392" t="s">
        <v>105</v>
      </c>
      <c r="C392">
        <v>44.479700000000001</v>
      </c>
      <c r="D392">
        <v>-98.221299999999999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</row>
    <row r="393" spans="1:64" ht="17" x14ac:dyDescent="0.25">
      <c r="A393" s="11" t="s">
        <v>400</v>
      </c>
      <c r="B393" t="s">
        <v>105</v>
      </c>
      <c r="C393">
        <v>43.098500000000001</v>
      </c>
      <c r="D393">
        <v>-98.396500000000003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</row>
    <row r="394" spans="1:64" ht="17" x14ac:dyDescent="0.25">
      <c r="A394" s="11" t="s">
        <v>401</v>
      </c>
      <c r="B394" t="s">
        <v>105</v>
      </c>
      <c r="C394">
        <v>43.724200000000003</v>
      </c>
      <c r="D394">
        <v>-98.221299999999999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</row>
    <row r="395" spans="1:64" ht="17" x14ac:dyDescent="0.25">
      <c r="A395" s="11" t="s">
        <v>402</v>
      </c>
      <c r="B395" t="s">
        <v>105</v>
      </c>
      <c r="C395">
        <v>43.663200000000003</v>
      </c>
      <c r="D395">
        <v>-96.835099999999997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</row>
    <row r="396" spans="1:64" ht="17" x14ac:dyDescent="0.25">
      <c r="A396" s="11" t="s">
        <v>403</v>
      </c>
      <c r="B396" t="s">
        <v>105</v>
      </c>
      <c r="C396">
        <v>42.981499999999997</v>
      </c>
      <c r="D396">
        <v>-97.872200000000007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</row>
    <row r="397" spans="1:64" ht="17" x14ac:dyDescent="0.25">
      <c r="A397" s="11" t="s">
        <v>404</v>
      </c>
      <c r="B397" t="s">
        <v>105</v>
      </c>
      <c r="C397">
        <v>33.883699999999997</v>
      </c>
      <c r="D397">
        <v>-106.7235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</row>
    <row r="398" spans="1:64" ht="17" x14ac:dyDescent="0.25">
      <c r="A398" s="11" t="s">
        <v>405</v>
      </c>
      <c r="B398" t="s">
        <v>105</v>
      </c>
      <c r="C398">
        <v>35.017800000000001</v>
      </c>
      <c r="D398">
        <v>-106.62909999999999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</row>
    <row r="399" spans="1:64" ht="17" x14ac:dyDescent="0.25">
      <c r="A399" s="11" t="s">
        <v>406</v>
      </c>
      <c r="B399" t="s">
        <v>105</v>
      </c>
      <c r="C399">
        <v>42.592199999999998</v>
      </c>
      <c r="D399">
        <v>-83.336200000000005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</row>
    <row r="400" spans="1:64" ht="17" x14ac:dyDescent="0.25">
      <c r="A400" s="11" t="s">
        <v>407</v>
      </c>
      <c r="B400" t="s">
        <v>105</v>
      </c>
      <c r="C400">
        <v>42.2791</v>
      </c>
      <c r="D400">
        <v>-83.336200000000005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</row>
    <row r="401" spans="1:64" ht="17" x14ac:dyDescent="0.25">
      <c r="A401" s="11" t="s">
        <v>408</v>
      </c>
      <c r="B401" t="s">
        <v>105</v>
      </c>
      <c r="C401">
        <v>39.539299999999997</v>
      </c>
      <c r="D401">
        <v>-75.667400000000001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</row>
    <row r="402" spans="1:64" ht="17" x14ac:dyDescent="0.25">
      <c r="A402" s="11"/>
      <c r="B402" t="s">
        <v>409</v>
      </c>
      <c r="C402">
        <v>22</v>
      </c>
      <c r="D402">
        <v>-80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3</v>
      </c>
      <c r="BD402">
        <v>4</v>
      </c>
      <c r="BE402">
        <v>4</v>
      </c>
      <c r="BF402">
        <v>4</v>
      </c>
      <c r="BG402">
        <v>4</v>
      </c>
      <c r="BH402">
        <v>5</v>
      </c>
      <c r="BI402">
        <v>7</v>
      </c>
      <c r="BJ402">
        <v>11</v>
      </c>
      <c r="BK402">
        <v>16</v>
      </c>
      <c r="BL402">
        <v>21</v>
      </c>
    </row>
    <row r="403" spans="1:64" ht="17" x14ac:dyDescent="0.25">
      <c r="A403" s="11"/>
      <c r="B403" t="s">
        <v>410</v>
      </c>
      <c r="C403">
        <v>5</v>
      </c>
      <c r="D403">
        <v>-58.75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1</v>
      </c>
      <c r="BE403">
        <v>1</v>
      </c>
      <c r="BF403">
        <v>4</v>
      </c>
      <c r="BG403">
        <v>4</v>
      </c>
      <c r="BH403">
        <v>7</v>
      </c>
      <c r="BI403">
        <v>7</v>
      </c>
      <c r="BJ403">
        <v>7</v>
      </c>
      <c r="BK403">
        <v>7</v>
      </c>
      <c r="BL403">
        <v>7</v>
      </c>
    </row>
    <row r="404" spans="1:64" ht="17" x14ac:dyDescent="0.25">
      <c r="A404" s="11" t="s">
        <v>411</v>
      </c>
      <c r="B404" t="s">
        <v>12</v>
      </c>
      <c r="C404">
        <v>-35.473500000000001</v>
      </c>
      <c r="D404">
        <v>149.01240000000001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1</v>
      </c>
      <c r="BF404">
        <v>1</v>
      </c>
      <c r="BG404">
        <v>2</v>
      </c>
      <c r="BH404">
        <v>2</v>
      </c>
      <c r="BI404">
        <v>3</v>
      </c>
      <c r="BJ404">
        <v>4</v>
      </c>
      <c r="BK404">
        <v>6</v>
      </c>
      <c r="BL404">
        <v>9</v>
      </c>
    </row>
    <row r="405" spans="1:64" ht="17" x14ac:dyDescent="0.25">
      <c r="A405" s="11" t="s">
        <v>208</v>
      </c>
      <c r="B405" t="s">
        <v>208</v>
      </c>
      <c r="C405">
        <v>55.378100000000003</v>
      </c>
      <c r="D405">
        <v>-3.4359999999999999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</v>
      </c>
      <c r="O405">
        <v>2</v>
      </c>
      <c r="P405">
        <v>2</v>
      </c>
      <c r="Q405">
        <v>2</v>
      </c>
      <c r="R405">
        <v>2</v>
      </c>
      <c r="S405">
        <v>2</v>
      </c>
      <c r="T405">
        <v>2</v>
      </c>
      <c r="U405">
        <v>3</v>
      </c>
      <c r="V405">
        <v>3</v>
      </c>
      <c r="W405">
        <v>3</v>
      </c>
      <c r="X405">
        <v>8</v>
      </c>
      <c r="Y405">
        <v>8</v>
      </c>
      <c r="Z405">
        <v>9</v>
      </c>
      <c r="AA405">
        <v>9</v>
      </c>
      <c r="AB405">
        <v>9</v>
      </c>
      <c r="AC405">
        <v>9</v>
      </c>
      <c r="AD405">
        <v>9</v>
      </c>
      <c r="AE405">
        <v>9</v>
      </c>
      <c r="AF405">
        <v>9</v>
      </c>
      <c r="AG405">
        <v>9</v>
      </c>
      <c r="AH405">
        <v>9</v>
      </c>
      <c r="AI405">
        <v>9</v>
      </c>
      <c r="AJ405">
        <v>9</v>
      </c>
      <c r="AK405">
        <v>9</v>
      </c>
      <c r="AL405">
        <v>13</v>
      </c>
      <c r="AM405">
        <v>13</v>
      </c>
      <c r="AN405">
        <v>13</v>
      </c>
      <c r="AO405">
        <v>15</v>
      </c>
      <c r="AP405">
        <v>20</v>
      </c>
      <c r="AQ405">
        <v>23</v>
      </c>
      <c r="AR405">
        <v>36</v>
      </c>
      <c r="AS405">
        <v>40</v>
      </c>
      <c r="AT405">
        <v>51</v>
      </c>
      <c r="AU405">
        <v>85</v>
      </c>
      <c r="AV405">
        <v>115</v>
      </c>
      <c r="AW405">
        <v>163</v>
      </c>
      <c r="AX405">
        <v>206</v>
      </c>
      <c r="AY405">
        <v>273</v>
      </c>
      <c r="AZ405">
        <v>321</v>
      </c>
      <c r="BA405">
        <v>382</v>
      </c>
      <c r="BB405">
        <v>456</v>
      </c>
      <c r="BC405">
        <v>456</v>
      </c>
      <c r="BD405">
        <v>798</v>
      </c>
      <c r="BE405">
        <v>1140</v>
      </c>
      <c r="BF405">
        <v>1140</v>
      </c>
      <c r="BG405">
        <v>1543</v>
      </c>
      <c r="BH405">
        <v>1950</v>
      </c>
      <c r="BI405">
        <v>2626</v>
      </c>
      <c r="BJ405">
        <v>2689</v>
      </c>
      <c r="BK405">
        <v>3983</v>
      </c>
      <c r="BL405">
        <v>5018</v>
      </c>
    </row>
    <row r="406" spans="1:64" ht="17" x14ac:dyDescent="0.25">
      <c r="A406" s="11"/>
      <c r="B406" t="s">
        <v>412</v>
      </c>
      <c r="C406">
        <v>48.019599999999997</v>
      </c>
      <c r="D406">
        <v>66.923699999999997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4</v>
      </c>
      <c r="BE406">
        <v>6</v>
      </c>
      <c r="BF406">
        <v>9</v>
      </c>
      <c r="BG406">
        <v>10</v>
      </c>
      <c r="BH406">
        <v>33</v>
      </c>
      <c r="BI406">
        <v>35</v>
      </c>
      <c r="BJ406">
        <v>44</v>
      </c>
      <c r="BK406">
        <v>49</v>
      </c>
      <c r="BL406">
        <v>53</v>
      </c>
    </row>
    <row r="407" spans="1:64" ht="17" x14ac:dyDescent="0.25">
      <c r="A407" s="11" t="s">
        <v>413</v>
      </c>
      <c r="B407" t="s">
        <v>164</v>
      </c>
      <c r="C407">
        <v>-17.6797</v>
      </c>
      <c r="D407">
        <v>149.4068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3</v>
      </c>
      <c r="BE407">
        <v>3</v>
      </c>
      <c r="BF407">
        <v>3</v>
      </c>
      <c r="BG407">
        <v>3</v>
      </c>
      <c r="BH407">
        <v>3</v>
      </c>
      <c r="BI407">
        <v>3</v>
      </c>
      <c r="BJ407">
        <v>6</v>
      </c>
      <c r="BK407">
        <v>11</v>
      </c>
      <c r="BL407">
        <v>15</v>
      </c>
    </row>
    <row r="408" spans="1:64" ht="17" x14ac:dyDescent="0.25">
      <c r="A408" s="11" t="s">
        <v>415</v>
      </c>
      <c r="B408" t="s">
        <v>10</v>
      </c>
      <c r="C408">
        <v>53.760899999999999</v>
      </c>
      <c r="D408">
        <v>-98.813900000000004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4</v>
      </c>
      <c r="BE408">
        <v>4</v>
      </c>
      <c r="BF408">
        <v>4</v>
      </c>
      <c r="BG408">
        <v>7</v>
      </c>
      <c r="BH408">
        <v>8</v>
      </c>
      <c r="BI408">
        <v>15</v>
      </c>
      <c r="BJ408">
        <v>17</v>
      </c>
      <c r="BK408">
        <v>17</v>
      </c>
      <c r="BL408">
        <v>18</v>
      </c>
    </row>
    <row r="409" spans="1:64" ht="17" x14ac:dyDescent="0.25">
      <c r="A409" s="11" t="s">
        <v>416</v>
      </c>
      <c r="B409" t="s">
        <v>10</v>
      </c>
      <c r="C409">
        <v>52.939900000000002</v>
      </c>
      <c r="D409">
        <v>-106.4509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2</v>
      </c>
      <c r="BE409">
        <v>2</v>
      </c>
      <c r="BF409">
        <v>2</v>
      </c>
      <c r="BG409">
        <v>7</v>
      </c>
      <c r="BH409">
        <v>7</v>
      </c>
      <c r="BI409">
        <v>8</v>
      </c>
      <c r="BJ409">
        <v>16</v>
      </c>
      <c r="BK409">
        <v>20</v>
      </c>
      <c r="BL409">
        <v>26</v>
      </c>
    </row>
    <row r="410" spans="1:64" ht="17" x14ac:dyDescent="0.25">
      <c r="A410" s="11"/>
      <c r="B410" t="s">
        <v>417</v>
      </c>
      <c r="C410">
        <v>9.1449999999999996</v>
      </c>
      <c r="D410">
        <v>40.489699999999999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1</v>
      </c>
      <c r="BG410">
        <v>5</v>
      </c>
      <c r="BH410">
        <v>5</v>
      </c>
      <c r="BI410">
        <v>6</v>
      </c>
      <c r="BJ410">
        <v>6</v>
      </c>
      <c r="BK410">
        <v>9</v>
      </c>
      <c r="BL410">
        <v>9</v>
      </c>
    </row>
    <row r="411" spans="1:64" ht="17" x14ac:dyDescent="0.25">
      <c r="A411" s="11"/>
      <c r="B411" t="s">
        <v>418</v>
      </c>
      <c r="C411">
        <v>12.8628</v>
      </c>
      <c r="D411">
        <v>30.217600000000001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2</v>
      </c>
      <c r="BJ411">
        <v>2</v>
      </c>
      <c r="BK411">
        <v>2</v>
      </c>
      <c r="BL411">
        <v>2</v>
      </c>
    </row>
    <row r="412" spans="1:64" ht="17" x14ac:dyDescent="0.25">
      <c r="A412" s="11"/>
      <c r="B412" t="s">
        <v>419</v>
      </c>
      <c r="C412">
        <v>9.9456000000000007</v>
      </c>
      <c r="D412">
        <v>-9.6966000000000001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2</v>
      </c>
    </row>
    <row r="413" spans="1:64" ht="17" x14ac:dyDescent="0.25">
      <c r="A413" s="11" t="s">
        <v>110</v>
      </c>
      <c r="B413" t="s">
        <v>10</v>
      </c>
      <c r="C413">
        <v>37.648899999999998</v>
      </c>
      <c r="D413">
        <v>-122.66549999999999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2</v>
      </c>
      <c r="BE413">
        <v>2</v>
      </c>
      <c r="BF413">
        <v>2</v>
      </c>
      <c r="BG413">
        <v>2</v>
      </c>
      <c r="BH413">
        <v>8</v>
      </c>
      <c r="BI413">
        <v>9</v>
      </c>
      <c r="BJ413">
        <v>9</v>
      </c>
      <c r="BK413">
        <v>10</v>
      </c>
      <c r="BL413">
        <v>10</v>
      </c>
    </row>
    <row r="414" spans="1:64" ht="17" x14ac:dyDescent="0.25">
      <c r="A414" s="11"/>
      <c r="B414" t="s">
        <v>421</v>
      </c>
      <c r="C414">
        <v>-2.3599999999999999E-2</v>
      </c>
      <c r="D414">
        <v>37.906199999999998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1</v>
      </c>
      <c r="BF414">
        <v>3</v>
      </c>
      <c r="BG414">
        <v>3</v>
      </c>
      <c r="BH414">
        <v>3</v>
      </c>
      <c r="BI414">
        <v>3</v>
      </c>
      <c r="BJ414">
        <v>7</v>
      </c>
      <c r="BK414">
        <v>7</v>
      </c>
      <c r="BL414">
        <v>7</v>
      </c>
    </row>
    <row r="415" spans="1:64" ht="17" x14ac:dyDescent="0.25">
      <c r="A415" s="11"/>
      <c r="B415" t="s">
        <v>422</v>
      </c>
      <c r="C415">
        <v>17.0608</v>
      </c>
      <c r="D415">
        <v>-61.796399999999998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</row>
    <row r="416" spans="1:64" ht="17" x14ac:dyDescent="0.25">
      <c r="A416" s="11" t="s">
        <v>423</v>
      </c>
      <c r="B416" t="s">
        <v>105</v>
      </c>
      <c r="C416">
        <v>32.318199999999997</v>
      </c>
      <c r="D416">
        <v>-86.902299999999997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5</v>
      </c>
      <c r="BE416">
        <v>6</v>
      </c>
      <c r="BF416">
        <v>12</v>
      </c>
      <c r="BG416">
        <v>29</v>
      </c>
      <c r="BH416">
        <v>39</v>
      </c>
      <c r="BI416">
        <v>46</v>
      </c>
      <c r="BJ416">
        <v>78</v>
      </c>
      <c r="BK416">
        <v>83</v>
      </c>
      <c r="BL416">
        <v>131</v>
      </c>
    </row>
    <row r="417" spans="1:64" ht="17" x14ac:dyDescent="0.25">
      <c r="A417" s="11"/>
      <c r="B417" t="s">
        <v>424</v>
      </c>
      <c r="C417">
        <v>-32.522799999999997</v>
      </c>
      <c r="D417">
        <v>-55.765799999999999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4</v>
      </c>
      <c r="BF417">
        <v>4</v>
      </c>
      <c r="BG417">
        <v>8</v>
      </c>
      <c r="BH417">
        <v>29</v>
      </c>
      <c r="BI417">
        <v>50</v>
      </c>
      <c r="BJ417">
        <v>79</v>
      </c>
      <c r="BK417">
        <v>94</v>
      </c>
      <c r="BL417">
        <v>110</v>
      </c>
    </row>
    <row r="418" spans="1:64" ht="17" x14ac:dyDescent="0.25">
      <c r="A418" s="11"/>
      <c r="B418" t="s">
        <v>425</v>
      </c>
      <c r="C418">
        <v>7.9465000000000003</v>
      </c>
      <c r="D418">
        <v>-1.0232000000000001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3</v>
      </c>
      <c r="BF418">
        <v>6</v>
      </c>
      <c r="BG418">
        <v>6</v>
      </c>
      <c r="BH418">
        <v>7</v>
      </c>
      <c r="BI418">
        <v>7</v>
      </c>
      <c r="BJ418">
        <v>11</v>
      </c>
      <c r="BK418">
        <v>16</v>
      </c>
      <c r="BL418">
        <v>19</v>
      </c>
    </row>
    <row r="419" spans="1:64" ht="17" x14ac:dyDescent="0.25">
      <c r="A419" s="11" t="s">
        <v>426</v>
      </c>
      <c r="B419" t="s">
        <v>105</v>
      </c>
      <c r="C419">
        <v>18.220800000000001</v>
      </c>
      <c r="D419">
        <v>-66.590100000000007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3</v>
      </c>
      <c r="BF419">
        <v>5</v>
      </c>
      <c r="BG419">
        <v>5</v>
      </c>
      <c r="BH419">
        <v>5</v>
      </c>
      <c r="BI419">
        <v>5</v>
      </c>
      <c r="BJ419">
        <v>5</v>
      </c>
      <c r="BK419">
        <v>14</v>
      </c>
      <c r="BL419">
        <v>21</v>
      </c>
    </row>
    <row r="420" spans="1:64" ht="17" x14ac:dyDescent="0.25">
      <c r="A420" s="11"/>
      <c r="B420" t="s">
        <v>428</v>
      </c>
      <c r="C420">
        <v>-22.957599999999999</v>
      </c>
      <c r="D420">
        <v>18.490400000000001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2</v>
      </c>
      <c r="BF420">
        <v>2</v>
      </c>
      <c r="BG420">
        <v>2</v>
      </c>
      <c r="BH420">
        <v>2</v>
      </c>
      <c r="BI420">
        <v>2</v>
      </c>
      <c r="BJ420">
        <v>3</v>
      </c>
      <c r="BK420">
        <v>3</v>
      </c>
      <c r="BL420">
        <v>3</v>
      </c>
    </row>
    <row r="421" spans="1:64" ht="17" x14ac:dyDescent="0.25">
      <c r="A421" s="11"/>
      <c r="B421" t="s">
        <v>429</v>
      </c>
      <c r="C421">
        <v>-4.6795999999999998</v>
      </c>
      <c r="D421">
        <v>55.491999999999997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2</v>
      </c>
      <c r="BF421">
        <v>2</v>
      </c>
      <c r="BG421">
        <v>3</v>
      </c>
      <c r="BH421">
        <v>4</v>
      </c>
      <c r="BI421">
        <v>4</v>
      </c>
      <c r="BJ421">
        <v>6</v>
      </c>
      <c r="BK421">
        <v>7</v>
      </c>
      <c r="BL421">
        <v>7</v>
      </c>
    </row>
    <row r="422" spans="1:64" ht="17" x14ac:dyDescent="0.25">
      <c r="A422" s="11"/>
      <c r="B422" t="s">
        <v>430</v>
      </c>
      <c r="C422">
        <v>10.691800000000001</v>
      </c>
      <c r="D422">
        <v>-61.222499999999997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2</v>
      </c>
      <c r="BF422">
        <v>2</v>
      </c>
      <c r="BG422">
        <v>4</v>
      </c>
      <c r="BH422">
        <v>5</v>
      </c>
      <c r="BI422">
        <v>7</v>
      </c>
      <c r="BJ422">
        <v>9</v>
      </c>
      <c r="BK422">
        <v>9</v>
      </c>
      <c r="BL422">
        <v>49</v>
      </c>
    </row>
    <row r="423" spans="1:64" ht="17" x14ac:dyDescent="0.25">
      <c r="A423" s="11"/>
      <c r="B423" t="s">
        <v>431</v>
      </c>
      <c r="C423">
        <v>6.4238</v>
      </c>
      <c r="D423">
        <v>-66.589699999999993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2</v>
      </c>
      <c r="BF423">
        <v>10</v>
      </c>
      <c r="BG423">
        <v>17</v>
      </c>
      <c r="BH423">
        <v>33</v>
      </c>
      <c r="BI423">
        <v>36</v>
      </c>
      <c r="BJ423">
        <v>42</v>
      </c>
      <c r="BK423">
        <v>42</v>
      </c>
      <c r="BL423">
        <v>70</v>
      </c>
    </row>
    <row r="424" spans="1:64" ht="17" x14ac:dyDescent="0.25">
      <c r="A424" s="11"/>
      <c r="B424" t="s">
        <v>432</v>
      </c>
      <c r="C424">
        <v>-26.522500000000001</v>
      </c>
      <c r="D424">
        <v>31.465900000000001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</row>
    <row r="425" spans="1:64" ht="17" x14ac:dyDescent="0.25">
      <c r="A425" s="11"/>
      <c r="B425" t="s">
        <v>433</v>
      </c>
      <c r="C425">
        <v>-0.80369999999999997</v>
      </c>
      <c r="D425">
        <v>11.609400000000001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3</v>
      </c>
      <c r="BL425">
        <v>4</v>
      </c>
    </row>
    <row r="426" spans="1:64" ht="17" x14ac:dyDescent="0.25">
      <c r="A426" s="11"/>
      <c r="B426" t="s">
        <v>434</v>
      </c>
      <c r="C426">
        <v>15.7835</v>
      </c>
      <c r="D426">
        <v>-90.230800000000002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1</v>
      </c>
      <c r="BG426">
        <v>2</v>
      </c>
      <c r="BH426">
        <v>6</v>
      </c>
      <c r="BI426">
        <v>6</v>
      </c>
      <c r="BJ426">
        <v>9</v>
      </c>
      <c r="BK426">
        <v>12</v>
      </c>
      <c r="BL426">
        <v>17</v>
      </c>
    </row>
    <row r="427" spans="1:64" ht="17" x14ac:dyDescent="0.25">
      <c r="A427" s="11"/>
      <c r="B427" t="s">
        <v>436</v>
      </c>
      <c r="C427">
        <v>21.007899999999999</v>
      </c>
      <c r="D427">
        <v>10.940799999999999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2</v>
      </c>
      <c r="BK427">
        <v>2</v>
      </c>
      <c r="BL427">
        <v>2</v>
      </c>
    </row>
    <row r="428" spans="1:64" ht="17" x14ac:dyDescent="0.25">
      <c r="A428" s="11"/>
      <c r="B428" t="s">
        <v>437</v>
      </c>
      <c r="C428">
        <v>-1.9402999999999999</v>
      </c>
      <c r="D428">
        <v>29.873899999999999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1</v>
      </c>
      <c r="BG428">
        <v>5</v>
      </c>
      <c r="BH428">
        <v>7</v>
      </c>
      <c r="BI428">
        <v>8</v>
      </c>
      <c r="BJ428">
        <v>8</v>
      </c>
      <c r="BK428">
        <v>17</v>
      </c>
      <c r="BL428">
        <v>17</v>
      </c>
    </row>
    <row r="429" spans="1:64" ht="17" x14ac:dyDescent="0.25">
      <c r="A429" s="11"/>
      <c r="B429" t="s">
        <v>438</v>
      </c>
      <c r="C429">
        <v>13.9094</v>
      </c>
      <c r="D429">
        <v>-60.978900000000003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2</v>
      </c>
      <c r="BG429">
        <v>2</v>
      </c>
      <c r="BH429">
        <v>2</v>
      </c>
      <c r="BI429">
        <v>2</v>
      </c>
      <c r="BJ429">
        <v>2</v>
      </c>
      <c r="BK429">
        <v>2</v>
      </c>
      <c r="BL429">
        <v>2</v>
      </c>
    </row>
    <row r="430" spans="1:64" ht="17" x14ac:dyDescent="0.25">
      <c r="A430" s="11"/>
      <c r="B430" t="s">
        <v>439</v>
      </c>
      <c r="C430">
        <v>12.984299999999999</v>
      </c>
      <c r="D430">
        <v>-61.287199999999999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</row>
    <row r="431" spans="1:64" ht="17" x14ac:dyDescent="0.25">
      <c r="A431" s="11"/>
      <c r="B431" t="s">
        <v>440</v>
      </c>
      <c r="C431">
        <v>3.9192999999999998</v>
      </c>
      <c r="D431">
        <v>-56.027799999999999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4</v>
      </c>
      <c r="BL431">
        <v>4</v>
      </c>
    </row>
    <row r="432" spans="1:64" ht="17" x14ac:dyDescent="0.25">
      <c r="A432" s="11" t="s">
        <v>442</v>
      </c>
      <c r="B432" t="s">
        <v>164</v>
      </c>
      <c r="C432">
        <v>3.9339</v>
      </c>
      <c r="D432">
        <v>-53.125799999999998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5</v>
      </c>
      <c r="AY432">
        <v>5</v>
      </c>
      <c r="AZ432">
        <v>5</v>
      </c>
      <c r="BA432">
        <v>5</v>
      </c>
      <c r="BB432">
        <v>5</v>
      </c>
      <c r="BC432">
        <v>5</v>
      </c>
      <c r="BD432">
        <v>5</v>
      </c>
      <c r="BE432">
        <v>5</v>
      </c>
      <c r="BF432">
        <v>7</v>
      </c>
      <c r="BG432">
        <v>11</v>
      </c>
      <c r="BH432">
        <v>11</v>
      </c>
      <c r="BI432">
        <v>11</v>
      </c>
      <c r="BJ432">
        <v>11</v>
      </c>
      <c r="BK432">
        <v>15</v>
      </c>
      <c r="BL432">
        <v>18</v>
      </c>
    </row>
    <row r="433" spans="1:64" ht="17" x14ac:dyDescent="0.25">
      <c r="A433" s="11" t="s">
        <v>443</v>
      </c>
      <c r="B433" t="s">
        <v>105</v>
      </c>
      <c r="C433">
        <v>13.4443</v>
      </c>
      <c r="D433">
        <v>144.7937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>
        <v>3</v>
      </c>
      <c r="BH433">
        <v>3</v>
      </c>
      <c r="BI433">
        <v>5</v>
      </c>
      <c r="BJ433">
        <v>12</v>
      </c>
      <c r="BK433">
        <v>14</v>
      </c>
      <c r="BL433">
        <v>15</v>
      </c>
    </row>
    <row r="434" spans="1:64" ht="17" x14ac:dyDescent="0.25">
      <c r="A434" s="11"/>
      <c r="B434" t="s">
        <v>444</v>
      </c>
      <c r="C434">
        <v>42.602600000000002</v>
      </c>
      <c r="D434">
        <v>20.902999999999999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2</v>
      </c>
      <c r="BH434">
        <v>2</v>
      </c>
      <c r="BI434">
        <v>2</v>
      </c>
      <c r="BJ434">
        <v>2</v>
      </c>
      <c r="BK434">
        <v>2</v>
      </c>
      <c r="BL434">
        <v>2</v>
      </c>
    </row>
    <row r="435" spans="1:64" ht="17" x14ac:dyDescent="0.25">
      <c r="A435" s="11" t="s">
        <v>445</v>
      </c>
      <c r="B435" t="s">
        <v>10</v>
      </c>
      <c r="C435">
        <v>53.1355</v>
      </c>
      <c r="D435">
        <v>-57.660400000000003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1</v>
      </c>
      <c r="BH435">
        <v>3</v>
      </c>
      <c r="BI435">
        <v>3</v>
      </c>
      <c r="BJ435">
        <v>3</v>
      </c>
      <c r="BK435">
        <v>4</v>
      </c>
      <c r="BL435">
        <v>6</v>
      </c>
    </row>
    <row r="436" spans="1:64" ht="17" x14ac:dyDescent="0.25">
      <c r="A436" s="11" t="s">
        <v>446</v>
      </c>
      <c r="B436" t="s">
        <v>10</v>
      </c>
      <c r="C436">
        <v>46.5107</v>
      </c>
      <c r="D436">
        <v>-63.416800000000002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</v>
      </c>
      <c r="BH436">
        <v>1</v>
      </c>
      <c r="BI436">
        <v>1</v>
      </c>
      <c r="BJ436">
        <v>2</v>
      </c>
      <c r="BK436">
        <v>2</v>
      </c>
      <c r="BL436">
        <v>2</v>
      </c>
    </row>
    <row r="437" spans="1:64" ht="17" x14ac:dyDescent="0.25">
      <c r="A437" s="11"/>
      <c r="B437" t="s">
        <v>447</v>
      </c>
      <c r="C437">
        <v>6.6111000000000004</v>
      </c>
      <c r="D437">
        <v>20.939399999999999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3</v>
      </c>
      <c r="BL437">
        <v>3</v>
      </c>
    </row>
    <row r="438" spans="1:64" ht="17" x14ac:dyDescent="0.25">
      <c r="A438" s="11"/>
      <c r="B438" t="s">
        <v>448</v>
      </c>
      <c r="C438">
        <v>-4.0382999999999996</v>
      </c>
      <c r="D438">
        <v>21.758700000000001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</v>
      </c>
      <c r="BH438">
        <v>1</v>
      </c>
      <c r="BI438">
        <v>1</v>
      </c>
      <c r="BJ438">
        <v>3</v>
      </c>
      <c r="BK438">
        <v>3</v>
      </c>
      <c r="BL438">
        <v>3</v>
      </c>
    </row>
    <row r="439" spans="1:64" ht="17" x14ac:dyDescent="0.25">
      <c r="A439" s="11"/>
      <c r="B439" t="s">
        <v>449</v>
      </c>
      <c r="C439">
        <v>1.5</v>
      </c>
      <c r="D439">
        <v>10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1</v>
      </c>
      <c r="BH439">
        <v>1</v>
      </c>
      <c r="BI439">
        <v>4</v>
      </c>
      <c r="BJ439">
        <v>6</v>
      </c>
      <c r="BK439">
        <v>6</v>
      </c>
      <c r="BL439">
        <v>6</v>
      </c>
    </row>
    <row r="440" spans="1:64" ht="17" x14ac:dyDescent="0.25">
      <c r="A440" s="11" t="s">
        <v>450</v>
      </c>
      <c r="B440" t="s">
        <v>164</v>
      </c>
      <c r="C440">
        <v>-12.827500000000001</v>
      </c>
      <c r="D440">
        <v>45.166200000000003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1</v>
      </c>
      <c r="BH440">
        <v>1</v>
      </c>
      <c r="BI440">
        <v>3</v>
      </c>
      <c r="BJ440">
        <v>3</v>
      </c>
      <c r="BK440">
        <v>6</v>
      </c>
      <c r="BL440">
        <v>7</v>
      </c>
    </row>
    <row r="441" spans="1:64" ht="17" x14ac:dyDescent="0.25">
      <c r="A441" s="11"/>
      <c r="B441" t="s">
        <v>451</v>
      </c>
      <c r="C441">
        <v>41.377499999999998</v>
      </c>
      <c r="D441">
        <v>64.585300000000004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6</v>
      </c>
      <c r="BH441">
        <v>10</v>
      </c>
      <c r="BI441">
        <v>15</v>
      </c>
      <c r="BJ441">
        <v>23</v>
      </c>
      <c r="BK441">
        <v>33</v>
      </c>
      <c r="BL441">
        <v>43</v>
      </c>
    </row>
    <row r="442" spans="1:64" ht="17" x14ac:dyDescent="0.25">
      <c r="A442" s="11" t="s">
        <v>452</v>
      </c>
      <c r="B442" t="s">
        <v>452</v>
      </c>
      <c r="C442">
        <v>52.132599999999996</v>
      </c>
      <c r="D442">
        <v>5.2912999999999997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1</v>
      </c>
      <c r="AQ442">
        <v>6</v>
      </c>
      <c r="AR442">
        <v>10</v>
      </c>
      <c r="AS442">
        <v>18</v>
      </c>
      <c r="AT442">
        <v>24</v>
      </c>
      <c r="AU442">
        <v>38</v>
      </c>
      <c r="AV442">
        <v>82</v>
      </c>
      <c r="AW442">
        <v>128</v>
      </c>
      <c r="AX442">
        <v>188</v>
      </c>
      <c r="AY442">
        <v>265</v>
      </c>
      <c r="AZ442">
        <v>321</v>
      </c>
      <c r="BA442">
        <v>382</v>
      </c>
      <c r="BB442">
        <v>503</v>
      </c>
      <c r="BC442">
        <v>503</v>
      </c>
      <c r="BD442">
        <v>804</v>
      </c>
      <c r="BE442">
        <v>959</v>
      </c>
      <c r="BF442">
        <v>1135</v>
      </c>
      <c r="BG442">
        <v>1413</v>
      </c>
      <c r="BH442">
        <v>1705</v>
      </c>
      <c r="BI442">
        <v>2051</v>
      </c>
      <c r="BJ442">
        <v>2460</v>
      </c>
      <c r="BK442">
        <v>2994</v>
      </c>
      <c r="BL442">
        <v>3631</v>
      </c>
    </row>
    <row r="443" spans="1:64" ht="17" x14ac:dyDescent="0.25">
      <c r="A443" s="11" t="s">
        <v>453</v>
      </c>
      <c r="B443" t="s">
        <v>10</v>
      </c>
      <c r="C443">
        <v>44.682000000000002</v>
      </c>
      <c r="D443">
        <v>-63.744300000000003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5</v>
      </c>
      <c r="BH443">
        <v>7</v>
      </c>
      <c r="BI443">
        <v>12</v>
      </c>
      <c r="BJ443">
        <v>14</v>
      </c>
      <c r="BK443">
        <v>15</v>
      </c>
      <c r="BL443">
        <v>21</v>
      </c>
    </row>
    <row r="444" spans="1:64" ht="17" x14ac:dyDescent="0.25">
      <c r="A444" s="11" t="s">
        <v>414</v>
      </c>
      <c r="B444" t="s">
        <v>164</v>
      </c>
      <c r="C444">
        <v>16.25</v>
      </c>
      <c r="D444">
        <v>-61.583300000000001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1</v>
      </c>
      <c r="BF444">
        <v>3</v>
      </c>
      <c r="BG444">
        <v>6</v>
      </c>
      <c r="BH444">
        <v>18</v>
      </c>
      <c r="BI444">
        <v>27</v>
      </c>
      <c r="BJ444">
        <v>33</v>
      </c>
      <c r="BK444">
        <v>45</v>
      </c>
      <c r="BL444">
        <v>53</v>
      </c>
    </row>
    <row r="445" spans="1:64" ht="17" x14ac:dyDescent="0.25">
      <c r="A445" s="11"/>
      <c r="B445" t="s">
        <v>454</v>
      </c>
      <c r="C445">
        <v>9.3077000000000005</v>
      </c>
      <c r="D445">
        <v>2.3157999999999999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1</v>
      </c>
      <c r="BI445">
        <v>2</v>
      </c>
      <c r="BJ445">
        <v>2</v>
      </c>
      <c r="BK445">
        <v>2</v>
      </c>
      <c r="BL445">
        <v>2</v>
      </c>
    </row>
    <row r="446" spans="1:64" ht="17" x14ac:dyDescent="0.25">
      <c r="A446" s="11"/>
      <c r="B446" t="s">
        <v>456</v>
      </c>
      <c r="C446">
        <v>6.4280999999999997</v>
      </c>
      <c r="D446">
        <v>-9.4295000000000009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1</v>
      </c>
      <c r="BI446">
        <v>2</v>
      </c>
      <c r="BJ446">
        <v>2</v>
      </c>
      <c r="BK446">
        <v>2</v>
      </c>
      <c r="BL446">
        <v>3</v>
      </c>
    </row>
    <row r="447" spans="1:64" ht="17" x14ac:dyDescent="0.25">
      <c r="A447" s="11" t="s">
        <v>457</v>
      </c>
      <c r="B447" t="s">
        <v>452</v>
      </c>
      <c r="C447">
        <v>12.169600000000001</v>
      </c>
      <c r="D447">
        <v>-68.989999999999995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1</v>
      </c>
      <c r="BG447">
        <v>1</v>
      </c>
      <c r="BH447">
        <v>3</v>
      </c>
      <c r="BI447">
        <v>3</v>
      </c>
      <c r="BJ447">
        <v>3</v>
      </c>
      <c r="BK447">
        <v>3</v>
      </c>
      <c r="BL447">
        <v>3</v>
      </c>
    </row>
    <row r="448" spans="1:64" ht="17" x14ac:dyDescent="0.25">
      <c r="A448" s="11"/>
      <c r="B448" t="s">
        <v>459</v>
      </c>
      <c r="C448">
        <v>5.1520999999999999</v>
      </c>
      <c r="D448">
        <v>46.199599999999997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</row>
    <row r="449" spans="1:64" ht="17" x14ac:dyDescent="0.25">
      <c r="A449" s="11"/>
      <c r="B449" t="s">
        <v>460</v>
      </c>
      <c r="C449">
        <v>-6.3689999999999998</v>
      </c>
      <c r="D449">
        <v>34.888800000000003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1</v>
      </c>
      <c r="BI449">
        <v>3</v>
      </c>
      <c r="BJ449">
        <v>6</v>
      </c>
      <c r="BK449">
        <v>6</v>
      </c>
      <c r="BL449">
        <v>6</v>
      </c>
    </row>
    <row r="450" spans="1:64" ht="17" x14ac:dyDescent="0.25">
      <c r="A450" s="11" t="s">
        <v>462</v>
      </c>
      <c r="B450" t="s">
        <v>105</v>
      </c>
      <c r="C450">
        <v>18.335799999999999</v>
      </c>
      <c r="D450">
        <v>-64.896299999999997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1</v>
      </c>
      <c r="BG450">
        <v>1</v>
      </c>
      <c r="BH450">
        <v>2</v>
      </c>
      <c r="BI450">
        <v>2</v>
      </c>
      <c r="BJ450">
        <v>3</v>
      </c>
      <c r="BK450">
        <v>3</v>
      </c>
      <c r="BL450">
        <v>3</v>
      </c>
    </row>
    <row r="451" spans="1:64" ht="17" x14ac:dyDescent="0.25">
      <c r="A451" s="11" t="s">
        <v>463</v>
      </c>
      <c r="B451" t="s">
        <v>208</v>
      </c>
      <c r="C451">
        <v>19.313300000000002</v>
      </c>
      <c r="D451">
        <v>-81.254599999999996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3</v>
      </c>
      <c r="BK451">
        <v>3</v>
      </c>
      <c r="BL451">
        <v>3</v>
      </c>
    </row>
    <row r="452" spans="1:64" ht="17" x14ac:dyDescent="0.25">
      <c r="A452" s="11" t="s">
        <v>215</v>
      </c>
      <c r="B452" t="s">
        <v>164</v>
      </c>
      <c r="C452">
        <v>-21.135100000000001</v>
      </c>
      <c r="D452">
        <v>55.247100000000003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1</v>
      </c>
      <c r="BD452">
        <v>5</v>
      </c>
      <c r="BE452">
        <v>6</v>
      </c>
      <c r="BF452">
        <v>7</v>
      </c>
      <c r="BG452">
        <v>9</v>
      </c>
      <c r="BH452">
        <v>9</v>
      </c>
      <c r="BI452">
        <v>12</v>
      </c>
      <c r="BJ452">
        <v>14</v>
      </c>
      <c r="BK452">
        <v>28</v>
      </c>
      <c r="BL452">
        <v>45</v>
      </c>
    </row>
    <row r="453" spans="1:64" ht="17" x14ac:dyDescent="0.25">
      <c r="A453" s="11"/>
      <c r="B453" t="s">
        <v>477</v>
      </c>
      <c r="C453">
        <v>13.193899999999999</v>
      </c>
      <c r="D453">
        <v>-59.543199999999999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2</v>
      </c>
      <c r="BI453">
        <v>2</v>
      </c>
      <c r="BJ453">
        <v>5</v>
      </c>
      <c r="BK453">
        <v>5</v>
      </c>
      <c r="BL453">
        <v>6</v>
      </c>
    </row>
    <row r="454" spans="1:64" ht="17" x14ac:dyDescent="0.25">
      <c r="A454" s="11"/>
      <c r="B454" t="s">
        <v>478</v>
      </c>
      <c r="C454">
        <v>42.5</v>
      </c>
      <c r="D454">
        <v>19.3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2</v>
      </c>
      <c r="BI454">
        <v>1</v>
      </c>
      <c r="BJ454">
        <v>3</v>
      </c>
      <c r="BK454">
        <v>14</v>
      </c>
      <c r="BL454">
        <v>14</v>
      </c>
    </row>
    <row r="455" spans="1:64" ht="17" x14ac:dyDescent="0.25">
      <c r="A455" s="11"/>
      <c r="B455" t="s">
        <v>479</v>
      </c>
      <c r="C455">
        <v>41.2044</v>
      </c>
      <c r="D455">
        <v>74.766099999999994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3</v>
      </c>
      <c r="BJ455">
        <v>3</v>
      </c>
      <c r="BK455">
        <v>6</v>
      </c>
      <c r="BL455">
        <v>14</v>
      </c>
    </row>
    <row r="456" spans="1:64" ht="17" x14ac:dyDescent="0.25">
      <c r="A456" s="11"/>
      <c r="B456" t="s">
        <v>480</v>
      </c>
      <c r="C456">
        <v>-20.2</v>
      </c>
      <c r="D456">
        <v>57.5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3</v>
      </c>
      <c r="BJ456">
        <v>3</v>
      </c>
      <c r="BK456">
        <v>12</v>
      </c>
      <c r="BL456">
        <v>14</v>
      </c>
    </row>
    <row r="457" spans="1:64" ht="17" x14ac:dyDescent="0.25">
      <c r="A457" s="11" t="s">
        <v>420</v>
      </c>
      <c r="B457" t="s">
        <v>452</v>
      </c>
      <c r="C457">
        <v>12.518599999999999</v>
      </c>
      <c r="D457">
        <v>-70.035799999999995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2</v>
      </c>
      <c r="BE457">
        <v>2</v>
      </c>
      <c r="BF457">
        <v>2</v>
      </c>
      <c r="BG457">
        <v>2</v>
      </c>
      <c r="BH457">
        <v>3</v>
      </c>
      <c r="BI457">
        <v>4</v>
      </c>
      <c r="BJ457">
        <v>4</v>
      </c>
      <c r="BK457">
        <v>5</v>
      </c>
      <c r="BL457">
        <v>5</v>
      </c>
    </row>
    <row r="458" spans="1:64" ht="17" x14ac:dyDescent="0.25">
      <c r="A458" s="11"/>
      <c r="B458" t="s">
        <v>481</v>
      </c>
      <c r="C458">
        <v>-15.416700000000001</v>
      </c>
      <c r="D458">
        <v>28.283300000000001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2</v>
      </c>
      <c r="BJ458">
        <v>2</v>
      </c>
      <c r="BK458">
        <v>2</v>
      </c>
      <c r="BL458">
        <v>2</v>
      </c>
    </row>
    <row r="459" spans="1:64" ht="17" x14ac:dyDescent="0.25">
      <c r="A459" s="11"/>
      <c r="B459" t="s">
        <v>482</v>
      </c>
      <c r="C459">
        <v>11.825100000000001</v>
      </c>
      <c r="D459">
        <v>42.590299999999999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1</v>
      </c>
      <c r="BK459">
        <v>1</v>
      </c>
      <c r="BL459">
        <v>1</v>
      </c>
    </row>
    <row r="460" spans="1:64" ht="17" x14ac:dyDescent="0.25">
      <c r="A460" s="11"/>
      <c r="B460" t="s">
        <v>483</v>
      </c>
      <c r="C460">
        <v>13.443199999999999</v>
      </c>
      <c r="D460">
        <v>-15.3101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1</v>
      </c>
      <c r="BL460">
        <v>1</v>
      </c>
    </row>
    <row r="461" spans="1:64" ht="17" x14ac:dyDescent="0.25">
      <c r="A461" s="11" t="s">
        <v>484</v>
      </c>
      <c r="B461" t="s">
        <v>208</v>
      </c>
      <c r="C461">
        <v>16.7425</v>
      </c>
      <c r="D461">
        <v>-62.187399999999997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1</v>
      </c>
      <c r="BK461">
        <v>1</v>
      </c>
      <c r="BL461">
        <v>1</v>
      </c>
    </row>
    <row r="462" spans="1:64" ht="17" x14ac:dyDescent="0.25">
      <c r="A462" s="11"/>
      <c r="B462" t="s">
        <v>485</v>
      </c>
      <c r="C462">
        <v>25.034300000000002</v>
      </c>
      <c r="D462">
        <v>-77.396299999999997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1</v>
      </c>
      <c r="BI462">
        <v>1</v>
      </c>
      <c r="BJ462">
        <v>3</v>
      </c>
      <c r="BK462">
        <v>3</v>
      </c>
      <c r="BL462">
        <v>4</v>
      </c>
    </row>
    <row r="463" spans="1:64" ht="17" x14ac:dyDescent="0.25">
      <c r="A463" s="11" t="s">
        <v>455</v>
      </c>
      <c r="B463" t="s">
        <v>177</v>
      </c>
      <c r="C463">
        <v>71.706900000000005</v>
      </c>
      <c r="D463">
        <v>-42.604300000000002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1</v>
      </c>
      <c r="BI463">
        <v>1</v>
      </c>
      <c r="BJ463">
        <v>2</v>
      </c>
      <c r="BK463">
        <v>2</v>
      </c>
      <c r="BL463">
        <v>2</v>
      </c>
    </row>
    <row r="464" spans="1:64" ht="17" x14ac:dyDescent="0.25">
      <c r="A464" s="11" t="s">
        <v>486</v>
      </c>
      <c r="B464" t="s">
        <v>164</v>
      </c>
      <c r="C464">
        <v>-20.904299999999999</v>
      </c>
      <c r="D464">
        <v>165.61799999999999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</v>
      </c>
      <c r="BK464">
        <v>2</v>
      </c>
      <c r="BL464">
        <v>4</v>
      </c>
    </row>
    <row r="465" spans="1:64" ht="17" x14ac:dyDescent="0.25">
      <c r="A465" s="11" t="s">
        <v>487</v>
      </c>
      <c r="B465" t="s">
        <v>208</v>
      </c>
      <c r="C465">
        <v>32.3078</v>
      </c>
      <c r="D465">
        <v>-64.750500000000002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</v>
      </c>
      <c r="BK465">
        <v>2</v>
      </c>
      <c r="BL465">
        <v>2</v>
      </c>
    </row>
    <row r="466" spans="1:64" ht="17" x14ac:dyDescent="0.25">
      <c r="A466" s="11"/>
      <c r="B466" t="s">
        <v>488</v>
      </c>
      <c r="C466">
        <v>15.4542</v>
      </c>
      <c r="D466">
        <v>18.732199999999999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1</v>
      </c>
      <c r="BL466">
        <v>1</v>
      </c>
    </row>
    <row r="467" spans="1:64" ht="17" x14ac:dyDescent="0.25">
      <c r="A467" s="11"/>
      <c r="B467" t="s">
        <v>489</v>
      </c>
      <c r="C467">
        <v>13.7942</v>
      </c>
      <c r="D467">
        <v>-88.896500000000003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</v>
      </c>
      <c r="BK467">
        <v>1</v>
      </c>
      <c r="BL467">
        <v>3</v>
      </c>
    </row>
    <row r="468" spans="1:64" ht="17" x14ac:dyDescent="0.25">
      <c r="A468" s="11"/>
      <c r="B468" t="s">
        <v>490</v>
      </c>
      <c r="C468">
        <v>-17.7134</v>
      </c>
      <c r="D468">
        <v>178.065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</v>
      </c>
      <c r="BK468">
        <v>1</v>
      </c>
      <c r="BL468">
        <v>1</v>
      </c>
    </row>
    <row r="469" spans="1:64" ht="17" x14ac:dyDescent="0.25">
      <c r="A469" s="11"/>
      <c r="B469" t="s">
        <v>491</v>
      </c>
      <c r="C469">
        <v>12.865399999999999</v>
      </c>
      <c r="D469">
        <v>-85.2072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1</v>
      </c>
      <c r="BL469">
        <v>2</v>
      </c>
    </row>
    <row r="470" spans="1:64" ht="17" x14ac:dyDescent="0.25">
      <c r="A470" s="11"/>
      <c r="B470" t="s">
        <v>499</v>
      </c>
      <c r="C470">
        <v>-18.7669</v>
      </c>
      <c r="D470">
        <v>46.869100000000003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</v>
      </c>
      <c r="BL470">
        <v>3</v>
      </c>
    </row>
    <row r="471" spans="1:64" ht="17" x14ac:dyDescent="0.25">
      <c r="A471" s="11"/>
      <c r="B471" t="s">
        <v>500</v>
      </c>
      <c r="C471">
        <v>18.9712</v>
      </c>
      <c r="D471">
        <v>-72.285200000000003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2</v>
      </c>
      <c r="BL471">
        <v>2</v>
      </c>
    </row>
    <row r="472" spans="1:64" ht="17" x14ac:dyDescent="0.25">
      <c r="A472" s="11"/>
      <c r="B472" t="s">
        <v>501</v>
      </c>
      <c r="C472">
        <v>-11.2027</v>
      </c>
      <c r="D472">
        <v>17.873899999999999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2</v>
      </c>
    </row>
    <row r="473" spans="1:64" ht="17" x14ac:dyDescent="0.25">
      <c r="A473" s="11"/>
      <c r="B473" t="s">
        <v>502</v>
      </c>
      <c r="C473">
        <v>16.538799999999998</v>
      </c>
      <c r="D473">
        <v>-23.041799999999999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3</v>
      </c>
    </row>
    <row r="474" spans="1:64" ht="17" x14ac:dyDescent="0.25">
      <c r="A474" s="11" t="s">
        <v>503</v>
      </c>
      <c r="B474" t="s">
        <v>452</v>
      </c>
      <c r="C474">
        <v>18.0425</v>
      </c>
      <c r="D474">
        <v>-63.0548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</v>
      </c>
      <c r="BL474">
        <v>1</v>
      </c>
    </row>
    <row r="475" spans="1:64" ht="17" x14ac:dyDescent="0.25">
      <c r="A475" s="11"/>
      <c r="B475" t="s">
        <v>504</v>
      </c>
      <c r="C475">
        <v>17.607800000000001</v>
      </c>
      <c r="D475">
        <v>8.0816999999999997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1</v>
      </c>
    </row>
    <row r="476" spans="1:64" ht="17" x14ac:dyDescent="0.25">
      <c r="A476" s="11"/>
      <c r="B476" t="s">
        <v>505</v>
      </c>
      <c r="C476">
        <v>-6.3150000000000004</v>
      </c>
      <c r="D476">
        <v>143.9555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1</v>
      </c>
    </row>
    <row r="477" spans="1:64" ht="17" x14ac:dyDescent="0.25">
      <c r="A477" s="11" t="s">
        <v>506</v>
      </c>
      <c r="B477" t="s">
        <v>208</v>
      </c>
      <c r="C477">
        <v>54.2361</v>
      </c>
      <c r="D477">
        <v>-4.5480999999999998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1</v>
      </c>
    </row>
    <row r="478" spans="1:64" ht="17" x14ac:dyDescent="0.25">
      <c r="A478" s="11"/>
      <c r="B478" t="s">
        <v>507</v>
      </c>
      <c r="C478">
        <v>-20</v>
      </c>
      <c r="D478">
        <v>30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1</v>
      </c>
      <c r="BL478">
        <v>3</v>
      </c>
    </row>
    <row r="479" spans="1:64" ht="17" x14ac:dyDescent="0.25">
      <c r="A479" s="11" t="s">
        <v>508</v>
      </c>
      <c r="B479" t="s">
        <v>10</v>
      </c>
      <c r="C479">
        <v>64.825500000000005</v>
      </c>
      <c r="D479">
        <v>-124.84569999999999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</v>
      </c>
    </row>
    <row r="480" spans="1:64" ht="17" x14ac:dyDescent="0.25">
      <c r="A480" s="11"/>
      <c r="B480" t="s">
        <v>509</v>
      </c>
      <c r="C480">
        <v>15.1111</v>
      </c>
      <c r="D480">
        <v>-23.616700000000002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1</v>
      </c>
    </row>
    <row r="481" spans="1:64" ht="17" x14ac:dyDescent="0.25">
      <c r="A481" s="11"/>
      <c r="B481" t="s">
        <v>510</v>
      </c>
      <c r="C481">
        <v>-8.5500000000000007</v>
      </c>
      <c r="D481">
        <v>125.56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</v>
      </c>
    </row>
    <row r="482" spans="1:64" ht="17" x14ac:dyDescent="0.25">
      <c r="A482" s="11"/>
      <c r="B482" t="s">
        <v>511</v>
      </c>
      <c r="C482">
        <v>15.179399999999999</v>
      </c>
      <c r="D482">
        <v>39.782299999999999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</v>
      </c>
    </row>
    <row r="483" spans="1:64" ht="17" x14ac:dyDescent="0.25">
      <c r="A483" s="11"/>
      <c r="B483" t="s">
        <v>512</v>
      </c>
      <c r="C483">
        <v>1</v>
      </c>
      <c r="D483">
        <v>32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81A73-F0DD-F84B-9C22-E66D203A0CB8}">
  <dimension ref="A1:BJ469"/>
  <sheetViews>
    <sheetView workbookViewId="0"/>
  </sheetViews>
  <sheetFormatPr baseColWidth="10" defaultColWidth="10.83203125" defaultRowHeight="16" x14ac:dyDescent="0.2"/>
  <sheetData>
    <row r="1" spans="1:62" ht="15" x14ac:dyDescent="0.2">
      <c r="A1" s="11" t="s">
        <v>0</v>
      </c>
      <c r="B1" t="s">
        <v>1</v>
      </c>
      <c r="C1" t="s">
        <v>2</v>
      </c>
      <c r="D1" t="s">
        <v>3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  <c r="BH1" s="1">
        <v>43907</v>
      </c>
      <c r="BI1" s="1">
        <v>43908</v>
      </c>
      <c r="BJ1" s="1">
        <v>43909</v>
      </c>
    </row>
    <row r="2" spans="1:62" ht="15" x14ac:dyDescent="0.2">
      <c r="A2" s="11"/>
      <c r="B2" t="s">
        <v>32</v>
      </c>
      <c r="C2">
        <v>33</v>
      </c>
      <c r="D2">
        <v>65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4</v>
      </c>
      <c r="AZ2">
        <v>4</v>
      </c>
      <c r="BA2">
        <v>5</v>
      </c>
      <c r="BB2">
        <v>7</v>
      </c>
      <c r="BC2">
        <v>7</v>
      </c>
      <c r="BD2">
        <v>7</v>
      </c>
      <c r="BE2">
        <v>11</v>
      </c>
      <c r="BF2">
        <v>16</v>
      </c>
      <c r="BG2">
        <v>21</v>
      </c>
      <c r="BH2">
        <v>22</v>
      </c>
      <c r="BI2">
        <v>22</v>
      </c>
      <c r="BJ2">
        <v>22</v>
      </c>
    </row>
    <row r="3" spans="1:62" ht="15" x14ac:dyDescent="0.2">
      <c r="A3" s="11"/>
      <c r="B3" t="s">
        <v>101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</v>
      </c>
      <c r="BA3">
        <v>10</v>
      </c>
      <c r="BB3">
        <v>12</v>
      </c>
      <c r="BC3">
        <v>23</v>
      </c>
      <c r="BD3">
        <v>33</v>
      </c>
      <c r="BE3">
        <v>38</v>
      </c>
      <c r="BF3">
        <v>42</v>
      </c>
      <c r="BG3">
        <v>51</v>
      </c>
      <c r="BH3">
        <v>55</v>
      </c>
      <c r="BI3">
        <v>59</v>
      </c>
      <c r="BJ3">
        <v>64</v>
      </c>
    </row>
    <row r="4" spans="1:62" ht="15" x14ac:dyDescent="0.2">
      <c r="A4" s="11"/>
      <c r="B4" t="s">
        <v>35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3</v>
      </c>
      <c r="AT4">
        <v>5</v>
      </c>
      <c r="AU4">
        <v>12</v>
      </c>
      <c r="AV4">
        <v>12</v>
      </c>
      <c r="AW4">
        <v>17</v>
      </c>
      <c r="AX4">
        <v>17</v>
      </c>
      <c r="AY4">
        <v>19</v>
      </c>
      <c r="AZ4">
        <v>20</v>
      </c>
      <c r="BA4">
        <v>20</v>
      </c>
      <c r="BB4">
        <v>20</v>
      </c>
      <c r="BC4">
        <v>24</v>
      </c>
      <c r="BD4">
        <v>26</v>
      </c>
      <c r="BE4">
        <v>37</v>
      </c>
      <c r="BF4">
        <v>48</v>
      </c>
      <c r="BG4">
        <v>54</v>
      </c>
      <c r="BH4">
        <v>60</v>
      </c>
      <c r="BI4">
        <v>74</v>
      </c>
      <c r="BJ4">
        <v>87</v>
      </c>
    </row>
    <row r="5" spans="1:62" ht="15" x14ac:dyDescent="0.2">
      <c r="A5" s="11"/>
      <c r="B5" t="s">
        <v>66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2</v>
      </c>
      <c r="BH5">
        <v>39</v>
      </c>
      <c r="BI5">
        <v>39</v>
      </c>
      <c r="BJ5">
        <v>53</v>
      </c>
    </row>
    <row r="6" spans="1:62" ht="15" x14ac:dyDescent="0.2">
      <c r="A6" s="11"/>
      <c r="B6" t="s">
        <v>422</v>
      </c>
      <c r="C6">
        <v>17.0608</v>
      </c>
      <c r="D6">
        <v>-61.796399999999998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</row>
    <row r="7" spans="1:62" ht="15" x14ac:dyDescent="0.2">
      <c r="A7" s="11"/>
      <c r="B7" t="s">
        <v>72</v>
      </c>
      <c r="C7">
        <v>-38.4161</v>
      </c>
      <c r="D7">
        <v>-63.616700000000002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1</v>
      </c>
      <c r="AV7">
        <v>1</v>
      </c>
      <c r="AW7">
        <v>2</v>
      </c>
      <c r="AX7">
        <v>8</v>
      </c>
      <c r="AY7">
        <v>12</v>
      </c>
      <c r="AZ7">
        <v>12</v>
      </c>
      <c r="BA7">
        <v>17</v>
      </c>
      <c r="BB7">
        <v>19</v>
      </c>
      <c r="BC7">
        <v>19</v>
      </c>
      <c r="BD7">
        <v>31</v>
      </c>
      <c r="BE7">
        <v>34</v>
      </c>
      <c r="BF7">
        <v>45</v>
      </c>
      <c r="BG7">
        <v>56</v>
      </c>
      <c r="BH7">
        <v>68</v>
      </c>
      <c r="BI7">
        <v>79</v>
      </c>
      <c r="BJ7">
        <v>97</v>
      </c>
    </row>
    <row r="8" spans="1:62" ht="15" x14ac:dyDescent="0.2">
      <c r="A8" s="11"/>
      <c r="B8" t="s">
        <v>62</v>
      </c>
      <c r="C8">
        <v>40.069099999999999</v>
      </c>
      <c r="D8">
        <v>45.038200000000003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4</v>
      </c>
      <c r="BD8">
        <v>8</v>
      </c>
      <c r="BE8">
        <v>18</v>
      </c>
      <c r="BF8">
        <v>26</v>
      </c>
      <c r="BG8">
        <v>52</v>
      </c>
      <c r="BH8">
        <v>78</v>
      </c>
      <c r="BI8">
        <v>84</v>
      </c>
      <c r="BJ8">
        <v>115</v>
      </c>
    </row>
    <row r="9" spans="1:62" ht="15" x14ac:dyDescent="0.2">
      <c r="A9" s="11" t="s">
        <v>11</v>
      </c>
      <c r="B9" t="s">
        <v>12</v>
      </c>
      <c r="C9">
        <v>-33.8688</v>
      </c>
      <c r="D9">
        <v>151.20930000000001</v>
      </c>
      <c r="E9">
        <v>0</v>
      </c>
      <c r="F9">
        <v>0</v>
      </c>
      <c r="G9">
        <v>0</v>
      </c>
      <c r="H9">
        <v>0</v>
      </c>
      <c r="I9">
        <v>3</v>
      </c>
      <c r="J9">
        <v>4</v>
      </c>
      <c r="K9">
        <v>4</v>
      </c>
      <c r="L9">
        <v>4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6</v>
      </c>
      <c r="AS9">
        <v>6</v>
      </c>
      <c r="AT9">
        <v>13</v>
      </c>
      <c r="AU9">
        <v>22</v>
      </c>
      <c r="AV9">
        <v>22</v>
      </c>
      <c r="AW9">
        <v>26</v>
      </c>
      <c r="AX9">
        <v>28</v>
      </c>
      <c r="AY9">
        <v>38</v>
      </c>
      <c r="AZ9">
        <v>48</v>
      </c>
      <c r="BA9">
        <v>55</v>
      </c>
      <c r="BB9">
        <v>65</v>
      </c>
      <c r="BC9">
        <v>65</v>
      </c>
      <c r="BD9">
        <v>92</v>
      </c>
      <c r="BE9">
        <v>112</v>
      </c>
      <c r="BF9">
        <v>134</v>
      </c>
      <c r="BG9">
        <v>171</v>
      </c>
      <c r="BH9">
        <v>210</v>
      </c>
      <c r="BI9">
        <v>267</v>
      </c>
      <c r="BJ9">
        <v>307</v>
      </c>
    </row>
    <row r="10" spans="1:62" ht="15" x14ac:dyDescent="0.2">
      <c r="A10" s="11" t="s">
        <v>13</v>
      </c>
      <c r="B10" t="s">
        <v>12</v>
      </c>
      <c r="C10">
        <v>-37.813600000000001</v>
      </c>
      <c r="D10">
        <v>144.9631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2</v>
      </c>
      <c r="N10">
        <v>3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4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7</v>
      </c>
      <c r="AR10">
        <v>7</v>
      </c>
      <c r="AS10">
        <v>9</v>
      </c>
      <c r="AT10">
        <v>9</v>
      </c>
      <c r="AU10">
        <v>10</v>
      </c>
      <c r="AV10">
        <v>10</v>
      </c>
      <c r="AW10">
        <v>10</v>
      </c>
      <c r="AX10">
        <v>11</v>
      </c>
      <c r="AY10">
        <v>11</v>
      </c>
      <c r="AZ10">
        <v>15</v>
      </c>
      <c r="BA10">
        <v>18</v>
      </c>
      <c r="BB10">
        <v>21</v>
      </c>
      <c r="BC10">
        <v>21</v>
      </c>
      <c r="BD10">
        <v>36</v>
      </c>
      <c r="BE10">
        <v>49</v>
      </c>
      <c r="BF10">
        <v>57</v>
      </c>
      <c r="BG10">
        <v>71</v>
      </c>
      <c r="BH10">
        <v>94</v>
      </c>
      <c r="BI10">
        <v>121</v>
      </c>
      <c r="BJ10">
        <v>121</v>
      </c>
    </row>
    <row r="11" spans="1:62" ht="15" x14ac:dyDescent="0.2">
      <c r="A11" s="11" t="s">
        <v>14</v>
      </c>
      <c r="B11" t="s">
        <v>12</v>
      </c>
      <c r="C11">
        <v>-28.0167</v>
      </c>
      <c r="D11">
        <v>153.4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3</v>
      </c>
      <c r="N11">
        <v>2</v>
      </c>
      <c r="O11">
        <v>3</v>
      </c>
      <c r="P11">
        <v>2</v>
      </c>
      <c r="Q11">
        <v>2</v>
      </c>
      <c r="R11">
        <v>3</v>
      </c>
      <c r="S11">
        <v>3</v>
      </c>
      <c r="T11">
        <v>4</v>
      </c>
      <c r="U11">
        <v>5</v>
      </c>
      <c r="V11">
        <v>5</v>
      </c>
      <c r="W11">
        <v>5</v>
      </c>
      <c r="X11">
        <v>5</v>
      </c>
      <c r="Y11">
        <v>5</v>
      </c>
      <c r="Z11">
        <v>5</v>
      </c>
      <c r="AA11">
        <v>5</v>
      </c>
      <c r="AB11">
        <v>5</v>
      </c>
      <c r="AC11">
        <v>5</v>
      </c>
      <c r="AD11">
        <v>5</v>
      </c>
      <c r="AE11">
        <v>5</v>
      </c>
      <c r="AF11">
        <v>5</v>
      </c>
      <c r="AG11">
        <v>5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5</v>
      </c>
      <c r="AN11">
        <v>5</v>
      </c>
      <c r="AO11">
        <v>5</v>
      </c>
      <c r="AP11">
        <v>5</v>
      </c>
      <c r="AQ11">
        <v>9</v>
      </c>
      <c r="AR11">
        <v>9</v>
      </c>
      <c r="AS11">
        <v>9</v>
      </c>
      <c r="AT11">
        <v>11</v>
      </c>
      <c r="AU11">
        <v>11</v>
      </c>
      <c r="AV11">
        <v>13</v>
      </c>
      <c r="AW11">
        <v>13</v>
      </c>
      <c r="AX11">
        <v>13</v>
      </c>
      <c r="AY11">
        <v>15</v>
      </c>
      <c r="AZ11">
        <v>15</v>
      </c>
      <c r="BA11">
        <v>18</v>
      </c>
      <c r="BB11">
        <v>20</v>
      </c>
      <c r="BC11">
        <v>20</v>
      </c>
      <c r="BD11">
        <v>35</v>
      </c>
      <c r="BE11">
        <v>46</v>
      </c>
      <c r="BF11">
        <v>61</v>
      </c>
      <c r="BG11">
        <v>68</v>
      </c>
      <c r="BH11">
        <v>78</v>
      </c>
      <c r="BI11">
        <v>94</v>
      </c>
      <c r="BJ11">
        <v>144</v>
      </c>
    </row>
    <row r="12" spans="1:62" ht="15" x14ac:dyDescent="0.2">
      <c r="A12" s="11" t="s">
        <v>25</v>
      </c>
      <c r="B12" t="s">
        <v>12</v>
      </c>
      <c r="C12">
        <v>-34.9285</v>
      </c>
      <c r="D12">
        <v>138.60069999999999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B12">
        <v>2</v>
      </c>
      <c r="AC12">
        <v>2</v>
      </c>
      <c r="AD12">
        <v>2</v>
      </c>
      <c r="AE12">
        <v>2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2</v>
      </c>
      <c r="AO12">
        <v>2</v>
      </c>
      <c r="AP12">
        <v>2</v>
      </c>
      <c r="AQ12">
        <v>3</v>
      </c>
      <c r="AR12">
        <v>3</v>
      </c>
      <c r="AS12">
        <v>3</v>
      </c>
      <c r="AT12">
        <v>3</v>
      </c>
      <c r="AU12">
        <v>5</v>
      </c>
      <c r="AV12">
        <v>5</v>
      </c>
      <c r="AW12">
        <v>7</v>
      </c>
      <c r="AX12">
        <v>7</v>
      </c>
      <c r="AY12">
        <v>7</v>
      </c>
      <c r="AZ12">
        <v>7</v>
      </c>
      <c r="BA12">
        <v>7</v>
      </c>
      <c r="BB12">
        <v>9</v>
      </c>
      <c r="BC12">
        <v>9</v>
      </c>
      <c r="BD12">
        <v>16</v>
      </c>
      <c r="BE12">
        <v>19</v>
      </c>
      <c r="BF12">
        <v>20</v>
      </c>
      <c r="BG12">
        <v>29</v>
      </c>
      <c r="BH12">
        <v>29</v>
      </c>
      <c r="BI12">
        <v>37</v>
      </c>
      <c r="BJ12">
        <v>42</v>
      </c>
    </row>
    <row r="13" spans="1:62" ht="15" x14ac:dyDescent="0.2">
      <c r="A13" s="11" t="s">
        <v>28</v>
      </c>
      <c r="B13" t="s">
        <v>12</v>
      </c>
      <c r="C13">
        <v>35.4437</v>
      </c>
      <c r="D13">
        <v>139.63800000000001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7</v>
      </c>
      <c r="AK13">
        <v>7</v>
      </c>
      <c r="AL13">
        <v>7</v>
      </c>
      <c r="AM13">
        <v>7</v>
      </c>
      <c r="AN13">
        <v>7</v>
      </c>
      <c r="AO13">
        <v>8</v>
      </c>
      <c r="AP13">
        <v>8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 ht="15" x14ac:dyDescent="0.2">
      <c r="A14" s="11" t="s">
        <v>55</v>
      </c>
      <c r="B14" t="s">
        <v>12</v>
      </c>
      <c r="C14">
        <v>-31.950500000000002</v>
      </c>
      <c r="D14">
        <v>115.8605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3</v>
      </c>
      <c r="AW14">
        <v>3</v>
      </c>
      <c r="AX14">
        <v>3</v>
      </c>
      <c r="AY14">
        <v>3</v>
      </c>
      <c r="AZ14">
        <v>4</v>
      </c>
      <c r="BA14">
        <v>6</v>
      </c>
      <c r="BB14">
        <v>9</v>
      </c>
      <c r="BC14">
        <v>9</v>
      </c>
      <c r="BD14">
        <v>14</v>
      </c>
      <c r="BE14">
        <v>17</v>
      </c>
      <c r="BF14">
        <v>17</v>
      </c>
      <c r="BG14">
        <v>28</v>
      </c>
      <c r="BH14">
        <v>31</v>
      </c>
      <c r="BI14">
        <v>35</v>
      </c>
      <c r="BJ14">
        <v>52</v>
      </c>
    </row>
    <row r="15" spans="1:62" ht="15" x14ac:dyDescent="0.2">
      <c r="A15" s="11" t="s">
        <v>67</v>
      </c>
      <c r="B15" t="s">
        <v>12</v>
      </c>
      <c r="C15">
        <v>-41.454500000000003</v>
      </c>
      <c r="D15">
        <v>145.97069999999999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2</v>
      </c>
      <c r="AZ15">
        <v>2</v>
      </c>
      <c r="BA15">
        <v>2</v>
      </c>
      <c r="BB15">
        <v>3</v>
      </c>
      <c r="BC15">
        <v>3</v>
      </c>
      <c r="BD15">
        <v>5</v>
      </c>
      <c r="BE15">
        <v>5</v>
      </c>
      <c r="BF15">
        <v>6</v>
      </c>
      <c r="BG15">
        <v>7</v>
      </c>
      <c r="BH15">
        <v>7</v>
      </c>
      <c r="BI15">
        <v>10</v>
      </c>
      <c r="BJ15">
        <v>10</v>
      </c>
    </row>
    <row r="16" spans="1:62" ht="15" x14ac:dyDescent="0.2">
      <c r="A16" s="11" t="s">
        <v>77</v>
      </c>
      <c r="B16" t="s">
        <v>12</v>
      </c>
      <c r="C16">
        <v>-12.4634</v>
      </c>
      <c r="D16">
        <v>130.84559999999999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</row>
    <row r="17" spans="1:62" ht="15" x14ac:dyDescent="0.2">
      <c r="A17" s="11" t="s">
        <v>411</v>
      </c>
      <c r="B17" t="s">
        <v>12</v>
      </c>
      <c r="C17">
        <v>-35.473500000000001</v>
      </c>
      <c r="D17">
        <v>149.01240000000001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1</v>
      </c>
      <c r="BF17">
        <v>1</v>
      </c>
      <c r="BG17">
        <v>2</v>
      </c>
      <c r="BH17">
        <v>2</v>
      </c>
      <c r="BI17">
        <v>3</v>
      </c>
      <c r="BJ17">
        <v>4</v>
      </c>
    </row>
    <row r="18" spans="1:62" ht="15" x14ac:dyDescent="0.2">
      <c r="A18" s="11"/>
      <c r="B18" t="s">
        <v>38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</v>
      </c>
      <c r="AN18">
        <v>2</v>
      </c>
      <c r="AO18">
        <v>3</v>
      </c>
      <c r="AP18">
        <v>3</v>
      </c>
      <c r="AQ18">
        <v>9</v>
      </c>
      <c r="AR18">
        <v>14</v>
      </c>
      <c r="AS18">
        <v>18</v>
      </c>
      <c r="AT18">
        <v>21</v>
      </c>
      <c r="AU18">
        <v>29</v>
      </c>
      <c r="AV18">
        <v>41</v>
      </c>
      <c r="AW18">
        <v>55</v>
      </c>
      <c r="AX18">
        <v>79</v>
      </c>
      <c r="AY18">
        <v>104</v>
      </c>
      <c r="AZ18">
        <v>131</v>
      </c>
      <c r="BA18">
        <v>182</v>
      </c>
      <c r="BB18">
        <v>246</v>
      </c>
      <c r="BC18">
        <v>302</v>
      </c>
      <c r="BD18">
        <v>504</v>
      </c>
      <c r="BE18">
        <v>655</v>
      </c>
      <c r="BF18">
        <v>860</v>
      </c>
      <c r="BG18">
        <v>1018</v>
      </c>
      <c r="BH18">
        <v>1332</v>
      </c>
      <c r="BI18">
        <v>1646</v>
      </c>
      <c r="BJ18">
        <v>2013</v>
      </c>
    </row>
    <row r="19" spans="1:62" ht="15" x14ac:dyDescent="0.2">
      <c r="A19" s="11"/>
      <c r="B19" t="s">
        <v>61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</v>
      </c>
      <c r="AS19">
        <v>3</v>
      </c>
      <c r="AT19">
        <v>3</v>
      </c>
      <c r="AU19">
        <v>3</v>
      </c>
      <c r="AV19">
        <v>6</v>
      </c>
      <c r="AW19">
        <v>6</v>
      </c>
      <c r="AX19">
        <v>9</v>
      </c>
      <c r="AY19">
        <v>9</v>
      </c>
      <c r="AZ19">
        <v>9</v>
      </c>
      <c r="BA19">
        <v>11</v>
      </c>
      <c r="BB19">
        <v>11</v>
      </c>
      <c r="BC19">
        <v>11</v>
      </c>
      <c r="BD19">
        <v>15</v>
      </c>
      <c r="BE19">
        <v>15</v>
      </c>
      <c r="BF19">
        <v>23</v>
      </c>
      <c r="BG19">
        <v>15</v>
      </c>
      <c r="BH19">
        <v>28</v>
      </c>
      <c r="BI19">
        <v>28</v>
      </c>
      <c r="BJ19">
        <v>44</v>
      </c>
    </row>
    <row r="20" spans="1:62" ht="15" x14ac:dyDescent="0.2">
      <c r="A20" s="11"/>
      <c r="B20" t="s">
        <v>485</v>
      </c>
      <c r="C20">
        <v>25.034300000000002</v>
      </c>
      <c r="D20">
        <v>-77.396299999999997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3</v>
      </c>
    </row>
    <row r="21" spans="1:62" ht="15" x14ac:dyDescent="0.2">
      <c r="A21" s="11"/>
      <c r="B21" t="s">
        <v>33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23</v>
      </c>
      <c r="AN21">
        <v>33</v>
      </c>
      <c r="AO21">
        <v>33</v>
      </c>
      <c r="AP21">
        <v>36</v>
      </c>
      <c r="AQ21">
        <v>41</v>
      </c>
      <c r="AR21">
        <v>47</v>
      </c>
      <c r="AS21">
        <v>49</v>
      </c>
      <c r="AT21">
        <v>49</v>
      </c>
      <c r="AU21">
        <v>52</v>
      </c>
      <c r="AV21">
        <v>55</v>
      </c>
      <c r="AW21">
        <v>60</v>
      </c>
      <c r="AX21">
        <v>85</v>
      </c>
      <c r="AY21">
        <v>85</v>
      </c>
      <c r="AZ21">
        <v>95</v>
      </c>
      <c r="BA21">
        <v>110</v>
      </c>
      <c r="BB21">
        <v>195</v>
      </c>
      <c r="BC21">
        <v>195</v>
      </c>
      <c r="BD21">
        <v>189</v>
      </c>
      <c r="BE21">
        <v>210</v>
      </c>
      <c r="BF21">
        <v>214</v>
      </c>
      <c r="BG21">
        <v>214</v>
      </c>
      <c r="BH21">
        <v>228</v>
      </c>
      <c r="BI21">
        <v>256</v>
      </c>
      <c r="BJ21">
        <v>278</v>
      </c>
    </row>
    <row r="22" spans="1:62" ht="15" x14ac:dyDescent="0.2">
      <c r="A22" s="11"/>
      <c r="B22" t="s">
        <v>96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5</v>
      </c>
      <c r="BG22">
        <v>8</v>
      </c>
      <c r="BH22">
        <v>10</v>
      </c>
      <c r="BI22">
        <v>14</v>
      </c>
      <c r="BJ22">
        <v>17</v>
      </c>
    </row>
    <row r="23" spans="1:62" ht="15" x14ac:dyDescent="0.2">
      <c r="A23" s="11"/>
      <c r="B23" t="s">
        <v>477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>
        <v>2</v>
      </c>
      <c r="BJ23">
        <v>5</v>
      </c>
    </row>
    <row r="24" spans="1:62" ht="15" x14ac:dyDescent="0.2">
      <c r="A24" s="11"/>
      <c r="B24" t="s">
        <v>49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6</v>
      </c>
      <c r="AV24">
        <v>6</v>
      </c>
      <c r="AW24">
        <v>6</v>
      </c>
      <c r="AX24">
        <v>6</v>
      </c>
      <c r="AY24">
        <v>6</v>
      </c>
      <c r="AZ24">
        <v>6</v>
      </c>
      <c r="BA24">
        <v>9</v>
      </c>
      <c r="BB24">
        <v>9</v>
      </c>
      <c r="BC24">
        <v>12</v>
      </c>
      <c r="BD24">
        <v>27</v>
      </c>
      <c r="BE24">
        <v>27</v>
      </c>
      <c r="BF24">
        <v>27</v>
      </c>
      <c r="BG24">
        <v>36</v>
      </c>
      <c r="BH24">
        <v>36</v>
      </c>
      <c r="BI24">
        <v>51</v>
      </c>
      <c r="BJ24">
        <v>51</v>
      </c>
    </row>
    <row r="25" spans="1:62" ht="15" x14ac:dyDescent="0.2">
      <c r="A25" s="11"/>
      <c r="B25" t="s">
        <v>26</v>
      </c>
      <c r="C25">
        <v>50.833300000000001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2</v>
      </c>
      <c r="AS25">
        <v>8</v>
      </c>
      <c r="AT25">
        <v>13</v>
      </c>
      <c r="AU25">
        <v>23</v>
      </c>
      <c r="AV25">
        <v>50</v>
      </c>
      <c r="AW25">
        <v>109</v>
      </c>
      <c r="AX25">
        <v>169</v>
      </c>
      <c r="AY25">
        <v>200</v>
      </c>
      <c r="AZ25">
        <v>239</v>
      </c>
      <c r="BA25">
        <v>267</v>
      </c>
      <c r="BB25">
        <v>314</v>
      </c>
      <c r="BC25">
        <v>314</v>
      </c>
      <c r="BD25">
        <v>559</v>
      </c>
      <c r="BE25">
        <v>689</v>
      </c>
      <c r="BF25">
        <v>886</v>
      </c>
      <c r="BG25">
        <v>1058</v>
      </c>
      <c r="BH25">
        <v>1243</v>
      </c>
      <c r="BI25">
        <v>1486</v>
      </c>
      <c r="BJ25">
        <v>1795</v>
      </c>
    </row>
    <row r="26" spans="1:62" ht="15" x14ac:dyDescent="0.2">
      <c r="A26" s="11"/>
      <c r="B26" t="s">
        <v>454</v>
      </c>
      <c r="C26">
        <v>9.3077000000000005</v>
      </c>
      <c r="D26">
        <v>2.3157999999999999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2</v>
      </c>
      <c r="BJ26">
        <v>2</v>
      </c>
    </row>
    <row r="27" spans="1:62" ht="15" x14ac:dyDescent="0.2">
      <c r="A27" s="11"/>
      <c r="B27" t="s">
        <v>84</v>
      </c>
      <c r="C27">
        <v>27.514199999999999</v>
      </c>
      <c r="D27">
        <v>90.433599999999998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</row>
    <row r="28" spans="1:62" ht="15" x14ac:dyDescent="0.2">
      <c r="A28" s="11"/>
      <c r="B28" t="s">
        <v>203</v>
      </c>
      <c r="C28">
        <v>-16.290199999999999</v>
      </c>
      <c r="D28">
        <v>-63.588700000000003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2</v>
      </c>
      <c r="BC28">
        <v>2</v>
      </c>
      <c r="BD28">
        <v>3</v>
      </c>
      <c r="BE28">
        <v>10</v>
      </c>
      <c r="BF28">
        <v>10</v>
      </c>
      <c r="BG28">
        <v>11</v>
      </c>
      <c r="BH28">
        <v>11</v>
      </c>
      <c r="BI28">
        <v>12</v>
      </c>
      <c r="BJ28">
        <v>12</v>
      </c>
    </row>
    <row r="29" spans="1:62" ht="15" x14ac:dyDescent="0.2">
      <c r="A29" s="11"/>
      <c r="B29" t="s">
        <v>81</v>
      </c>
      <c r="C29">
        <v>43.915900000000001</v>
      </c>
      <c r="D29">
        <v>17.679099999999998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2</v>
      </c>
      <c r="AX29">
        <v>3</v>
      </c>
      <c r="AY29">
        <v>3</v>
      </c>
      <c r="AZ29">
        <v>3</v>
      </c>
      <c r="BA29">
        <v>5</v>
      </c>
      <c r="BB29">
        <v>7</v>
      </c>
      <c r="BC29">
        <v>11</v>
      </c>
      <c r="BD29">
        <v>13</v>
      </c>
      <c r="BE29">
        <v>18</v>
      </c>
      <c r="BF29">
        <v>24</v>
      </c>
      <c r="BG29">
        <v>25</v>
      </c>
      <c r="BH29">
        <v>26</v>
      </c>
      <c r="BI29">
        <v>38</v>
      </c>
      <c r="BJ29">
        <v>63</v>
      </c>
    </row>
    <row r="30" spans="1:62" ht="15" x14ac:dyDescent="0.2">
      <c r="A30" s="11"/>
      <c r="B30" t="s">
        <v>41</v>
      </c>
      <c r="C30">
        <v>-14.234999999999999</v>
      </c>
      <c r="D30">
        <v>-51.9253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1</v>
      </c>
      <c r="AQ30">
        <v>2</v>
      </c>
      <c r="AR30">
        <v>2</v>
      </c>
      <c r="AS30">
        <v>2</v>
      </c>
      <c r="AT30">
        <v>2</v>
      </c>
      <c r="AU30">
        <v>4</v>
      </c>
      <c r="AV30">
        <v>4</v>
      </c>
      <c r="AW30">
        <v>13</v>
      </c>
      <c r="AX30">
        <v>13</v>
      </c>
      <c r="AY30">
        <v>20</v>
      </c>
      <c r="AZ30">
        <v>25</v>
      </c>
      <c r="BA30">
        <v>31</v>
      </c>
      <c r="BB30">
        <v>38</v>
      </c>
      <c r="BC30">
        <v>52</v>
      </c>
      <c r="BD30">
        <v>151</v>
      </c>
      <c r="BE30">
        <v>151</v>
      </c>
      <c r="BF30">
        <v>162</v>
      </c>
      <c r="BG30">
        <v>200</v>
      </c>
      <c r="BH30">
        <v>321</v>
      </c>
      <c r="BI30">
        <v>372</v>
      </c>
      <c r="BJ30">
        <v>621</v>
      </c>
    </row>
    <row r="31" spans="1:62" ht="15" x14ac:dyDescent="0.2">
      <c r="A31" s="11"/>
      <c r="B31" t="s">
        <v>103</v>
      </c>
      <c r="C31">
        <v>4.5353000000000003</v>
      </c>
      <c r="D31">
        <v>114.7277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11</v>
      </c>
      <c r="BC31">
        <v>11</v>
      </c>
      <c r="BD31">
        <v>37</v>
      </c>
      <c r="BE31">
        <v>40</v>
      </c>
      <c r="BF31">
        <v>50</v>
      </c>
      <c r="BG31">
        <v>54</v>
      </c>
      <c r="BH31">
        <v>56</v>
      </c>
      <c r="BI31">
        <v>68</v>
      </c>
      <c r="BJ31">
        <v>75</v>
      </c>
    </row>
    <row r="32" spans="1:62" ht="15" x14ac:dyDescent="0.2">
      <c r="A32" s="11"/>
      <c r="B32" t="s">
        <v>94</v>
      </c>
      <c r="C32">
        <v>42.733899999999998</v>
      </c>
      <c r="D32">
        <v>25.485800000000001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4</v>
      </c>
      <c r="AZ32">
        <v>4</v>
      </c>
      <c r="BA32">
        <v>4</v>
      </c>
      <c r="BB32">
        <v>7</v>
      </c>
      <c r="BC32">
        <v>7</v>
      </c>
      <c r="BD32">
        <v>23</v>
      </c>
      <c r="BE32">
        <v>41</v>
      </c>
      <c r="BF32">
        <v>51</v>
      </c>
      <c r="BG32">
        <v>52</v>
      </c>
      <c r="BH32">
        <v>67</v>
      </c>
      <c r="BI32">
        <v>92</v>
      </c>
      <c r="BJ32">
        <v>94</v>
      </c>
    </row>
    <row r="33" spans="1:62" ht="15" x14ac:dyDescent="0.2">
      <c r="A33" s="11"/>
      <c r="B33" t="s">
        <v>139</v>
      </c>
      <c r="C33">
        <v>12.238300000000001</v>
      </c>
      <c r="D33">
        <v>-1.5616000000000001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2</v>
      </c>
      <c r="BC33">
        <v>2</v>
      </c>
      <c r="BD33">
        <v>2</v>
      </c>
      <c r="BE33">
        <v>2</v>
      </c>
      <c r="BF33">
        <v>3</v>
      </c>
      <c r="BG33">
        <v>15</v>
      </c>
      <c r="BH33">
        <v>15</v>
      </c>
      <c r="BI33">
        <v>20</v>
      </c>
      <c r="BJ33">
        <v>33</v>
      </c>
    </row>
    <row r="34" spans="1:62" ht="15" x14ac:dyDescent="0.2">
      <c r="A34" s="11"/>
      <c r="B34" t="s">
        <v>15</v>
      </c>
      <c r="C34">
        <v>11.55</v>
      </c>
      <c r="D34">
        <v>104.91670000000001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2</v>
      </c>
      <c r="AZ34">
        <v>2</v>
      </c>
      <c r="BA34">
        <v>2</v>
      </c>
      <c r="BB34">
        <v>3</v>
      </c>
      <c r="BC34">
        <v>3</v>
      </c>
      <c r="BD34">
        <v>5</v>
      </c>
      <c r="BE34">
        <v>7</v>
      </c>
      <c r="BF34">
        <v>7</v>
      </c>
      <c r="BG34">
        <v>7</v>
      </c>
      <c r="BH34">
        <v>33</v>
      </c>
      <c r="BI34">
        <v>35</v>
      </c>
      <c r="BJ34">
        <v>37</v>
      </c>
    </row>
    <row r="35" spans="1:62" ht="15" x14ac:dyDescent="0.2">
      <c r="A35" s="11"/>
      <c r="B35" t="s">
        <v>85</v>
      </c>
      <c r="C35">
        <v>3.8479999999999999</v>
      </c>
      <c r="D35">
        <v>11.5021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2</v>
      </c>
      <c r="AZ35">
        <v>2</v>
      </c>
      <c r="BA35">
        <v>2</v>
      </c>
      <c r="BB35">
        <v>2</v>
      </c>
      <c r="BC35">
        <v>2</v>
      </c>
      <c r="BD35">
        <v>2</v>
      </c>
      <c r="BE35">
        <v>2</v>
      </c>
      <c r="BF35">
        <v>2</v>
      </c>
      <c r="BG35">
        <v>4</v>
      </c>
      <c r="BH35">
        <v>10</v>
      </c>
      <c r="BI35">
        <v>10</v>
      </c>
      <c r="BJ35">
        <v>13</v>
      </c>
    </row>
    <row r="36" spans="1:62" ht="15" x14ac:dyDescent="0.2">
      <c r="A36" s="11" t="s">
        <v>9</v>
      </c>
      <c r="B36" t="s">
        <v>10</v>
      </c>
      <c r="C36">
        <v>49.282699999999998</v>
      </c>
      <c r="D36">
        <v>-123.1207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2</v>
      </c>
      <c r="T36">
        <v>2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4</v>
      </c>
      <c r="AC36">
        <v>4</v>
      </c>
      <c r="AD36">
        <v>4</v>
      </c>
      <c r="AE36">
        <v>5</v>
      </c>
      <c r="AF36">
        <v>5</v>
      </c>
      <c r="AG36">
        <v>5</v>
      </c>
      <c r="AH36">
        <v>5</v>
      </c>
      <c r="AI36">
        <v>6</v>
      </c>
      <c r="AJ36">
        <v>6</v>
      </c>
      <c r="AK36">
        <v>6</v>
      </c>
      <c r="AL36">
        <v>6</v>
      </c>
      <c r="AM36">
        <v>7</v>
      </c>
      <c r="AN36">
        <v>7</v>
      </c>
      <c r="AO36">
        <v>7</v>
      </c>
      <c r="AP36">
        <v>7</v>
      </c>
      <c r="AQ36">
        <v>8</v>
      </c>
      <c r="AR36">
        <v>8</v>
      </c>
      <c r="AS36">
        <v>8</v>
      </c>
      <c r="AT36">
        <v>9</v>
      </c>
      <c r="AU36">
        <v>12</v>
      </c>
      <c r="AV36">
        <v>13</v>
      </c>
      <c r="AW36">
        <v>21</v>
      </c>
      <c r="AX36">
        <v>21</v>
      </c>
      <c r="AY36">
        <v>27</v>
      </c>
      <c r="AZ36">
        <v>32</v>
      </c>
      <c r="BA36">
        <v>32</v>
      </c>
      <c r="BB36">
        <v>39</v>
      </c>
      <c r="BC36">
        <v>46</v>
      </c>
      <c r="BD36">
        <v>64</v>
      </c>
      <c r="BE36">
        <v>64</v>
      </c>
      <c r="BF36">
        <v>73</v>
      </c>
      <c r="BG36">
        <v>103</v>
      </c>
      <c r="BH36">
        <v>103</v>
      </c>
      <c r="BI36">
        <v>186</v>
      </c>
      <c r="BJ36">
        <v>231</v>
      </c>
    </row>
    <row r="37" spans="1:62" ht="15" x14ac:dyDescent="0.2">
      <c r="A37" s="11" t="s">
        <v>98</v>
      </c>
      <c r="B37" t="s">
        <v>10</v>
      </c>
      <c r="C37">
        <v>51.253799999999998</v>
      </c>
      <c r="D37">
        <v>-85.3232</v>
      </c>
      <c r="E37">
        <v>0</v>
      </c>
      <c r="F37">
        <v>0</v>
      </c>
      <c r="G37">
        <v>0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>
        <v>3</v>
      </c>
      <c r="O37">
        <v>3</v>
      </c>
      <c r="P37">
        <v>3</v>
      </c>
      <c r="Q37">
        <v>3</v>
      </c>
      <c r="R37">
        <v>3</v>
      </c>
      <c r="S37">
        <v>3</v>
      </c>
      <c r="T37">
        <v>3</v>
      </c>
      <c r="U37">
        <v>3</v>
      </c>
      <c r="V37">
        <v>3</v>
      </c>
      <c r="W37">
        <v>3</v>
      </c>
      <c r="X37">
        <v>3</v>
      </c>
      <c r="Y37">
        <v>3</v>
      </c>
      <c r="Z37">
        <v>3</v>
      </c>
      <c r="AA37">
        <v>3</v>
      </c>
      <c r="AB37">
        <v>3</v>
      </c>
      <c r="AC37">
        <v>3</v>
      </c>
      <c r="AD37">
        <v>3</v>
      </c>
      <c r="AE37">
        <v>3</v>
      </c>
      <c r="AF37">
        <v>3</v>
      </c>
      <c r="AG37">
        <v>3</v>
      </c>
      <c r="AH37">
        <v>3</v>
      </c>
      <c r="AI37">
        <v>3</v>
      </c>
      <c r="AJ37">
        <v>3</v>
      </c>
      <c r="AK37">
        <v>3</v>
      </c>
      <c r="AL37">
        <v>4</v>
      </c>
      <c r="AM37">
        <v>4</v>
      </c>
      <c r="AN37">
        <v>4</v>
      </c>
      <c r="AO37">
        <v>6</v>
      </c>
      <c r="AP37">
        <v>6</v>
      </c>
      <c r="AQ37">
        <v>11</v>
      </c>
      <c r="AR37">
        <v>15</v>
      </c>
      <c r="AS37">
        <v>18</v>
      </c>
      <c r="AT37">
        <v>20</v>
      </c>
      <c r="AU37">
        <v>20</v>
      </c>
      <c r="AV37">
        <v>22</v>
      </c>
      <c r="AW37">
        <v>25</v>
      </c>
      <c r="AX37">
        <v>28</v>
      </c>
      <c r="AY37">
        <v>29</v>
      </c>
      <c r="AZ37">
        <v>34</v>
      </c>
      <c r="BA37">
        <v>36</v>
      </c>
      <c r="BB37">
        <v>41</v>
      </c>
      <c r="BC37">
        <v>42</v>
      </c>
      <c r="BD37">
        <v>74</v>
      </c>
      <c r="BE37">
        <v>79</v>
      </c>
      <c r="BF37">
        <v>104</v>
      </c>
      <c r="BG37">
        <v>177</v>
      </c>
      <c r="BH37">
        <v>185</v>
      </c>
      <c r="BI37">
        <v>221</v>
      </c>
      <c r="BJ37">
        <v>257</v>
      </c>
    </row>
    <row r="38" spans="1:62" ht="15" x14ac:dyDescent="0.2">
      <c r="A38" s="11" t="s">
        <v>99</v>
      </c>
      <c r="B38" t="s">
        <v>10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</row>
    <row r="39" spans="1:62" ht="15" x14ac:dyDescent="0.2">
      <c r="A39" s="11" t="s">
        <v>100</v>
      </c>
      <c r="B39" t="s">
        <v>10</v>
      </c>
      <c r="C39">
        <v>52.939900000000002</v>
      </c>
      <c r="D39">
        <v>-73.549099999999996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2</v>
      </c>
      <c r="AW39">
        <v>2</v>
      </c>
      <c r="AX39">
        <v>3</v>
      </c>
      <c r="AY39">
        <v>4</v>
      </c>
      <c r="AZ39">
        <v>4</v>
      </c>
      <c r="BA39">
        <v>4</v>
      </c>
      <c r="BB39">
        <v>8</v>
      </c>
      <c r="BC39">
        <v>9</v>
      </c>
      <c r="BD39">
        <v>17</v>
      </c>
      <c r="BE39">
        <v>17</v>
      </c>
      <c r="BF39">
        <v>24</v>
      </c>
      <c r="BG39">
        <v>50</v>
      </c>
      <c r="BH39">
        <v>74</v>
      </c>
      <c r="BI39">
        <v>94</v>
      </c>
      <c r="BJ39">
        <v>121</v>
      </c>
    </row>
    <row r="40" spans="1:62" ht="15" x14ac:dyDescent="0.2">
      <c r="A40" s="11" t="s">
        <v>209</v>
      </c>
      <c r="B40" t="s">
        <v>10</v>
      </c>
      <c r="C40">
        <v>46.565300000000001</v>
      </c>
      <c r="D40">
        <v>-66.4619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2</v>
      </c>
      <c r="BG40">
        <v>6</v>
      </c>
      <c r="BH40">
        <v>8</v>
      </c>
      <c r="BI40">
        <v>11</v>
      </c>
      <c r="BJ40">
        <v>11</v>
      </c>
    </row>
    <row r="41" spans="1:62" ht="15" x14ac:dyDescent="0.2">
      <c r="A41" s="11" t="s">
        <v>415</v>
      </c>
      <c r="B41" t="s">
        <v>10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</row>
    <row r="42" spans="1:62" ht="15" x14ac:dyDescent="0.2">
      <c r="A42" s="11" t="s">
        <v>416</v>
      </c>
      <c r="B42" t="s">
        <v>10</v>
      </c>
      <c r="C42">
        <v>52.939900000000002</v>
      </c>
      <c r="D42">
        <v>-106.4509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2</v>
      </c>
      <c r="BE42">
        <v>2</v>
      </c>
      <c r="BF42">
        <v>2</v>
      </c>
      <c r="BG42">
        <v>7</v>
      </c>
      <c r="BH42">
        <v>7</v>
      </c>
      <c r="BI42">
        <v>8</v>
      </c>
      <c r="BJ42">
        <v>16</v>
      </c>
    </row>
    <row r="43" spans="1:62" ht="15" x14ac:dyDescent="0.2">
      <c r="A43" s="11" t="s">
        <v>110</v>
      </c>
      <c r="B43" t="s">
        <v>10</v>
      </c>
      <c r="C43">
        <v>37.648899999999998</v>
      </c>
      <c r="D43">
        <v>-122.66549999999999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2</v>
      </c>
      <c r="BE43">
        <v>2</v>
      </c>
      <c r="BF43">
        <v>2</v>
      </c>
      <c r="BG43">
        <v>2</v>
      </c>
      <c r="BH43">
        <v>8</v>
      </c>
      <c r="BI43">
        <v>9</v>
      </c>
      <c r="BJ43">
        <v>9</v>
      </c>
    </row>
    <row r="44" spans="1:62" ht="15" x14ac:dyDescent="0.2">
      <c r="A44" s="11" t="s">
        <v>445</v>
      </c>
      <c r="B44" t="s">
        <v>10</v>
      </c>
      <c r="C44">
        <v>53.1355</v>
      </c>
      <c r="D44">
        <v>-57.660400000000003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</v>
      </c>
      <c r="BH44">
        <v>3</v>
      </c>
      <c r="BI44">
        <v>3</v>
      </c>
      <c r="BJ44">
        <v>3</v>
      </c>
    </row>
    <row r="45" spans="1:62" ht="15" x14ac:dyDescent="0.2">
      <c r="A45" s="11" t="s">
        <v>446</v>
      </c>
      <c r="B45" t="s">
        <v>10</v>
      </c>
      <c r="C45">
        <v>46.5107</v>
      </c>
      <c r="D45">
        <v>-63.416800000000002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1</v>
      </c>
      <c r="BH45">
        <v>1</v>
      </c>
      <c r="BI45">
        <v>1</v>
      </c>
      <c r="BJ45">
        <v>2</v>
      </c>
    </row>
    <row r="46" spans="1:62" ht="15" x14ac:dyDescent="0.2">
      <c r="A46" s="11" t="s">
        <v>453</v>
      </c>
      <c r="B46" t="s">
        <v>10</v>
      </c>
      <c r="C46">
        <v>44.682000000000002</v>
      </c>
      <c r="D46">
        <v>-63.744300000000003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5</v>
      </c>
      <c r="BH46">
        <v>7</v>
      </c>
      <c r="BI46">
        <v>12</v>
      </c>
      <c r="BJ46">
        <v>14</v>
      </c>
    </row>
    <row r="47" spans="1:62" ht="15" x14ac:dyDescent="0.2">
      <c r="A47" s="11"/>
      <c r="B47" t="s">
        <v>447</v>
      </c>
      <c r="C47">
        <v>6.6111000000000004</v>
      </c>
      <c r="D47">
        <v>20.939399999999999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1</v>
      </c>
      <c r="BI47">
        <v>1</v>
      </c>
      <c r="BJ47">
        <v>1</v>
      </c>
    </row>
    <row r="48" spans="1:62" ht="15" x14ac:dyDescent="0.2">
      <c r="A48" s="11"/>
      <c r="B48" t="s">
        <v>488</v>
      </c>
      <c r="C48">
        <v>15.4542</v>
      </c>
      <c r="D48">
        <v>18.732199999999999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</row>
    <row r="49" spans="1:62" ht="15" x14ac:dyDescent="0.2">
      <c r="A49" s="11"/>
      <c r="B49" t="s">
        <v>73</v>
      </c>
      <c r="C49">
        <v>-35.6751</v>
      </c>
      <c r="D49">
        <v>-71.543000000000006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4</v>
      </c>
      <c r="AW49">
        <v>4</v>
      </c>
      <c r="AX49">
        <v>4</v>
      </c>
      <c r="AY49">
        <v>8</v>
      </c>
      <c r="AZ49">
        <v>8</v>
      </c>
      <c r="BA49">
        <v>13</v>
      </c>
      <c r="BB49">
        <v>23</v>
      </c>
      <c r="BC49">
        <v>23</v>
      </c>
      <c r="BD49">
        <v>43</v>
      </c>
      <c r="BE49">
        <v>61</v>
      </c>
      <c r="BF49">
        <v>74</v>
      </c>
      <c r="BG49">
        <v>155</v>
      </c>
      <c r="BH49">
        <v>201</v>
      </c>
      <c r="BI49">
        <v>238</v>
      </c>
      <c r="BJ49">
        <v>238</v>
      </c>
    </row>
    <row r="50" spans="1:62" ht="15" x14ac:dyDescent="0.2">
      <c r="A50" s="11" t="s">
        <v>160</v>
      </c>
      <c r="B50" t="s">
        <v>161</v>
      </c>
      <c r="C50">
        <v>30.9756</v>
      </c>
      <c r="D50">
        <v>112.27070000000001</v>
      </c>
      <c r="E50">
        <v>444</v>
      </c>
      <c r="F50">
        <v>444</v>
      </c>
      <c r="G50">
        <v>549</v>
      </c>
      <c r="H50">
        <v>761</v>
      </c>
      <c r="I50">
        <v>1058</v>
      </c>
      <c r="J50">
        <v>1423</v>
      </c>
      <c r="K50">
        <v>3554</v>
      </c>
      <c r="L50">
        <v>3554</v>
      </c>
      <c r="M50">
        <v>4903</v>
      </c>
      <c r="N50">
        <v>5806</v>
      </c>
      <c r="O50">
        <v>7153</v>
      </c>
      <c r="P50">
        <v>11177</v>
      </c>
      <c r="Q50">
        <v>13522</v>
      </c>
      <c r="R50">
        <v>16678</v>
      </c>
      <c r="S50">
        <v>19665</v>
      </c>
      <c r="T50">
        <v>22112</v>
      </c>
      <c r="U50">
        <v>24953</v>
      </c>
      <c r="V50">
        <v>27100</v>
      </c>
      <c r="W50">
        <v>29631</v>
      </c>
      <c r="X50">
        <v>31728</v>
      </c>
      <c r="Y50">
        <v>33366</v>
      </c>
      <c r="Z50">
        <v>33366</v>
      </c>
      <c r="AA50">
        <v>48206</v>
      </c>
      <c r="AB50">
        <v>54406</v>
      </c>
      <c r="AC50">
        <v>56249</v>
      </c>
      <c r="AD50">
        <v>58182</v>
      </c>
      <c r="AE50">
        <v>59989</v>
      </c>
      <c r="AF50">
        <v>61682</v>
      </c>
      <c r="AG50">
        <v>62031</v>
      </c>
      <c r="AH50">
        <v>62442</v>
      </c>
      <c r="AI50">
        <v>62662</v>
      </c>
      <c r="AJ50">
        <v>64084</v>
      </c>
      <c r="AK50">
        <v>64084</v>
      </c>
      <c r="AL50">
        <v>64287</v>
      </c>
      <c r="AM50">
        <v>64786</v>
      </c>
      <c r="AN50">
        <v>65187</v>
      </c>
      <c r="AO50">
        <v>65596</v>
      </c>
      <c r="AP50">
        <v>65914</v>
      </c>
      <c r="AQ50">
        <v>66337</v>
      </c>
      <c r="AR50">
        <v>66907</v>
      </c>
      <c r="AS50">
        <v>67103</v>
      </c>
      <c r="AT50">
        <v>67217</v>
      </c>
      <c r="AU50">
        <v>67332</v>
      </c>
      <c r="AV50">
        <v>67466</v>
      </c>
      <c r="AW50">
        <v>67592</v>
      </c>
      <c r="AX50">
        <v>67666</v>
      </c>
      <c r="AY50">
        <v>67707</v>
      </c>
      <c r="AZ50">
        <v>67743</v>
      </c>
      <c r="BA50">
        <v>67760</v>
      </c>
      <c r="BB50">
        <v>67773</v>
      </c>
      <c r="BC50">
        <v>67781</v>
      </c>
      <c r="BD50">
        <v>67786</v>
      </c>
      <c r="BE50">
        <v>67790</v>
      </c>
      <c r="BF50">
        <v>67794</v>
      </c>
      <c r="BG50">
        <v>67798</v>
      </c>
      <c r="BH50">
        <v>67799</v>
      </c>
      <c r="BI50">
        <v>67800</v>
      </c>
      <c r="BJ50">
        <v>67800</v>
      </c>
    </row>
    <row r="51" spans="1:62" ht="15" x14ac:dyDescent="0.2">
      <c r="A51" s="11" t="s">
        <v>165</v>
      </c>
      <c r="B51" t="s">
        <v>161</v>
      </c>
      <c r="C51">
        <v>23.341699999999999</v>
      </c>
      <c r="D51">
        <v>113.42440000000001</v>
      </c>
      <c r="E51">
        <v>26</v>
      </c>
      <c r="F51">
        <v>32</v>
      </c>
      <c r="G51">
        <v>53</v>
      </c>
      <c r="H51">
        <v>78</v>
      </c>
      <c r="I51">
        <v>111</v>
      </c>
      <c r="J51">
        <v>151</v>
      </c>
      <c r="K51">
        <v>207</v>
      </c>
      <c r="L51">
        <v>277</v>
      </c>
      <c r="M51">
        <v>354</v>
      </c>
      <c r="N51">
        <v>436</v>
      </c>
      <c r="O51">
        <v>535</v>
      </c>
      <c r="P51">
        <v>632</v>
      </c>
      <c r="Q51">
        <v>725</v>
      </c>
      <c r="R51">
        <v>813</v>
      </c>
      <c r="S51">
        <v>895</v>
      </c>
      <c r="T51">
        <v>970</v>
      </c>
      <c r="U51">
        <v>1034</v>
      </c>
      <c r="V51">
        <v>1095</v>
      </c>
      <c r="W51">
        <v>1131</v>
      </c>
      <c r="X51">
        <v>1159</v>
      </c>
      <c r="Y51">
        <v>1177</v>
      </c>
      <c r="Z51">
        <v>1219</v>
      </c>
      <c r="AA51">
        <v>1241</v>
      </c>
      <c r="AB51">
        <v>1261</v>
      </c>
      <c r="AC51">
        <v>1294</v>
      </c>
      <c r="AD51">
        <v>1316</v>
      </c>
      <c r="AE51">
        <v>1322</v>
      </c>
      <c r="AF51">
        <v>1328</v>
      </c>
      <c r="AG51">
        <v>1331</v>
      </c>
      <c r="AH51">
        <v>1332</v>
      </c>
      <c r="AI51">
        <v>1333</v>
      </c>
      <c r="AJ51">
        <v>1339</v>
      </c>
      <c r="AK51">
        <v>1342</v>
      </c>
      <c r="AL51">
        <v>1345</v>
      </c>
      <c r="AM51">
        <v>1347</v>
      </c>
      <c r="AN51">
        <v>1347</v>
      </c>
      <c r="AO51">
        <v>1347</v>
      </c>
      <c r="AP51">
        <v>1348</v>
      </c>
      <c r="AQ51">
        <v>1349</v>
      </c>
      <c r="AR51">
        <v>1349</v>
      </c>
      <c r="AS51">
        <v>1350</v>
      </c>
      <c r="AT51">
        <v>1350</v>
      </c>
      <c r="AU51">
        <v>1350</v>
      </c>
      <c r="AV51">
        <v>1351</v>
      </c>
      <c r="AW51">
        <v>1352</v>
      </c>
      <c r="AX51">
        <v>1352</v>
      </c>
      <c r="AY51">
        <v>1352</v>
      </c>
      <c r="AZ51">
        <v>1352</v>
      </c>
      <c r="BA51">
        <v>1353</v>
      </c>
      <c r="BB51">
        <v>1356</v>
      </c>
      <c r="BC51">
        <v>1356</v>
      </c>
      <c r="BD51">
        <v>1356</v>
      </c>
      <c r="BE51">
        <v>1356</v>
      </c>
      <c r="BF51">
        <v>1360</v>
      </c>
      <c r="BG51">
        <v>1361</v>
      </c>
      <c r="BH51">
        <v>1364</v>
      </c>
      <c r="BI51">
        <v>1370</v>
      </c>
      <c r="BJ51">
        <v>1378</v>
      </c>
    </row>
    <row r="52" spans="1:62" ht="15" x14ac:dyDescent="0.2">
      <c r="A52" s="11" t="s">
        <v>166</v>
      </c>
      <c r="B52" t="s">
        <v>161</v>
      </c>
      <c r="C52">
        <v>33.881999999999998</v>
      </c>
      <c r="D52">
        <v>113.614</v>
      </c>
      <c r="E52">
        <v>5</v>
      </c>
      <c r="F52">
        <v>5</v>
      </c>
      <c r="G52">
        <v>9</v>
      </c>
      <c r="H52">
        <v>32</v>
      </c>
      <c r="I52">
        <v>83</v>
      </c>
      <c r="J52">
        <v>128</v>
      </c>
      <c r="K52">
        <v>168</v>
      </c>
      <c r="L52">
        <v>206</v>
      </c>
      <c r="M52">
        <v>278</v>
      </c>
      <c r="N52">
        <v>352</v>
      </c>
      <c r="O52">
        <v>422</v>
      </c>
      <c r="P52">
        <v>493</v>
      </c>
      <c r="Q52">
        <v>566</v>
      </c>
      <c r="R52">
        <v>675</v>
      </c>
      <c r="S52">
        <v>764</v>
      </c>
      <c r="T52">
        <v>851</v>
      </c>
      <c r="U52">
        <v>914</v>
      </c>
      <c r="V52">
        <v>981</v>
      </c>
      <c r="W52">
        <v>1033</v>
      </c>
      <c r="X52">
        <v>1073</v>
      </c>
      <c r="Y52">
        <v>1105</v>
      </c>
      <c r="Z52">
        <v>1135</v>
      </c>
      <c r="AA52">
        <v>1169</v>
      </c>
      <c r="AB52">
        <v>1184</v>
      </c>
      <c r="AC52">
        <v>1212</v>
      </c>
      <c r="AD52">
        <v>1231</v>
      </c>
      <c r="AE52">
        <v>1246</v>
      </c>
      <c r="AF52">
        <v>1257</v>
      </c>
      <c r="AG52">
        <v>1262</v>
      </c>
      <c r="AH52">
        <v>1265</v>
      </c>
      <c r="AI52">
        <v>1267</v>
      </c>
      <c r="AJ52">
        <v>1270</v>
      </c>
      <c r="AK52">
        <v>1271</v>
      </c>
      <c r="AL52">
        <v>1271</v>
      </c>
      <c r="AM52">
        <v>1271</v>
      </c>
      <c r="AN52">
        <v>1271</v>
      </c>
      <c r="AO52">
        <v>1272</v>
      </c>
      <c r="AP52">
        <v>1272</v>
      </c>
      <c r="AQ52">
        <v>1272</v>
      </c>
      <c r="AR52">
        <v>1272</v>
      </c>
      <c r="AS52">
        <v>1272</v>
      </c>
      <c r="AT52">
        <v>1272</v>
      </c>
      <c r="AU52">
        <v>1272</v>
      </c>
      <c r="AV52">
        <v>1272</v>
      </c>
      <c r="AW52">
        <v>1272</v>
      </c>
      <c r="AX52">
        <v>1272</v>
      </c>
      <c r="AY52">
        <v>1272</v>
      </c>
      <c r="AZ52">
        <v>1272</v>
      </c>
      <c r="BA52">
        <v>1272</v>
      </c>
      <c r="BB52">
        <v>1273</v>
      </c>
      <c r="BC52">
        <v>1273</v>
      </c>
      <c r="BD52">
        <v>1273</v>
      </c>
      <c r="BE52">
        <v>1273</v>
      </c>
      <c r="BF52">
        <v>1273</v>
      </c>
      <c r="BG52">
        <v>1273</v>
      </c>
      <c r="BH52">
        <v>1273</v>
      </c>
      <c r="BI52">
        <v>1273</v>
      </c>
      <c r="BJ52">
        <v>1273</v>
      </c>
    </row>
    <row r="53" spans="1:62" ht="15" x14ac:dyDescent="0.2">
      <c r="A53" s="11" t="s">
        <v>167</v>
      </c>
      <c r="B53" t="s">
        <v>161</v>
      </c>
      <c r="C53">
        <v>29.183199999999999</v>
      </c>
      <c r="D53">
        <v>120.0934</v>
      </c>
      <c r="E53">
        <v>10</v>
      </c>
      <c r="F53">
        <v>27</v>
      </c>
      <c r="G53">
        <v>43</v>
      </c>
      <c r="H53">
        <v>62</v>
      </c>
      <c r="I53">
        <v>104</v>
      </c>
      <c r="J53">
        <v>128</v>
      </c>
      <c r="K53">
        <v>173</v>
      </c>
      <c r="L53">
        <v>296</v>
      </c>
      <c r="M53">
        <v>428</v>
      </c>
      <c r="N53">
        <v>538</v>
      </c>
      <c r="O53">
        <v>599</v>
      </c>
      <c r="P53">
        <v>661</v>
      </c>
      <c r="Q53">
        <v>724</v>
      </c>
      <c r="R53">
        <v>829</v>
      </c>
      <c r="S53">
        <v>895</v>
      </c>
      <c r="T53">
        <v>954</v>
      </c>
      <c r="U53">
        <v>1006</v>
      </c>
      <c r="V53">
        <v>1048</v>
      </c>
      <c r="W53">
        <v>1075</v>
      </c>
      <c r="X53">
        <v>1092</v>
      </c>
      <c r="Y53">
        <v>1117</v>
      </c>
      <c r="Z53">
        <v>1131</v>
      </c>
      <c r="AA53">
        <v>1145</v>
      </c>
      <c r="AB53">
        <v>1155</v>
      </c>
      <c r="AC53">
        <v>1162</v>
      </c>
      <c r="AD53">
        <v>1167</v>
      </c>
      <c r="AE53">
        <v>1171</v>
      </c>
      <c r="AF53">
        <v>1172</v>
      </c>
      <c r="AG53">
        <v>1174</v>
      </c>
      <c r="AH53">
        <v>1175</v>
      </c>
      <c r="AI53">
        <v>1203</v>
      </c>
      <c r="AJ53">
        <v>1205</v>
      </c>
      <c r="AK53">
        <v>1205</v>
      </c>
      <c r="AL53">
        <v>1205</v>
      </c>
      <c r="AM53">
        <v>1205</v>
      </c>
      <c r="AN53">
        <v>1205</v>
      </c>
      <c r="AO53">
        <v>1205</v>
      </c>
      <c r="AP53">
        <v>1205</v>
      </c>
      <c r="AQ53">
        <v>1205</v>
      </c>
      <c r="AR53">
        <v>1205</v>
      </c>
      <c r="AS53">
        <v>1206</v>
      </c>
      <c r="AT53">
        <v>1213</v>
      </c>
      <c r="AU53">
        <v>1213</v>
      </c>
      <c r="AV53">
        <v>1215</v>
      </c>
      <c r="AW53">
        <v>1215</v>
      </c>
      <c r="AX53">
        <v>1215</v>
      </c>
      <c r="AY53">
        <v>1215</v>
      </c>
      <c r="AZ53">
        <v>1215</v>
      </c>
      <c r="BA53">
        <v>1215</v>
      </c>
      <c r="BB53">
        <v>1215</v>
      </c>
      <c r="BC53">
        <v>1215</v>
      </c>
      <c r="BD53">
        <v>1215</v>
      </c>
      <c r="BE53">
        <v>1227</v>
      </c>
      <c r="BF53">
        <v>1231</v>
      </c>
      <c r="BG53">
        <v>1231</v>
      </c>
      <c r="BH53">
        <v>1232</v>
      </c>
      <c r="BI53">
        <v>1232</v>
      </c>
      <c r="BJ53">
        <v>1233</v>
      </c>
    </row>
    <row r="54" spans="1:62" ht="15" x14ac:dyDescent="0.2">
      <c r="A54" s="11" t="s">
        <v>168</v>
      </c>
      <c r="B54" t="s">
        <v>161</v>
      </c>
      <c r="C54">
        <v>27.610399999999998</v>
      </c>
      <c r="D54">
        <v>111.7088</v>
      </c>
      <c r="E54">
        <v>4</v>
      </c>
      <c r="F54">
        <v>9</v>
      </c>
      <c r="G54">
        <v>24</v>
      </c>
      <c r="H54">
        <v>43</v>
      </c>
      <c r="I54">
        <v>69</v>
      </c>
      <c r="J54">
        <v>100</v>
      </c>
      <c r="K54">
        <v>143</v>
      </c>
      <c r="L54">
        <v>221</v>
      </c>
      <c r="M54">
        <v>277</v>
      </c>
      <c r="N54">
        <v>332</v>
      </c>
      <c r="O54">
        <v>389</v>
      </c>
      <c r="P54">
        <v>463</v>
      </c>
      <c r="Q54">
        <v>521</v>
      </c>
      <c r="R54">
        <v>593</v>
      </c>
      <c r="S54">
        <v>661</v>
      </c>
      <c r="T54">
        <v>711</v>
      </c>
      <c r="U54">
        <v>772</v>
      </c>
      <c r="V54">
        <v>803</v>
      </c>
      <c r="W54">
        <v>838</v>
      </c>
      <c r="X54">
        <v>879</v>
      </c>
      <c r="Y54">
        <v>912</v>
      </c>
      <c r="Z54">
        <v>946</v>
      </c>
      <c r="AA54">
        <v>968</v>
      </c>
      <c r="AB54">
        <v>988</v>
      </c>
      <c r="AC54">
        <v>1001</v>
      </c>
      <c r="AD54">
        <v>1004</v>
      </c>
      <c r="AE54">
        <v>1006</v>
      </c>
      <c r="AF54">
        <v>1007</v>
      </c>
      <c r="AG54">
        <v>1008</v>
      </c>
      <c r="AH54">
        <v>1010</v>
      </c>
      <c r="AI54">
        <v>1011</v>
      </c>
      <c r="AJ54">
        <v>1013</v>
      </c>
      <c r="AK54">
        <v>1016</v>
      </c>
      <c r="AL54">
        <v>1016</v>
      </c>
      <c r="AM54">
        <v>1016</v>
      </c>
      <c r="AN54">
        <v>1016</v>
      </c>
      <c r="AO54">
        <v>1017</v>
      </c>
      <c r="AP54">
        <v>1017</v>
      </c>
      <c r="AQ54">
        <v>1018</v>
      </c>
      <c r="AR54">
        <v>1018</v>
      </c>
      <c r="AS54">
        <v>1018</v>
      </c>
      <c r="AT54">
        <v>1018</v>
      </c>
      <c r="AU54">
        <v>1018</v>
      </c>
      <c r="AV54">
        <v>1018</v>
      </c>
      <c r="AW54">
        <v>1018</v>
      </c>
      <c r="AX54">
        <v>1018</v>
      </c>
      <c r="AY54">
        <v>1018</v>
      </c>
      <c r="AZ54">
        <v>1018</v>
      </c>
      <c r="BA54">
        <v>1018</v>
      </c>
      <c r="BB54">
        <v>1018</v>
      </c>
      <c r="BC54">
        <v>1018</v>
      </c>
      <c r="BD54">
        <v>1018</v>
      </c>
      <c r="BE54">
        <v>1018</v>
      </c>
      <c r="BF54">
        <v>1018</v>
      </c>
      <c r="BG54">
        <v>1018</v>
      </c>
      <c r="BH54">
        <v>1018</v>
      </c>
      <c r="BI54">
        <v>1018</v>
      </c>
      <c r="BJ54">
        <v>1018</v>
      </c>
    </row>
    <row r="55" spans="1:62" ht="15" x14ac:dyDescent="0.2">
      <c r="A55" s="11" t="s">
        <v>169</v>
      </c>
      <c r="B55" t="s">
        <v>161</v>
      </c>
      <c r="C55">
        <v>31.825700000000001</v>
      </c>
      <c r="D55">
        <v>117.2264</v>
      </c>
      <c r="E55">
        <v>1</v>
      </c>
      <c r="F55">
        <v>9</v>
      </c>
      <c r="G55">
        <v>15</v>
      </c>
      <c r="H55">
        <v>39</v>
      </c>
      <c r="I55">
        <v>60</v>
      </c>
      <c r="J55">
        <v>70</v>
      </c>
      <c r="K55">
        <v>106</v>
      </c>
      <c r="L55">
        <v>152</v>
      </c>
      <c r="M55">
        <v>200</v>
      </c>
      <c r="N55">
        <v>237</v>
      </c>
      <c r="O55">
        <v>297</v>
      </c>
      <c r="P55">
        <v>340</v>
      </c>
      <c r="Q55">
        <v>408</v>
      </c>
      <c r="R55">
        <v>480</v>
      </c>
      <c r="S55">
        <v>530</v>
      </c>
      <c r="T55">
        <v>591</v>
      </c>
      <c r="U55">
        <v>665</v>
      </c>
      <c r="V55">
        <v>733</v>
      </c>
      <c r="W55">
        <v>779</v>
      </c>
      <c r="X55">
        <v>830</v>
      </c>
      <c r="Y55">
        <v>860</v>
      </c>
      <c r="Z55">
        <v>889</v>
      </c>
      <c r="AA55">
        <v>910</v>
      </c>
      <c r="AB55">
        <v>934</v>
      </c>
      <c r="AC55">
        <v>950</v>
      </c>
      <c r="AD55">
        <v>962</v>
      </c>
      <c r="AE55">
        <v>973</v>
      </c>
      <c r="AF55">
        <v>982</v>
      </c>
      <c r="AG55">
        <v>986</v>
      </c>
      <c r="AH55">
        <v>987</v>
      </c>
      <c r="AI55">
        <v>988</v>
      </c>
      <c r="AJ55">
        <v>989</v>
      </c>
      <c r="AK55">
        <v>989</v>
      </c>
      <c r="AL55">
        <v>989</v>
      </c>
      <c r="AM55">
        <v>989</v>
      </c>
      <c r="AN55">
        <v>989</v>
      </c>
      <c r="AO55">
        <v>989</v>
      </c>
      <c r="AP55">
        <v>990</v>
      </c>
      <c r="AQ55">
        <v>990</v>
      </c>
      <c r="AR55">
        <v>990</v>
      </c>
      <c r="AS55">
        <v>990</v>
      </c>
      <c r="AT55">
        <v>990</v>
      </c>
      <c r="AU55">
        <v>990</v>
      </c>
      <c r="AV55">
        <v>990</v>
      </c>
      <c r="AW55">
        <v>990</v>
      </c>
      <c r="AX55">
        <v>990</v>
      </c>
      <c r="AY55">
        <v>990</v>
      </c>
      <c r="AZ55">
        <v>990</v>
      </c>
      <c r="BA55">
        <v>990</v>
      </c>
      <c r="BB55">
        <v>990</v>
      </c>
      <c r="BC55">
        <v>990</v>
      </c>
      <c r="BD55">
        <v>990</v>
      </c>
      <c r="BE55">
        <v>990</v>
      </c>
      <c r="BF55">
        <v>990</v>
      </c>
      <c r="BG55">
        <v>990</v>
      </c>
      <c r="BH55">
        <v>990</v>
      </c>
      <c r="BI55">
        <v>990</v>
      </c>
      <c r="BJ55">
        <v>990</v>
      </c>
    </row>
    <row r="56" spans="1:62" ht="15" x14ac:dyDescent="0.2">
      <c r="A56" s="11" t="s">
        <v>170</v>
      </c>
      <c r="B56" t="s">
        <v>161</v>
      </c>
      <c r="C56">
        <v>27.614000000000001</v>
      </c>
      <c r="D56">
        <v>115.7221</v>
      </c>
      <c r="E56">
        <v>2</v>
      </c>
      <c r="F56">
        <v>7</v>
      </c>
      <c r="G56">
        <v>18</v>
      </c>
      <c r="H56">
        <v>18</v>
      </c>
      <c r="I56">
        <v>36</v>
      </c>
      <c r="J56">
        <v>72</v>
      </c>
      <c r="K56">
        <v>109</v>
      </c>
      <c r="L56">
        <v>109</v>
      </c>
      <c r="M56">
        <v>162</v>
      </c>
      <c r="N56">
        <v>240</v>
      </c>
      <c r="O56">
        <v>286</v>
      </c>
      <c r="P56">
        <v>333</v>
      </c>
      <c r="Q56">
        <v>391</v>
      </c>
      <c r="R56">
        <v>476</v>
      </c>
      <c r="S56">
        <v>548</v>
      </c>
      <c r="T56">
        <v>600</v>
      </c>
      <c r="U56">
        <v>661</v>
      </c>
      <c r="V56">
        <v>698</v>
      </c>
      <c r="W56">
        <v>740</v>
      </c>
      <c r="X56">
        <v>771</v>
      </c>
      <c r="Y56">
        <v>804</v>
      </c>
      <c r="Z56">
        <v>844</v>
      </c>
      <c r="AA56">
        <v>872</v>
      </c>
      <c r="AB56">
        <v>900</v>
      </c>
      <c r="AC56">
        <v>913</v>
      </c>
      <c r="AD56">
        <v>925</v>
      </c>
      <c r="AE56">
        <v>930</v>
      </c>
      <c r="AF56">
        <v>933</v>
      </c>
      <c r="AG56">
        <v>934</v>
      </c>
      <c r="AH56">
        <v>934</v>
      </c>
      <c r="AI56">
        <v>934</v>
      </c>
      <c r="AJ56">
        <v>934</v>
      </c>
      <c r="AK56">
        <v>934</v>
      </c>
      <c r="AL56">
        <v>934</v>
      </c>
      <c r="AM56">
        <v>934</v>
      </c>
      <c r="AN56">
        <v>934</v>
      </c>
      <c r="AO56">
        <v>934</v>
      </c>
      <c r="AP56">
        <v>935</v>
      </c>
      <c r="AQ56">
        <v>935</v>
      </c>
      <c r="AR56">
        <v>935</v>
      </c>
      <c r="AS56">
        <v>935</v>
      </c>
      <c r="AT56">
        <v>935</v>
      </c>
      <c r="AU56">
        <v>935</v>
      </c>
      <c r="AV56">
        <v>935</v>
      </c>
      <c r="AW56">
        <v>935</v>
      </c>
      <c r="AX56">
        <v>935</v>
      </c>
      <c r="AY56">
        <v>935</v>
      </c>
      <c r="AZ56">
        <v>935</v>
      </c>
      <c r="BA56">
        <v>935</v>
      </c>
      <c r="BB56">
        <v>935</v>
      </c>
      <c r="BC56">
        <v>935</v>
      </c>
      <c r="BD56">
        <v>935</v>
      </c>
      <c r="BE56">
        <v>935</v>
      </c>
      <c r="BF56">
        <v>935</v>
      </c>
      <c r="BG56">
        <v>935</v>
      </c>
      <c r="BH56">
        <v>935</v>
      </c>
      <c r="BI56">
        <v>935</v>
      </c>
      <c r="BJ56">
        <v>935</v>
      </c>
    </row>
    <row r="57" spans="1:62" ht="15" x14ac:dyDescent="0.2">
      <c r="A57" s="11" t="s">
        <v>171</v>
      </c>
      <c r="B57" t="s">
        <v>161</v>
      </c>
      <c r="C57">
        <v>36.342700000000001</v>
      </c>
      <c r="D57">
        <v>118.1498</v>
      </c>
      <c r="E57">
        <v>2</v>
      </c>
      <c r="F57">
        <v>6</v>
      </c>
      <c r="G57">
        <v>15</v>
      </c>
      <c r="H57">
        <v>27</v>
      </c>
      <c r="I57">
        <v>46</v>
      </c>
      <c r="J57">
        <v>75</v>
      </c>
      <c r="K57">
        <v>95</v>
      </c>
      <c r="L57">
        <v>130</v>
      </c>
      <c r="M57">
        <v>158</v>
      </c>
      <c r="N57">
        <v>184</v>
      </c>
      <c r="O57">
        <v>206</v>
      </c>
      <c r="P57">
        <v>230</v>
      </c>
      <c r="Q57">
        <v>259</v>
      </c>
      <c r="R57">
        <v>275</v>
      </c>
      <c r="S57">
        <v>307</v>
      </c>
      <c r="T57">
        <v>347</v>
      </c>
      <c r="U57">
        <v>386</v>
      </c>
      <c r="V57">
        <v>416</v>
      </c>
      <c r="W57">
        <v>444</v>
      </c>
      <c r="X57">
        <v>466</v>
      </c>
      <c r="Y57">
        <v>487</v>
      </c>
      <c r="Z57">
        <v>497</v>
      </c>
      <c r="AA57">
        <v>509</v>
      </c>
      <c r="AB57">
        <v>523</v>
      </c>
      <c r="AC57">
        <v>532</v>
      </c>
      <c r="AD57">
        <v>537</v>
      </c>
      <c r="AE57">
        <v>541</v>
      </c>
      <c r="AF57">
        <v>543</v>
      </c>
      <c r="AG57">
        <v>544</v>
      </c>
      <c r="AH57">
        <v>546</v>
      </c>
      <c r="AI57">
        <v>749</v>
      </c>
      <c r="AJ57">
        <v>750</v>
      </c>
      <c r="AK57">
        <v>754</v>
      </c>
      <c r="AL57">
        <v>755</v>
      </c>
      <c r="AM57">
        <v>756</v>
      </c>
      <c r="AN57">
        <v>756</v>
      </c>
      <c r="AO57">
        <v>756</v>
      </c>
      <c r="AP57">
        <v>756</v>
      </c>
      <c r="AQ57">
        <v>756</v>
      </c>
      <c r="AR57">
        <v>758</v>
      </c>
      <c r="AS57">
        <v>758</v>
      </c>
      <c r="AT57">
        <v>758</v>
      </c>
      <c r="AU57">
        <v>758</v>
      </c>
      <c r="AV57">
        <v>758</v>
      </c>
      <c r="AW57">
        <v>758</v>
      </c>
      <c r="AX57">
        <v>758</v>
      </c>
      <c r="AY57">
        <v>758</v>
      </c>
      <c r="AZ57">
        <v>758</v>
      </c>
      <c r="BA57">
        <v>758</v>
      </c>
      <c r="BB57">
        <v>760</v>
      </c>
      <c r="BC57">
        <v>760</v>
      </c>
      <c r="BD57">
        <v>760</v>
      </c>
      <c r="BE57">
        <v>760</v>
      </c>
      <c r="BF57">
        <v>760</v>
      </c>
      <c r="BG57">
        <v>760</v>
      </c>
      <c r="BH57">
        <v>761</v>
      </c>
      <c r="BI57">
        <v>761</v>
      </c>
      <c r="BJ57">
        <v>761</v>
      </c>
    </row>
    <row r="58" spans="1:62" ht="15" x14ac:dyDescent="0.2">
      <c r="A58" s="11" t="s">
        <v>173</v>
      </c>
      <c r="B58" t="s">
        <v>161</v>
      </c>
      <c r="C58">
        <v>32.9711</v>
      </c>
      <c r="D58">
        <v>119.455</v>
      </c>
      <c r="E58">
        <v>1</v>
      </c>
      <c r="F58">
        <v>5</v>
      </c>
      <c r="G58">
        <v>9</v>
      </c>
      <c r="H58">
        <v>18</v>
      </c>
      <c r="I58">
        <v>33</v>
      </c>
      <c r="J58">
        <v>47</v>
      </c>
      <c r="K58">
        <v>70</v>
      </c>
      <c r="L58">
        <v>99</v>
      </c>
      <c r="M58">
        <v>129</v>
      </c>
      <c r="N58">
        <v>168</v>
      </c>
      <c r="O58">
        <v>202</v>
      </c>
      <c r="P58">
        <v>236</v>
      </c>
      <c r="Q58">
        <v>271</v>
      </c>
      <c r="R58">
        <v>308</v>
      </c>
      <c r="S58">
        <v>341</v>
      </c>
      <c r="T58">
        <v>373</v>
      </c>
      <c r="U58">
        <v>408</v>
      </c>
      <c r="V58">
        <v>439</v>
      </c>
      <c r="W58">
        <v>468</v>
      </c>
      <c r="X58">
        <v>492</v>
      </c>
      <c r="Y58">
        <v>515</v>
      </c>
      <c r="Z58">
        <v>543</v>
      </c>
      <c r="AA58">
        <v>570</v>
      </c>
      <c r="AB58">
        <v>593</v>
      </c>
      <c r="AC58">
        <v>604</v>
      </c>
      <c r="AD58">
        <v>617</v>
      </c>
      <c r="AE58">
        <v>626</v>
      </c>
      <c r="AF58">
        <v>629</v>
      </c>
      <c r="AG58">
        <v>631</v>
      </c>
      <c r="AH58">
        <v>631</v>
      </c>
      <c r="AI58">
        <v>631</v>
      </c>
      <c r="AJ58">
        <v>631</v>
      </c>
      <c r="AK58">
        <v>631</v>
      </c>
      <c r="AL58">
        <v>631</v>
      </c>
      <c r="AM58">
        <v>631</v>
      </c>
      <c r="AN58">
        <v>631</v>
      </c>
      <c r="AO58">
        <v>631</v>
      </c>
      <c r="AP58">
        <v>631</v>
      </c>
      <c r="AQ58">
        <v>631</v>
      </c>
      <c r="AR58">
        <v>631</v>
      </c>
      <c r="AS58">
        <v>631</v>
      </c>
      <c r="AT58">
        <v>631</v>
      </c>
      <c r="AU58">
        <v>631</v>
      </c>
      <c r="AV58">
        <v>631</v>
      </c>
      <c r="AW58">
        <v>631</v>
      </c>
      <c r="AX58">
        <v>631</v>
      </c>
      <c r="AY58">
        <v>631</v>
      </c>
      <c r="AZ58">
        <v>631</v>
      </c>
      <c r="BA58">
        <v>631</v>
      </c>
      <c r="BB58">
        <v>631</v>
      </c>
      <c r="BC58">
        <v>631</v>
      </c>
      <c r="BD58">
        <v>631</v>
      </c>
      <c r="BE58">
        <v>631</v>
      </c>
      <c r="BF58">
        <v>631</v>
      </c>
      <c r="BG58">
        <v>631</v>
      </c>
      <c r="BH58">
        <v>631</v>
      </c>
      <c r="BI58">
        <v>631</v>
      </c>
      <c r="BJ58">
        <v>631</v>
      </c>
    </row>
    <row r="59" spans="1:62" ht="15" x14ac:dyDescent="0.2">
      <c r="A59" s="11" t="s">
        <v>174</v>
      </c>
      <c r="B59" t="s">
        <v>161</v>
      </c>
      <c r="C59">
        <v>30.057200000000002</v>
      </c>
      <c r="D59">
        <v>107.874</v>
      </c>
      <c r="E59">
        <v>6</v>
      </c>
      <c r="F59">
        <v>9</v>
      </c>
      <c r="G59">
        <v>27</v>
      </c>
      <c r="H59">
        <v>57</v>
      </c>
      <c r="I59">
        <v>75</v>
      </c>
      <c r="J59">
        <v>110</v>
      </c>
      <c r="K59">
        <v>132</v>
      </c>
      <c r="L59">
        <v>147</v>
      </c>
      <c r="M59">
        <v>182</v>
      </c>
      <c r="N59">
        <v>211</v>
      </c>
      <c r="O59">
        <v>247</v>
      </c>
      <c r="P59">
        <v>300</v>
      </c>
      <c r="Q59">
        <v>337</v>
      </c>
      <c r="R59">
        <v>366</v>
      </c>
      <c r="S59">
        <v>389</v>
      </c>
      <c r="T59">
        <v>411</v>
      </c>
      <c r="U59">
        <v>426</v>
      </c>
      <c r="V59">
        <v>428</v>
      </c>
      <c r="W59">
        <v>468</v>
      </c>
      <c r="X59">
        <v>486</v>
      </c>
      <c r="Y59">
        <v>505</v>
      </c>
      <c r="Z59">
        <v>518</v>
      </c>
      <c r="AA59">
        <v>529</v>
      </c>
      <c r="AB59">
        <v>537</v>
      </c>
      <c r="AC59">
        <v>544</v>
      </c>
      <c r="AD59">
        <v>551</v>
      </c>
      <c r="AE59">
        <v>553</v>
      </c>
      <c r="AF59">
        <v>555</v>
      </c>
      <c r="AG59">
        <v>560</v>
      </c>
      <c r="AH59">
        <v>567</v>
      </c>
      <c r="AI59">
        <v>572</v>
      </c>
      <c r="AJ59">
        <v>573</v>
      </c>
      <c r="AK59">
        <v>575</v>
      </c>
      <c r="AL59">
        <v>576</v>
      </c>
      <c r="AM59">
        <v>576</v>
      </c>
      <c r="AN59">
        <v>576</v>
      </c>
      <c r="AO59">
        <v>576</v>
      </c>
      <c r="AP59">
        <v>576</v>
      </c>
      <c r="AQ59">
        <v>576</v>
      </c>
      <c r="AR59">
        <v>576</v>
      </c>
      <c r="AS59">
        <v>576</v>
      </c>
      <c r="AT59">
        <v>576</v>
      </c>
      <c r="AU59">
        <v>576</v>
      </c>
      <c r="AV59">
        <v>576</v>
      </c>
      <c r="AW59">
        <v>576</v>
      </c>
      <c r="AX59">
        <v>576</v>
      </c>
      <c r="AY59">
        <v>576</v>
      </c>
      <c r="AZ59">
        <v>576</v>
      </c>
      <c r="BA59">
        <v>576</v>
      </c>
      <c r="BB59">
        <v>576</v>
      </c>
      <c r="BC59">
        <v>576</v>
      </c>
      <c r="BD59">
        <v>576</v>
      </c>
      <c r="BE59">
        <v>576</v>
      </c>
      <c r="BF59">
        <v>576</v>
      </c>
      <c r="BG59">
        <v>576</v>
      </c>
      <c r="BH59">
        <v>576</v>
      </c>
      <c r="BI59">
        <v>576</v>
      </c>
      <c r="BJ59">
        <v>576</v>
      </c>
    </row>
    <row r="60" spans="1:62" ht="15" x14ac:dyDescent="0.2">
      <c r="A60" s="11" t="s">
        <v>175</v>
      </c>
      <c r="B60" t="s">
        <v>161</v>
      </c>
      <c r="C60">
        <v>30.617100000000001</v>
      </c>
      <c r="D60">
        <v>102.7103</v>
      </c>
      <c r="E60">
        <v>5</v>
      </c>
      <c r="F60">
        <v>8</v>
      </c>
      <c r="G60">
        <v>15</v>
      </c>
      <c r="H60">
        <v>28</v>
      </c>
      <c r="I60">
        <v>44</v>
      </c>
      <c r="J60">
        <v>69</v>
      </c>
      <c r="K60">
        <v>90</v>
      </c>
      <c r="L60">
        <v>108</v>
      </c>
      <c r="M60">
        <v>142</v>
      </c>
      <c r="N60">
        <v>177</v>
      </c>
      <c r="O60">
        <v>207</v>
      </c>
      <c r="P60">
        <v>231</v>
      </c>
      <c r="Q60">
        <v>254</v>
      </c>
      <c r="R60">
        <v>282</v>
      </c>
      <c r="S60">
        <v>301</v>
      </c>
      <c r="T60">
        <v>321</v>
      </c>
      <c r="U60">
        <v>344</v>
      </c>
      <c r="V60">
        <v>364</v>
      </c>
      <c r="W60">
        <v>386</v>
      </c>
      <c r="X60">
        <v>405</v>
      </c>
      <c r="Y60">
        <v>417</v>
      </c>
      <c r="Z60">
        <v>436</v>
      </c>
      <c r="AA60">
        <v>451</v>
      </c>
      <c r="AB60">
        <v>463</v>
      </c>
      <c r="AC60">
        <v>470</v>
      </c>
      <c r="AD60">
        <v>481</v>
      </c>
      <c r="AE60">
        <v>495</v>
      </c>
      <c r="AF60">
        <v>508</v>
      </c>
      <c r="AG60">
        <v>514</v>
      </c>
      <c r="AH60">
        <v>520</v>
      </c>
      <c r="AI60">
        <v>525</v>
      </c>
      <c r="AJ60">
        <v>526</v>
      </c>
      <c r="AK60">
        <v>526</v>
      </c>
      <c r="AL60">
        <v>527</v>
      </c>
      <c r="AM60">
        <v>529</v>
      </c>
      <c r="AN60">
        <v>531</v>
      </c>
      <c r="AO60">
        <v>534</v>
      </c>
      <c r="AP60">
        <v>538</v>
      </c>
      <c r="AQ60">
        <v>538</v>
      </c>
      <c r="AR60">
        <v>538</v>
      </c>
      <c r="AS60">
        <v>538</v>
      </c>
      <c r="AT60">
        <v>538</v>
      </c>
      <c r="AU60">
        <v>538</v>
      </c>
      <c r="AV60">
        <v>539</v>
      </c>
      <c r="AW60">
        <v>539</v>
      </c>
      <c r="AX60">
        <v>539</v>
      </c>
      <c r="AY60">
        <v>539</v>
      </c>
      <c r="AZ60">
        <v>539</v>
      </c>
      <c r="BA60">
        <v>539</v>
      </c>
      <c r="BB60">
        <v>539</v>
      </c>
      <c r="BC60">
        <v>539</v>
      </c>
      <c r="BD60">
        <v>539</v>
      </c>
      <c r="BE60">
        <v>539</v>
      </c>
      <c r="BF60">
        <v>539</v>
      </c>
      <c r="BG60">
        <v>539</v>
      </c>
      <c r="BH60">
        <v>540</v>
      </c>
      <c r="BI60">
        <v>540</v>
      </c>
      <c r="BJ60">
        <v>540</v>
      </c>
    </row>
    <row r="61" spans="1:62" ht="15" x14ac:dyDescent="0.2">
      <c r="A61" s="11" t="s">
        <v>176</v>
      </c>
      <c r="B61" t="s">
        <v>161</v>
      </c>
      <c r="C61">
        <v>47.862000000000002</v>
      </c>
      <c r="D61">
        <v>127.7615</v>
      </c>
      <c r="E61">
        <v>0</v>
      </c>
      <c r="F61">
        <v>2</v>
      </c>
      <c r="G61">
        <v>4</v>
      </c>
      <c r="H61">
        <v>9</v>
      </c>
      <c r="I61">
        <v>15</v>
      </c>
      <c r="J61">
        <v>21</v>
      </c>
      <c r="K61">
        <v>33</v>
      </c>
      <c r="L61">
        <v>38</v>
      </c>
      <c r="M61">
        <v>44</v>
      </c>
      <c r="N61">
        <v>59</v>
      </c>
      <c r="O61">
        <v>80</v>
      </c>
      <c r="P61">
        <v>95</v>
      </c>
      <c r="Q61">
        <v>121</v>
      </c>
      <c r="R61">
        <v>155</v>
      </c>
      <c r="S61">
        <v>190</v>
      </c>
      <c r="T61">
        <v>227</v>
      </c>
      <c r="U61">
        <v>277</v>
      </c>
      <c r="V61">
        <v>295</v>
      </c>
      <c r="W61">
        <v>307</v>
      </c>
      <c r="X61">
        <v>331</v>
      </c>
      <c r="Y61">
        <v>360</v>
      </c>
      <c r="Z61">
        <v>378</v>
      </c>
      <c r="AA61">
        <v>395</v>
      </c>
      <c r="AB61">
        <v>419</v>
      </c>
      <c r="AC61">
        <v>425</v>
      </c>
      <c r="AD61">
        <v>445</v>
      </c>
      <c r="AE61">
        <v>457</v>
      </c>
      <c r="AF61">
        <v>464</v>
      </c>
      <c r="AG61">
        <v>470</v>
      </c>
      <c r="AH61">
        <v>476</v>
      </c>
      <c r="AI61">
        <v>479</v>
      </c>
      <c r="AJ61">
        <v>479</v>
      </c>
      <c r="AK61">
        <v>480</v>
      </c>
      <c r="AL61">
        <v>480</v>
      </c>
      <c r="AM61">
        <v>480</v>
      </c>
      <c r="AN61">
        <v>480</v>
      </c>
      <c r="AO61">
        <v>480</v>
      </c>
      <c r="AP61">
        <v>480</v>
      </c>
      <c r="AQ61">
        <v>480</v>
      </c>
      <c r="AR61">
        <v>480</v>
      </c>
      <c r="AS61">
        <v>480</v>
      </c>
      <c r="AT61">
        <v>480</v>
      </c>
      <c r="AU61">
        <v>480</v>
      </c>
      <c r="AV61">
        <v>481</v>
      </c>
      <c r="AW61">
        <v>481</v>
      </c>
      <c r="AX61">
        <v>481</v>
      </c>
      <c r="AY61">
        <v>481</v>
      </c>
      <c r="AZ61">
        <v>481</v>
      </c>
      <c r="BA61">
        <v>481</v>
      </c>
      <c r="BB61">
        <v>482</v>
      </c>
      <c r="BC61">
        <v>482</v>
      </c>
      <c r="BD61">
        <v>482</v>
      </c>
      <c r="BE61">
        <v>482</v>
      </c>
      <c r="BF61">
        <v>482</v>
      </c>
      <c r="BG61">
        <v>482</v>
      </c>
      <c r="BH61">
        <v>482</v>
      </c>
      <c r="BI61">
        <v>482</v>
      </c>
      <c r="BJ61">
        <v>483</v>
      </c>
    </row>
    <row r="62" spans="1:62" ht="15" x14ac:dyDescent="0.2">
      <c r="A62" s="11" t="s">
        <v>178</v>
      </c>
      <c r="B62" t="s">
        <v>161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</row>
    <row r="63" spans="1:62" ht="15" x14ac:dyDescent="0.2">
      <c r="A63" s="11" t="s">
        <v>179</v>
      </c>
      <c r="B63" t="s">
        <v>161</v>
      </c>
      <c r="C63">
        <v>31.202000000000002</v>
      </c>
      <c r="D63">
        <v>121.4491</v>
      </c>
      <c r="E63">
        <v>9</v>
      </c>
      <c r="F63">
        <v>16</v>
      </c>
      <c r="G63">
        <v>20</v>
      </c>
      <c r="H63">
        <v>33</v>
      </c>
      <c r="I63">
        <v>40</v>
      </c>
      <c r="J63">
        <v>53</v>
      </c>
      <c r="K63">
        <v>66</v>
      </c>
      <c r="L63">
        <v>96</v>
      </c>
      <c r="M63">
        <v>112</v>
      </c>
      <c r="N63">
        <v>135</v>
      </c>
      <c r="O63">
        <v>169</v>
      </c>
      <c r="P63">
        <v>182</v>
      </c>
      <c r="Q63">
        <v>203</v>
      </c>
      <c r="R63">
        <v>219</v>
      </c>
      <c r="S63">
        <v>243</v>
      </c>
      <c r="T63">
        <v>257</v>
      </c>
      <c r="U63">
        <v>277</v>
      </c>
      <c r="V63">
        <v>286</v>
      </c>
      <c r="W63">
        <v>293</v>
      </c>
      <c r="X63">
        <v>299</v>
      </c>
      <c r="Y63">
        <v>303</v>
      </c>
      <c r="Z63">
        <v>311</v>
      </c>
      <c r="AA63">
        <v>315</v>
      </c>
      <c r="AB63">
        <v>318</v>
      </c>
      <c r="AC63">
        <v>326</v>
      </c>
      <c r="AD63">
        <v>328</v>
      </c>
      <c r="AE63">
        <v>333</v>
      </c>
      <c r="AF63">
        <v>333</v>
      </c>
      <c r="AG63">
        <v>333</v>
      </c>
      <c r="AH63">
        <v>334</v>
      </c>
      <c r="AI63">
        <v>334</v>
      </c>
      <c r="AJ63">
        <v>335</v>
      </c>
      <c r="AK63">
        <v>335</v>
      </c>
      <c r="AL63">
        <v>335</v>
      </c>
      <c r="AM63">
        <v>336</v>
      </c>
      <c r="AN63">
        <v>337</v>
      </c>
      <c r="AO63">
        <v>337</v>
      </c>
      <c r="AP63">
        <v>337</v>
      </c>
      <c r="AQ63">
        <v>337</v>
      </c>
      <c r="AR63">
        <v>337</v>
      </c>
      <c r="AS63">
        <v>337</v>
      </c>
      <c r="AT63">
        <v>338</v>
      </c>
      <c r="AU63">
        <v>338</v>
      </c>
      <c r="AV63">
        <v>339</v>
      </c>
      <c r="AW63">
        <v>342</v>
      </c>
      <c r="AX63">
        <v>342</v>
      </c>
      <c r="AY63">
        <v>342</v>
      </c>
      <c r="AZ63">
        <v>342</v>
      </c>
      <c r="BA63">
        <v>344</v>
      </c>
      <c r="BB63">
        <v>344</v>
      </c>
      <c r="BC63">
        <v>344</v>
      </c>
      <c r="BD63">
        <v>346</v>
      </c>
      <c r="BE63">
        <v>353</v>
      </c>
      <c r="BF63">
        <v>353</v>
      </c>
      <c r="BG63">
        <v>355</v>
      </c>
      <c r="BH63">
        <v>358</v>
      </c>
      <c r="BI63">
        <v>361</v>
      </c>
      <c r="BJ63">
        <v>363</v>
      </c>
    </row>
    <row r="64" spans="1:62" ht="15" x14ac:dyDescent="0.2">
      <c r="A64" s="11" t="s">
        <v>180</v>
      </c>
      <c r="B64" t="s">
        <v>161</v>
      </c>
      <c r="C64">
        <v>39.548999999999999</v>
      </c>
      <c r="D64">
        <v>116.1306</v>
      </c>
      <c r="E64">
        <v>1</v>
      </c>
      <c r="F64">
        <v>1</v>
      </c>
      <c r="G64">
        <v>2</v>
      </c>
      <c r="H64">
        <v>8</v>
      </c>
      <c r="I64">
        <v>13</v>
      </c>
      <c r="J64">
        <v>18</v>
      </c>
      <c r="K64">
        <v>33</v>
      </c>
      <c r="L64">
        <v>48</v>
      </c>
      <c r="M64">
        <v>65</v>
      </c>
      <c r="N64">
        <v>82</v>
      </c>
      <c r="O64">
        <v>96</v>
      </c>
      <c r="P64">
        <v>104</v>
      </c>
      <c r="Q64">
        <v>113</v>
      </c>
      <c r="R64">
        <v>126</v>
      </c>
      <c r="S64">
        <v>135</v>
      </c>
      <c r="T64">
        <v>157</v>
      </c>
      <c r="U64">
        <v>172</v>
      </c>
      <c r="V64">
        <v>195</v>
      </c>
      <c r="W64">
        <v>206</v>
      </c>
      <c r="X64">
        <v>218</v>
      </c>
      <c r="Y64">
        <v>239</v>
      </c>
      <c r="Z64">
        <v>251</v>
      </c>
      <c r="AA64">
        <v>265</v>
      </c>
      <c r="AB64">
        <v>283</v>
      </c>
      <c r="AC64">
        <v>291</v>
      </c>
      <c r="AD64">
        <v>300</v>
      </c>
      <c r="AE64">
        <v>301</v>
      </c>
      <c r="AF64">
        <v>306</v>
      </c>
      <c r="AG64">
        <v>306</v>
      </c>
      <c r="AH64">
        <v>307</v>
      </c>
      <c r="AI64">
        <v>308</v>
      </c>
      <c r="AJ64">
        <v>309</v>
      </c>
      <c r="AK64">
        <v>311</v>
      </c>
      <c r="AL64">
        <v>311</v>
      </c>
      <c r="AM64">
        <v>311</v>
      </c>
      <c r="AN64">
        <v>312</v>
      </c>
      <c r="AO64">
        <v>317</v>
      </c>
      <c r="AP64">
        <v>318</v>
      </c>
      <c r="AQ64">
        <v>318</v>
      </c>
      <c r="AR64">
        <v>318</v>
      </c>
      <c r="AS64">
        <v>318</v>
      </c>
      <c r="AT64">
        <v>318</v>
      </c>
      <c r="AU64">
        <v>318</v>
      </c>
      <c r="AV64">
        <v>318</v>
      </c>
      <c r="AW64">
        <v>318</v>
      </c>
      <c r="AX64">
        <v>318</v>
      </c>
      <c r="AY64">
        <v>318</v>
      </c>
      <c r="AZ64">
        <v>318</v>
      </c>
      <c r="BA64">
        <v>318</v>
      </c>
      <c r="BB64">
        <v>318</v>
      </c>
      <c r="BC64">
        <v>318</v>
      </c>
      <c r="BD64">
        <v>318</v>
      </c>
      <c r="BE64">
        <v>318</v>
      </c>
      <c r="BF64">
        <v>318</v>
      </c>
      <c r="BG64">
        <v>318</v>
      </c>
      <c r="BH64">
        <v>318</v>
      </c>
      <c r="BI64">
        <v>318</v>
      </c>
      <c r="BJ64">
        <v>318</v>
      </c>
    </row>
    <row r="65" spans="1:62" ht="15" x14ac:dyDescent="0.2">
      <c r="A65" s="11" t="s">
        <v>181</v>
      </c>
      <c r="B65" t="s">
        <v>161</v>
      </c>
      <c r="C65">
        <v>26.078900000000001</v>
      </c>
      <c r="D65">
        <v>117.98739999999999</v>
      </c>
      <c r="E65">
        <v>1</v>
      </c>
      <c r="F65">
        <v>5</v>
      </c>
      <c r="G65">
        <v>10</v>
      </c>
      <c r="H65">
        <v>18</v>
      </c>
      <c r="I65">
        <v>35</v>
      </c>
      <c r="J65">
        <v>59</v>
      </c>
      <c r="K65">
        <v>80</v>
      </c>
      <c r="L65">
        <v>84</v>
      </c>
      <c r="M65">
        <v>101</v>
      </c>
      <c r="N65">
        <v>120</v>
      </c>
      <c r="O65">
        <v>144</v>
      </c>
      <c r="P65">
        <v>159</v>
      </c>
      <c r="Q65">
        <v>179</v>
      </c>
      <c r="R65">
        <v>194</v>
      </c>
      <c r="S65">
        <v>205</v>
      </c>
      <c r="T65">
        <v>215</v>
      </c>
      <c r="U65">
        <v>224</v>
      </c>
      <c r="V65">
        <v>239</v>
      </c>
      <c r="W65">
        <v>250</v>
      </c>
      <c r="X65">
        <v>261</v>
      </c>
      <c r="Y65">
        <v>267</v>
      </c>
      <c r="Z65">
        <v>272</v>
      </c>
      <c r="AA65">
        <v>279</v>
      </c>
      <c r="AB65">
        <v>281</v>
      </c>
      <c r="AC65">
        <v>285</v>
      </c>
      <c r="AD65">
        <v>287</v>
      </c>
      <c r="AE65">
        <v>290</v>
      </c>
      <c r="AF65">
        <v>292</v>
      </c>
      <c r="AG65">
        <v>293</v>
      </c>
      <c r="AH65">
        <v>293</v>
      </c>
      <c r="AI65">
        <v>293</v>
      </c>
      <c r="AJ65">
        <v>293</v>
      </c>
      <c r="AK65">
        <v>293</v>
      </c>
      <c r="AL65">
        <v>293</v>
      </c>
      <c r="AM65">
        <v>294</v>
      </c>
      <c r="AN65">
        <v>294</v>
      </c>
      <c r="AO65">
        <v>296</v>
      </c>
      <c r="AP65">
        <v>296</v>
      </c>
      <c r="AQ65">
        <v>296</v>
      </c>
      <c r="AR65">
        <v>296</v>
      </c>
      <c r="AS65">
        <v>296</v>
      </c>
      <c r="AT65">
        <v>296</v>
      </c>
      <c r="AU65">
        <v>296</v>
      </c>
      <c r="AV65">
        <v>296</v>
      </c>
      <c r="AW65">
        <v>296</v>
      </c>
      <c r="AX65">
        <v>296</v>
      </c>
      <c r="AY65">
        <v>296</v>
      </c>
      <c r="AZ65">
        <v>296</v>
      </c>
      <c r="BA65">
        <v>296</v>
      </c>
      <c r="BB65">
        <v>296</v>
      </c>
      <c r="BC65">
        <v>296</v>
      </c>
      <c r="BD65">
        <v>296</v>
      </c>
      <c r="BE65">
        <v>296</v>
      </c>
      <c r="BF65">
        <v>296</v>
      </c>
      <c r="BG65">
        <v>296</v>
      </c>
      <c r="BH65">
        <v>296</v>
      </c>
      <c r="BI65">
        <v>296</v>
      </c>
      <c r="BJ65">
        <v>296</v>
      </c>
    </row>
    <row r="66" spans="1:62" ht="15" x14ac:dyDescent="0.2">
      <c r="A66" s="11" t="s">
        <v>182</v>
      </c>
      <c r="B66" t="s">
        <v>161</v>
      </c>
      <c r="C66">
        <v>23.829799999999999</v>
      </c>
      <c r="D66">
        <v>108.7881</v>
      </c>
      <c r="E66">
        <v>2</v>
      </c>
      <c r="F66">
        <v>5</v>
      </c>
      <c r="G66">
        <v>23</v>
      </c>
      <c r="H66">
        <v>23</v>
      </c>
      <c r="I66">
        <v>36</v>
      </c>
      <c r="J66">
        <v>46</v>
      </c>
      <c r="K66">
        <v>51</v>
      </c>
      <c r="L66">
        <v>58</v>
      </c>
      <c r="M66">
        <v>78</v>
      </c>
      <c r="N66">
        <v>87</v>
      </c>
      <c r="O66">
        <v>100</v>
      </c>
      <c r="P66">
        <v>111</v>
      </c>
      <c r="Q66">
        <v>127</v>
      </c>
      <c r="R66">
        <v>139</v>
      </c>
      <c r="S66">
        <v>150</v>
      </c>
      <c r="T66">
        <v>168</v>
      </c>
      <c r="U66">
        <v>172</v>
      </c>
      <c r="V66">
        <v>183</v>
      </c>
      <c r="W66">
        <v>195</v>
      </c>
      <c r="X66">
        <v>210</v>
      </c>
      <c r="Y66">
        <v>215</v>
      </c>
      <c r="Z66">
        <v>222</v>
      </c>
      <c r="AA66">
        <v>222</v>
      </c>
      <c r="AB66">
        <v>226</v>
      </c>
      <c r="AC66">
        <v>235</v>
      </c>
      <c r="AD66">
        <v>237</v>
      </c>
      <c r="AE66">
        <v>238</v>
      </c>
      <c r="AF66">
        <v>242</v>
      </c>
      <c r="AG66">
        <v>244</v>
      </c>
      <c r="AH66">
        <v>245</v>
      </c>
      <c r="AI66">
        <v>246</v>
      </c>
      <c r="AJ66">
        <v>249</v>
      </c>
      <c r="AK66">
        <v>249</v>
      </c>
      <c r="AL66">
        <v>251</v>
      </c>
      <c r="AM66">
        <v>252</v>
      </c>
      <c r="AN66">
        <v>252</v>
      </c>
      <c r="AO66">
        <v>252</v>
      </c>
      <c r="AP66">
        <v>252</v>
      </c>
      <c r="AQ66">
        <v>252</v>
      </c>
      <c r="AR66">
        <v>252</v>
      </c>
      <c r="AS66">
        <v>252</v>
      </c>
      <c r="AT66">
        <v>252</v>
      </c>
      <c r="AU66">
        <v>252</v>
      </c>
      <c r="AV66">
        <v>252</v>
      </c>
      <c r="AW66">
        <v>252</v>
      </c>
      <c r="AX66">
        <v>252</v>
      </c>
      <c r="AY66">
        <v>252</v>
      </c>
      <c r="AZ66">
        <v>252</v>
      </c>
      <c r="BA66">
        <v>252</v>
      </c>
      <c r="BB66">
        <v>252</v>
      </c>
      <c r="BC66">
        <v>252</v>
      </c>
      <c r="BD66">
        <v>252</v>
      </c>
      <c r="BE66">
        <v>252</v>
      </c>
      <c r="BF66">
        <v>252</v>
      </c>
      <c r="BG66">
        <v>252</v>
      </c>
      <c r="BH66">
        <v>253</v>
      </c>
      <c r="BI66">
        <v>253</v>
      </c>
      <c r="BJ66">
        <v>253</v>
      </c>
    </row>
    <row r="67" spans="1:62" ht="15" x14ac:dyDescent="0.2">
      <c r="A67" s="11" t="s">
        <v>183</v>
      </c>
      <c r="B67" t="s">
        <v>161</v>
      </c>
      <c r="C67">
        <v>35.191699999999997</v>
      </c>
      <c r="D67">
        <v>108.87009999999999</v>
      </c>
      <c r="E67">
        <v>0</v>
      </c>
      <c r="F67">
        <v>3</v>
      </c>
      <c r="G67">
        <v>5</v>
      </c>
      <c r="H67">
        <v>15</v>
      </c>
      <c r="I67">
        <v>22</v>
      </c>
      <c r="J67">
        <v>35</v>
      </c>
      <c r="K67">
        <v>46</v>
      </c>
      <c r="L67">
        <v>56</v>
      </c>
      <c r="M67">
        <v>63</v>
      </c>
      <c r="N67">
        <v>87</v>
      </c>
      <c r="O67">
        <v>101</v>
      </c>
      <c r="P67">
        <v>116</v>
      </c>
      <c r="Q67">
        <v>128</v>
      </c>
      <c r="R67">
        <v>142</v>
      </c>
      <c r="S67">
        <v>165</v>
      </c>
      <c r="T67">
        <v>173</v>
      </c>
      <c r="U67">
        <v>184</v>
      </c>
      <c r="V67">
        <v>195</v>
      </c>
      <c r="W67">
        <v>208</v>
      </c>
      <c r="X67">
        <v>213</v>
      </c>
      <c r="Y67">
        <v>219</v>
      </c>
      <c r="Z67">
        <v>225</v>
      </c>
      <c r="AA67">
        <v>229</v>
      </c>
      <c r="AB67">
        <v>230</v>
      </c>
      <c r="AC67">
        <v>232</v>
      </c>
      <c r="AD67">
        <v>236</v>
      </c>
      <c r="AE67">
        <v>240</v>
      </c>
      <c r="AF67">
        <v>240</v>
      </c>
      <c r="AG67">
        <v>242</v>
      </c>
      <c r="AH67">
        <v>245</v>
      </c>
      <c r="AI67">
        <v>245</v>
      </c>
      <c r="AJ67">
        <v>245</v>
      </c>
      <c r="AK67">
        <v>245</v>
      </c>
      <c r="AL67">
        <v>245</v>
      </c>
      <c r="AM67">
        <v>245</v>
      </c>
      <c r="AN67">
        <v>245</v>
      </c>
      <c r="AO67">
        <v>245</v>
      </c>
      <c r="AP67">
        <v>245</v>
      </c>
      <c r="AQ67">
        <v>245</v>
      </c>
      <c r="AR67">
        <v>245</v>
      </c>
      <c r="AS67">
        <v>245</v>
      </c>
      <c r="AT67">
        <v>245</v>
      </c>
      <c r="AU67">
        <v>245</v>
      </c>
      <c r="AV67">
        <v>245</v>
      </c>
      <c r="AW67">
        <v>245</v>
      </c>
      <c r="AX67">
        <v>245</v>
      </c>
      <c r="AY67">
        <v>245</v>
      </c>
      <c r="AZ67">
        <v>245</v>
      </c>
      <c r="BA67">
        <v>245</v>
      </c>
      <c r="BB67">
        <v>245</v>
      </c>
      <c r="BC67">
        <v>245</v>
      </c>
      <c r="BD67">
        <v>245</v>
      </c>
      <c r="BE67">
        <v>245</v>
      </c>
      <c r="BF67">
        <v>245</v>
      </c>
      <c r="BG67">
        <v>245</v>
      </c>
      <c r="BH67">
        <v>246</v>
      </c>
      <c r="BI67">
        <v>246</v>
      </c>
      <c r="BJ67">
        <v>246</v>
      </c>
    </row>
    <row r="68" spans="1:62" ht="15" x14ac:dyDescent="0.2">
      <c r="A68" s="11" t="s">
        <v>184</v>
      </c>
      <c r="B68" t="s">
        <v>161</v>
      </c>
      <c r="C68">
        <v>24.974</v>
      </c>
      <c r="D68">
        <v>101.48699999999999</v>
      </c>
      <c r="E68">
        <v>1</v>
      </c>
      <c r="F68">
        <v>2</v>
      </c>
      <c r="G68">
        <v>5</v>
      </c>
      <c r="H68">
        <v>11</v>
      </c>
      <c r="I68">
        <v>16</v>
      </c>
      <c r="J68">
        <v>26</v>
      </c>
      <c r="K68">
        <v>44</v>
      </c>
      <c r="L68">
        <v>55</v>
      </c>
      <c r="M68">
        <v>70</v>
      </c>
      <c r="N68">
        <v>83</v>
      </c>
      <c r="O68">
        <v>93</v>
      </c>
      <c r="P68">
        <v>105</v>
      </c>
      <c r="Q68">
        <v>117</v>
      </c>
      <c r="R68">
        <v>122</v>
      </c>
      <c r="S68">
        <v>128</v>
      </c>
      <c r="T68">
        <v>133</v>
      </c>
      <c r="U68">
        <v>138</v>
      </c>
      <c r="V68">
        <v>138</v>
      </c>
      <c r="W68">
        <v>141</v>
      </c>
      <c r="X68">
        <v>149</v>
      </c>
      <c r="Y68">
        <v>153</v>
      </c>
      <c r="Z68">
        <v>154</v>
      </c>
      <c r="AA68">
        <v>156</v>
      </c>
      <c r="AB68">
        <v>162</v>
      </c>
      <c r="AC68">
        <v>168</v>
      </c>
      <c r="AD68">
        <v>171</v>
      </c>
      <c r="AE68">
        <v>171</v>
      </c>
      <c r="AF68">
        <v>172</v>
      </c>
      <c r="AG68">
        <v>172</v>
      </c>
      <c r="AH68">
        <v>174</v>
      </c>
      <c r="AI68">
        <v>174</v>
      </c>
      <c r="AJ68">
        <v>174</v>
      </c>
      <c r="AK68">
        <v>174</v>
      </c>
      <c r="AL68">
        <v>174</v>
      </c>
      <c r="AM68">
        <v>174</v>
      </c>
      <c r="AN68">
        <v>174</v>
      </c>
      <c r="AO68">
        <v>174</v>
      </c>
      <c r="AP68">
        <v>174</v>
      </c>
      <c r="AQ68">
        <v>174</v>
      </c>
      <c r="AR68">
        <v>174</v>
      </c>
      <c r="AS68">
        <v>174</v>
      </c>
      <c r="AT68">
        <v>174</v>
      </c>
      <c r="AU68">
        <v>174</v>
      </c>
      <c r="AV68">
        <v>174</v>
      </c>
      <c r="AW68">
        <v>174</v>
      </c>
      <c r="AX68">
        <v>174</v>
      </c>
      <c r="AY68">
        <v>174</v>
      </c>
      <c r="AZ68">
        <v>174</v>
      </c>
      <c r="BA68">
        <v>174</v>
      </c>
      <c r="BB68">
        <v>174</v>
      </c>
      <c r="BC68">
        <v>174</v>
      </c>
      <c r="BD68">
        <v>174</v>
      </c>
      <c r="BE68">
        <v>174</v>
      </c>
      <c r="BF68">
        <v>174</v>
      </c>
      <c r="BG68">
        <v>176</v>
      </c>
      <c r="BH68">
        <v>176</v>
      </c>
      <c r="BI68">
        <v>176</v>
      </c>
      <c r="BJ68">
        <v>176</v>
      </c>
    </row>
    <row r="69" spans="1:62" ht="17" x14ac:dyDescent="0.25">
      <c r="A69" s="11" t="s">
        <v>185</v>
      </c>
      <c r="B69" t="s">
        <v>161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</row>
    <row r="70" spans="1:62" ht="17" x14ac:dyDescent="0.25">
      <c r="A70" s="11" t="s">
        <v>186</v>
      </c>
      <c r="B70" t="s">
        <v>161</v>
      </c>
      <c r="C70">
        <v>26.8154</v>
      </c>
      <c r="D70">
        <v>106.87479999999999</v>
      </c>
      <c r="E70">
        <v>1</v>
      </c>
      <c r="F70">
        <v>3</v>
      </c>
      <c r="G70">
        <v>3</v>
      </c>
      <c r="H70">
        <v>4</v>
      </c>
      <c r="I70">
        <v>5</v>
      </c>
      <c r="J70">
        <v>7</v>
      </c>
      <c r="K70">
        <v>9</v>
      </c>
      <c r="L70">
        <v>9</v>
      </c>
      <c r="M70">
        <v>12</v>
      </c>
      <c r="N70">
        <v>29</v>
      </c>
      <c r="O70">
        <v>29</v>
      </c>
      <c r="P70">
        <v>38</v>
      </c>
      <c r="Q70">
        <v>46</v>
      </c>
      <c r="R70">
        <v>58</v>
      </c>
      <c r="S70">
        <v>64</v>
      </c>
      <c r="T70">
        <v>71</v>
      </c>
      <c r="U70">
        <v>81</v>
      </c>
      <c r="V70">
        <v>89</v>
      </c>
      <c r="W70">
        <v>99</v>
      </c>
      <c r="X70">
        <v>109</v>
      </c>
      <c r="Y70">
        <v>127</v>
      </c>
      <c r="Z70">
        <v>133</v>
      </c>
      <c r="AA70">
        <v>135</v>
      </c>
      <c r="AB70">
        <v>140</v>
      </c>
      <c r="AC70">
        <v>143</v>
      </c>
      <c r="AD70">
        <v>144</v>
      </c>
      <c r="AE70">
        <v>146</v>
      </c>
      <c r="AF70">
        <v>146</v>
      </c>
      <c r="AG70">
        <v>146</v>
      </c>
      <c r="AH70">
        <v>146</v>
      </c>
      <c r="AI70">
        <v>146</v>
      </c>
      <c r="AJ70">
        <v>146</v>
      </c>
      <c r="AK70">
        <v>146</v>
      </c>
      <c r="AL70">
        <v>146</v>
      </c>
      <c r="AM70">
        <v>146</v>
      </c>
      <c r="AN70">
        <v>146</v>
      </c>
      <c r="AO70">
        <v>146</v>
      </c>
      <c r="AP70">
        <v>146</v>
      </c>
      <c r="AQ70">
        <v>146</v>
      </c>
      <c r="AR70">
        <v>146</v>
      </c>
      <c r="AS70">
        <v>146</v>
      </c>
      <c r="AT70">
        <v>146</v>
      </c>
      <c r="AU70">
        <v>146</v>
      </c>
      <c r="AV70">
        <v>146</v>
      </c>
      <c r="AW70">
        <v>146</v>
      </c>
      <c r="AX70">
        <v>146</v>
      </c>
      <c r="AY70">
        <v>146</v>
      </c>
      <c r="AZ70">
        <v>146</v>
      </c>
      <c r="BA70">
        <v>146</v>
      </c>
      <c r="BB70">
        <v>146</v>
      </c>
      <c r="BC70">
        <v>146</v>
      </c>
      <c r="BD70">
        <v>146</v>
      </c>
      <c r="BE70">
        <v>146</v>
      </c>
      <c r="BF70">
        <v>146</v>
      </c>
      <c r="BG70">
        <v>146</v>
      </c>
      <c r="BH70">
        <v>147</v>
      </c>
      <c r="BI70">
        <v>146</v>
      </c>
      <c r="BJ70">
        <v>146</v>
      </c>
    </row>
    <row r="71" spans="1:62" ht="17" x14ac:dyDescent="0.25">
      <c r="A71" s="11" t="s">
        <v>187</v>
      </c>
      <c r="B71" t="s">
        <v>161</v>
      </c>
      <c r="C71">
        <v>39.305399999999999</v>
      </c>
      <c r="D71">
        <v>117.32299999999999</v>
      </c>
      <c r="E71">
        <v>4</v>
      </c>
      <c r="F71">
        <v>4</v>
      </c>
      <c r="G71">
        <v>8</v>
      </c>
      <c r="H71">
        <v>10</v>
      </c>
      <c r="I71">
        <v>14</v>
      </c>
      <c r="J71">
        <v>23</v>
      </c>
      <c r="K71">
        <v>24</v>
      </c>
      <c r="L71">
        <v>27</v>
      </c>
      <c r="M71">
        <v>31</v>
      </c>
      <c r="N71">
        <v>32</v>
      </c>
      <c r="O71">
        <v>41</v>
      </c>
      <c r="P71">
        <v>48</v>
      </c>
      <c r="Q71">
        <v>60</v>
      </c>
      <c r="R71">
        <v>67</v>
      </c>
      <c r="S71">
        <v>69</v>
      </c>
      <c r="T71">
        <v>79</v>
      </c>
      <c r="U71">
        <v>81</v>
      </c>
      <c r="V71">
        <v>88</v>
      </c>
      <c r="W71">
        <v>91</v>
      </c>
      <c r="X71">
        <v>95</v>
      </c>
      <c r="Y71">
        <v>106</v>
      </c>
      <c r="Z71">
        <v>112</v>
      </c>
      <c r="AA71">
        <v>119</v>
      </c>
      <c r="AB71">
        <v>120</v>
      </c>
      <c r="AC71">
        <v>122</v>
      </c>
      <c r="AD71">
        <v>124</v>
      </c>
      <c r="AE71">
        <v>125</v>
      </c>
      <c r="AF71">
        <v>128</v>
      </c>
      <c r="AG71">
        <v>130</v>
      </c>
      <c r="AH71">
        <v>131</v>
      </c>
      <c r="AI71">
        <v>132</v>
      </c>
      <c r="AJ71">
        <v>135</v>
      </c>
      <c r="AK71">
        <v>135</v>
      </c>
      <c r="AL71">
        <v>135</v>
      </c>
      <c r="AM71">
        <v>135</v>
      </c>
      <c r="AN71">
        <v>135</v>
      </c>
      <c r="AO71">
        <v>136</v>
      </c>
      <c r="AP71">
        <v>136</v>
      </c>
      <c r="AQ71">
        <v>136</v>
      </c>
      <c r="AR71">
        <v>136</v>
      </c>
      <c r="AS71">
        <v>136</v>
      </c>
      <c r="AT71">
        <v>136</v>
      </c>
      <c r="AU71">
        <v>136</v>
      </c>
      <c r="AV71">
        <v>136</v>
      </c>
      <c r="AW71">
        <v>136</v>
      </c>
      <c r="AX71">
        <v>136</v>
      </c>
      <c r="AY71">
        <v>136</v>
      </c>
      <c r="AZ71">
        <v>136</v>
      </c>
      <c r="BA71">
        <v>136</v>
      </c>
      <c r="BB71">
        <v>136</v>
      </c>
      <c r="BC71">
        <v>136</v>
      </c>
      <c r="BD71">
        <v>136</v>
      </c>
      <c r="BE71">
        <v>136</v>
      </c>
      <c r="BF71">
        <v>136</v>
      </c>
      <c r="BG71">
        <v>136</v>
      </c>
      <c r="BH71">
        <v>136</v>
      </c>
      <c r="BI71">
        <v>136</v>
      </c>
      <c r="BJ71">
        <v>137</v>
      </c>
    </row>
    <row r="72" spans="1:62" ht="17" x14ac:dyDescent="0.25">
      <c r="A72" s="11" t="s">
        <v>188</v>
      </c>
      <c r="B72" t="s">
        <v>161</v>
      </c>
      <c r="C72">
        <v>37.5777</v>
      </c>
      <c r="D72">
        <v>112.29219999999999</v>
      </c>
      <c r="E72">
        <v>1</v>
      </c>
      <c r="F72">
        <v>1</v>
      </c>
      <c r="G72">
        <v>1</v>
      </c>
      <c r="H72">
        <v>6</v>
      </c>
      <c r="I72">
        <v>9</v>
      </c>
      <c r="J72">
        <v>13</v>
      </c>
      <c r="K72">
        <v>27</v>
      </c>
      <c r="L72">
        <v>27</v>
      </c>
      <c r="M72">
        <v>35</v>
      </c>
      <c r="N72">
        <v>39</v>
      </c>
      <c r="O72">
        <v>47</v>
      </c>
      <c r="P72">
        <v>66</v>
      </c>
      <c r="Q72">
        <v>74</v>
      </c>
      <c r="R72">
        <v>81</v>
      </c>
      <c r="S72">
        <v>81</v>
      </c>
      <c r="T72">
        <v>96</v>
      </c>
      <c r="U72">
        <v>104</v>
      </c>
      <c r="V72">
        <v>115</v>
      </c>
      <c r="W72">
        <v>119</v>
      </c>
      <c r="X72">
        <v>119</v>
      </c>
      <c r="Y72">
        <v>124</v>
      </c>
      <c r="Z72">
        <v>126</v>
      </c>
      <c r="AA72">
        <v>126</v>
      </c>
      <c r="AB72">
        <v>127</v>
      </c>
      <c r="AC72">
        <v>128</v>
      </c>
      <c r="AD72">
        <v>129</v>
      </c>
      <c r="AE72">
        <v>130</v>
      </c>
      <c r="AF72">
        <v>131</v>
      </c>
      <c r="AG72">
        <v>131</v>
      </c>
      <c r="AH72">
        <v>132</v>
      </c>
      <c r="AI72">
        <v>132</v>
      </c>
      <c r="AJ72">
        <v>132</v>
      </c>
      <c r="AK72">
        <v>132</v>
      </c>
      <c r="AL72">
        <v>133</v>
      </c>
      <c r="AM72">
        <v>133</v>
      </c>
      <c r="AN72">
        <v>133</v>
      </c>
      <c r="AO72">
        <v>133</v>
      </c>
      <c r="AP72">
        <v>133</v>
      </c>
      <c r="AQ72">
        <v>133</v>
      </c>
      <c r="AR72">
        <v>133</v>
      </c>
      <c r="AS72">
        <v>133</v>
      </c>
      <c r="AT72">
        <v>133</v>
      </c>
      <c r="AU72">
        <v>133</v>
      </c>
      <c r="AV72">
        <v>133</v>
      </c>
      <c r="AW72">
        <v>133</v>
      </c>
      <c r="AX72">
        <v>133</v>
      </c>
      <c r="AY72">
        <v>133</v>
      </c>
      <c r="AZ72">
        <v>133</v>
      </c>
      <c r="BA72">
        <v>133</v>
      </c>
      <c r="BB72">
        <v>133</v>
      </c>
      <c r="BC72">
        <v>133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</row>
    <row r="73" spans="1:62" ht="17" x14ac:dyDescent="0.25">
      <c r="A73" s="11" t="s">
        <v>189</v>
      </c>
      <c r="B73" t="s">
        <v>161</v>
      </c>
      <c r="C73">
        <v>37.809899999999999</v>
      </c>
      <c r="D73">
        <v>101.0583</v>
      </c>
      <c r="E73">
        <v>0</v>
      </c>
      <c r="F73">
        <v>2</v>
      </c>
      <c r="G73">
        <v>2</v>
      </c>
      <c r="H73">
        <v>4</v>
      </c>
      <c r="I73">
        <v>7</v>
      </c>
      <c r="J73">
        <v>14</v>
      </c>
      <c r="K73">
        <v>19</v>
      </c>
      <c r="L73">
        <v>24</v>
      </c>
      <c r="M73">
        <v>26</v>
      </c>
      <c r="N73">
        <v>29</v>
      </c>
      <c r="O73">
        <v>40</v>
      </c>
      <c r="P73">
        <v>51</v>
      </c>
      <c r="Q73">
        <v>55</v>
      </c>
      <c r="R73">
        <v>57</v>
      </c>
      <c r="S73">
        <v>62</v>
      </c>
      <c r="T73">
        <v>62</v>
      </c>
      <c r="U73">
        <v>67</v>
      </c>
      <c r="V73">
        <v>79</v>
      </c>
      <c r="W73">
        <v>83</v>
      </c>
      <c r="X73">
        <v>83</v>
      </c>
      <c r="Y73">
        <v>86</v>
      </c>
      <c r="Z73">
        <v>87</v>
      </c>
      <c r="AA73">
        <v>90</v>
      </c>
      <c r="AB73">
        <v>90</v>
      </c>
      <c r="AC73">
        <v>90</v>
      </c>
      <c r="AD73">
        <v>90</v>
      </c>
      <c r="AE73">
        <v>91</v>
      </c>
      <c r="AF73">
        <v>91</v>
      </c>
      <c r="AG73">
        <v>91</v>
      </c>
      <c r="AH73">
        <v>91</v>
      </c>
      <c r="AI73">
        <v>91</v>
      </c>
      <c r="AJ73">
        <v>91</v>
      </c>
      <c r="AK73">
        <v>91</v>
      </c>
      <c r="AL73">
        <v>91</v>
      </c>
      <c r="AM73">
        <v>91</v>
      </c>
      <c r="AN73">
        <v>91</v>
      </c>
      <c r="AO73">
        <v>91</v>
      </c>
      <c r="AP73">
        <v>91</v>
      </c>
      <c r="AQ73">
        <v>91</v>
      </c>
      <c r="AR73">
        <v>91</v>
      </c>
      <c r="AS73">
        <v>91</v>
      </c>
      <c r="AT73">
        <v>91</v>
      </c>
      <c r="AU73">
        <v>91</v>
      </c>
      <c r="AV73">
        <v>102</v>
      </c>
      <c r="AW73">
        <v>119</v>
      </c>
      <c r="AX73">
        <v>120</v>
      </c>
      <c r="AY73">
        <v>124</v>
      </c>
      <c r="AZ73">
        <v>124</v>
      </c>
      <c r="BA73">
        <v>125</v>
      </c>
      <c r="BB73">
        <v>127</v>
      </c>
      <c r="BC73">
        <v>127</v>
      </c>
      <c r="BD73">
        <v>127</v>
      </c>
      <c r="BE73">
        <v>129</v>
      </c>
      <c r="BF73">
        <v>133</v>
      </c>
      <c r="BG73">
        <v>133</v>
      </c>
      <c r="BH73">
        <v>133</v>
      </c>
      <c r="BI73">
        <v>133</v>
      </c>
      <c r="BJ73">
        <v>134</v>
      </c>
    </row>
    <row r="74" spans="1:62" ht="17" x14ac:dyDescent="0.25">
      <c r="A74" s="11" t="s">
        <v>190</v>
      </c>
      <c r="B74" t="s">
        <v>161</v>
      </c>
      <c r="C74">
        <v>22.3</v>
      </c>
      <c r="D74">
        <v>114.2</v>
      </c>
      <c r="E74">
        <v>0</v>
      </c>
      <c r="F74">
        <v>2</v>
      </c>
      <c r="G74">
        <v>2</v>
      </c>
      <c r="H74">
        <v>5</v>
      </c>
      <c r="I74">
        <v>8</v>
      </c>
      <c r="J74">
        <v>8</v>
      </c>
      <c r="K74">
        <v>8</v>
      </c>
      <c r="L74">
        <v>10</v>
      </c>
      <c r="M74">
        <v>10</v>
      </c>
      <c r="N74">
        <v>12</v>
      </c>
      <c r="O74">
        <v>13</v>
      </c>
      <c r="P74">
        <v>15</v>
      </c>
      <c r="Q74">
        <v>15</v>
      </c>
      <c r="R74">
        <v>17</v>
      </c>
      <c r="S74">
        <v>21</v>
      </c>
      <c r="T74">
        <v>24</v>
      </c>
      <c r="U74">
        <v>25</v>
      </c>
      <c r="V74">
        <v>26</v>
      </c>
      <c r="W74">
        <v>29</v>
      </c>
      <c r="X74">
        <v>38</v>
      </c>
      <c r="Y74">
        <v>49</v>
      </c>
      <c r="Z74">
        <v>50</v>
      </c>
      <c r="AA74">
        <v>53</v>
      </c>
      <c r="AB74">
        <v>56</v>
      </c>
      <c r="AC74">
        <v>56</v>
      </c>
      <c r="AD74">
        <v>57</v>
      </c>
      <c r="AE74">
        <v>60</v>
      </c>
      <c r="AF74">
        <v>62</v>
      </c>
      <c r="AG74">
        <v>63</v>
      </c>
      <c r="AH74">
        <v>68</v>
      </c>
      <c r="AI74">
        <v>68</v>
      </c>
      <c r="AJ74">
        <v>69</v>
      </c>
      <c r="AK74">
        <v>74</v>
      </c>
      <c r="AL74">
        <v>79</v>
      </c>
      <c r="AM74">
        <v>84</v>
      </c>
      <c r="AN74">
        <v>91</v>
      </c>
      <c r="AO74">
        <v>92</v>
      </c>
      <c r="AP74">
        <v>94</v>
      </c>
      <c r="AQ74">
        <v>95</v>
      </c>
      <c r="AR74">
        <v>96</v>
      </c>
      <c r="AS74">
        <v>100</v>
      </c>
      <c r="AT74">
        <v>100</v>
      </c>
      <c r="AU74">
        <v>105</v>
      </c>
      <c r="AV74">
        <v>105</v>
      </c>
      <c r="AW74">
        <v>107</v>
      </c>
      <c r="AX74">
        <v>108</v>
      </c>
      <c r="AY74">
        <v>114</v>
      </c>
      <c r="AZ74">
        <v>115</v>
      </c>
      <c r="BA74">
        <v>120</v>
      </c>
      <c r="BB74">
        <v>126</v>
      </c>
      <c r="BC74">
        <v>129</v>
      </c>
      <c r="BD74">
        <v>134</v>
      </c>
      <c r="BE74">
        <v>140</v>
      </c>
      <c r="BF74">
        <v>145</v>
      </c>
      <c r="BG74">
        <v>155</v>
      </c>
      <c r="BH74">
        <v>162</v>
      </c>
      <c r="BI74">
        <v>181</v>
      </c>
      <c r="BJ74">
        <v>208</v>
      </c>
    </row>
    <row r="75" spans="1:62" ht="17" x14ac:dyDescent="0.25">
      <c r="A75" s="11" t="s">
        <v>191</v>
      </c>
      <c r="B75" t="s">
        <v>161</v>
      </c>
      <c r="C75">
        <v>41.2956</v>
      </c>
      <c r="D75">
        <v>122.60850000000001</v>
      </c>
      <c r="E75">
        <v>2</v>
      </c>
      <c r="F75">
        <v>3</v>
      </c>
      <c r="G75">
        <v>4</v>
      </c>
      <c r="H75">
        <v>17</v>
      </c>
      <c r="I75">
        <v>21</v>
      </c>
      <c r="J75">
        <v>27</v>
      </c>
      <c r="K75">
        <v>34</v>
      </c>
      <c r="L75">
        <v>39</v>
      </c>
      <c r="M75">
        <v>41</v>
      </c>
      <c r="N75">
        <v>48</v>
      </c>
      <c r="O75">
        <v>64</v>
      </c>
      <c r="P75">
        <v>70</v>
      </c>
      <c r="Q75">
        <v>74</v>
      </c>
      <c r="R75">
        <v>81</v>
      </c>
      <c r="S75">
        <v>89</v>
      </c>
      <c r="T75">
        <v>94</v>
      </c>
      <c r="U75">
        <v>99</v>
      </c>
      <c r="V75">
        <v>105</v>
      </c>
      <c r="W75">
        <v>107</v>
      </c>
      <c r="X75">
        <v>108</v>
      </c>
      <c r="Y75">
        <v>111</v>
      </c>
      <c r="Z75">
        <v>116</v>
      </c>
      <c r="AA75">
        <v>117</v>
      </c>
      <c r="AB75">
        <v>119</v>
      </c>
      <c r="AC75">
        <v>119</v>
      </c>
      <c r="AD75">
        <v>121</v>
      </c>
      <c r="AE75">
        <v>121</v>
      </c>
      <c r="AF75">
        <v>121</v>
      </c>
      <c r="AG75">
        <v>121</v>
      </c>
      <c r="AH75">
        <v>121</v>
      </c>
      <c r="AI75">
        <v>121</v>
      </c>
      <c r="AJ75">
        <v>121</v>
      </c>
      <c r="AK75">
        <v>121</v>
      </c>
      <c r="AL75">
        <v>121</v>
      </c>
      <c r="AM75">
        <v>121</v>
      </c>
      <c r="AN75">
        <v>121</v>
      </c>
      <c r="AO75">
        <v>121</v>
      </c>
      <c r="AP75">
        <v>121</v>
      </c>
      <c r="AQ75">
        <v>121</v>
      </c>
      <c r="AR75">
        <v>122</v>
      </c>
      <c r="AS75">
        <v>122</v>
      </c>
      <c r="AT75">
        <v>125</v>
      </c>
      <c r="AU75">
        <v>125</v>
      </c>
      <c r="AV75">
        <v>125</v>
      </c>
      <c r="AW75">
        <v>125</v>
      </c>
      <c r="AX75">
        <v>125</v>
      </c>
      <c r="AY75">
        <v>125</v>
      </c>
      <c r="AZ75">
        <v>125</v>
      </c>
      <c r="BA75">
        <v>125</v>
      </c>
      <c r="BB75">
        <v>125</v>
      </c>
      <c r="BC75">
        <v>125</v>
      </c>
      <c r="BD75">
        <v>125</v>
      </c>
      <c r="BE75">
        <v>125</v>
      </c>
      <c r="BF75">
        <v>125</v>
      </c>
      <c r="BG75">
        <v>125</v>
      </c>
      <c r="BH75">
        <v>125</v>
      </c>
      <c r="BI75">
        <v>125</v>
      </c>
      <c r="BJ75">
        <v>125</v>
      </c>
    </row>
    <row r="76" spans="1:62" ht="17" x14ac:dyDescent="0.25">
      <c r="A76" s="11" t="s">
        <v>192</v>
      </c>
      <c r="B76" t="s">
        <v>161</v>
      </c>
      <c r="C76">
        <v>43.6661</v>
      </c>
      <c r="D76">
        <v>126.1923</v>
      </c>
      <c r="E76">
        <v>0</v>
      </c>
      <c r="F76">
        <v>1</v>
      </c>
      <c r="G76">
        <v>3</v>
      </c>
      <c r="H76">
        <v>4</v>
      </c>
      <c r="I76">
        <v>4</v>
      </c>
      <c r="J76">
        <v>6</v>
      </c>
      <c r="K76">
        <v>8</v>
      </c>
      <c r="L76">
        <v>9</v>
      </c>
      <c r="M76">
        <v>14</v>
      </c>
      <c r="N76">
        <v>14</v>
      </c>
      <c r="O76">
        <v>17</v>
      </c>
      <c r="P76">
        <v>23</v>
      </c>
      <c r="Q76">
        <v>31</v>
      </c>
      <c r="R76">
        <v>42</v>
      </c>
      <c r="S76">
        <v>54</v>
      </c>
      <c r="T76">
        <v>59</v>
      </c>
      <c r="U76">
        <v>65</v>
      </c>
      <c r="V76">
        <v>69</v>
      </c>
      <c r="W76">
        <v>78</v>
      </c>
      <c r="X76">
        <v>80</v>
      </c>
      <c r="Y76">
        <v>81</v>
      </c>
      <c r="Z76">
        <v>83</v>
      </c>
      <c r="AA76">
        <v>84</v>
      </c>
      <c r="AB76">
        <v>86</v>
      </c>
      <c r="AC76">
        <v>88</v>
      </c>
      <c r="AD76">
        <v>89</v>
      </c>
      <c r="AE76">
        <v>89</v>
      </c>
      <c r="AF76">
        <v>89</v>
      </c>
      <c r="AG76">
        <v>90</v>
      </c>
      <c r="AH76">
        <v>91</v>
      </c>
      <c r="AI76">
        <v>91</v>
      </c>
      <c r="AJ76">
        <v>91</v>
      </c>
      <c r="AK76">
        <v>91</v>
      </c>
      <c r="AL76">
        <v>93</v>
      </c>
      <c r="AM76">
        <v>93</v>
      </c>
      <c r="AN76">
        <v>93</v>
      </c>
      <c r="AO76">
        <v>93</v>
      </c>
      <c r="AP76">
        <v>93</v>
      </c>
      <c r="AQ76">
        <v>93</v>
      </c>
      <c r="AR76">
        <v>93</v>
      </c>
      <c r="AS76">
        <v>93</v>
      </c>
      <c r="AT76">
        <v>93</v>
      </c>
      <c r="AU76">
        <v>93</v>
      </c>
      <c r="AV76">
        <v>93</v>
      </c>
      <c r="AW76">
        <v>93</v>
      </c>
      <c r="AX76">
        <v>93</v>
      </c>
      <c r="AY76">
        <v>93</v>
      </c>
      <c r="AZ76">
        <v>93</v>
      </c>
      <c r="BA76">
        <v>93</v>
      </c>
      <c r="BB76">
        <v>93</v>
      </c>
      <c r="BC76">
        <v>93</v>
      </c>
      <c r="BD76">
        <v>93</v>
      </c>
      <c r="BE76">
        <v>93</v>
      </c>
      <c r="BF76">
        <v>93</v>
      </c>
      <c r="BG76">
        <v>93</v>
      </c>
      <c r="BH76">
        <v>93</v>
      </c>
      <c r="BI76">
        <v>93</v>
      </c>
      <c r="BJ76">
        <v>93</v>
      </c>
    </row>
    <row r="77" spans="1:62" ht="17" x14ac:dyDescent="0.25">
      <c r="A77" s="11" t="s">
        <v>194</v>
      </c>
      <c r="B77" t="s">
        <v>161</v>
      </c>
      <c r="C77">
        <v>41.112900000000003</v>
      </c>
      <c r="D77">
        <v>85.240099999999998</v>
      </c>
      <c r="E77">
        <v>0</v>
      </c>
      <c r="F77">
        <v>2</v>
      </c>
      <c r="G77">
        <v>2</v>
      </c>
      <c r="H77">
        <v>3</v>
      </c>
      <c r="I77">
        <v>4</v>
      </c>
      <c r="J77">
        <v>5</v>
      </c>
      <c r="K77">
        <v>10</v>
      </c>
      <c r="L77">
        <v>13</v>
      </c>
      <c r="M77">
        <v>14</v>
      </c>
      <c r="N77">
        <v>17</v>
      </c>
      <c r="O77">
        <v>18</v>
      </c>
      <c r="P77">
        <v>21</v>
      </c>
      <c r="Q77">
        <v>24</v>
      </c>
      <c r="R77">
        <v>29</v>
      </c>
      <c r="S77">
        <v>32</v>
      </c>
      <c r="T77">
        <v>36</v>
      </c>
      <c r="U77">
        <v>39</v>
      </c>
      <c r="V77">
        <v>42</v>
      </c>
      <c r="W77">
        <v>45</v>
      </c>
      <c r="X77">
        <v>49</v>
      </c>
      <c r="Y77">
        <v>55</v>
      </c>
      <c r="Z77">
        <v>59</v>
      </c>
      <c r="AA77">
        <v>63</v>
      </c>
      <c r="AB77">
        <v>65</v>
      </c>
      <c r="AC77">
        <v>70</v>
      </c>
      <c r="AD77">
        <v>71</v>
      </c>
      <c r="AE77">
        <v>75</v>
      </c>
      <c r="AF77">
        <v>76</v>
      </c>
      <c r="AG77">
        <v>76</v>
      </c>
      <c r="AH77">
        <v>76</v>
      </c>
      <c r="AI77">
        <v>76</v>
      </c>
      <c r="AJ77">
        <v>76</v>
      </c>
      <c r="AK77">
        <v>76</v>
      </c>
      <c r="AL77">
        <v>76</v>
      </c>
      <c r="AM77">
        <v>76</v>
      </c>
      <c r="AN77">
        <v>76</v>
      </c>
      <c r="AO77">
        <v>76</v>
      </c>
      <c r="AP77">
        <v>76</v>
      </c>
      <c r="AQ77">
        <v>76</v>
      </c>
      <c r="AR77">
        <v>76</v>
      </c>
      <c r="AS77">
        <v>76</v>
      </c>
      <c r="AT77">
        <v>76</v>
      </c>
      <c r="AU77">
        <v>76</v>
      </c>
      <c r="AV77">
        <v>76</v>
      </c>
      <c r="AW77">
        <v>76</v>
      </c>
      <c r="AX77">
        <v>76</v>
      </c>
      <c r="AY77">
        <v>76</v>
      </c>
      <c r="AZ77">
        <v>76</v>
      </c>
      <c r="BA77">
        <v>76</v>
      </c>
      <c r="BB77">
        <v>76</v>
      </c>
      <c r="BC77">
        <v>76</v>
      </c>
      <c r="BD77">
        <v>76</v>
      </c>
      <c r="BE77">
        <v>76</v>
      </c>
      <c r="BF77">
        <v>76</v>
      </c>
      <c r="BG77">
        <v>76</v>
      </c>
      <c r="BH77">
        <v>76</v>
      </c>
      <c r="BI77">
        <v>76</v>
      </c>
      <c r="BJ77">
        <v>76</v>
      </c>
    </row>
    <row r="78" spans="1:62" ht="17" x14ac:dyDescent="0.25">
      <c r="A78" s="11" t="s">
        <v>195</v>
      </c>
      <c r="B78" t="s">
        <v>161</v>
      </c>
      <c r="C78">
        <v>44.093499999999999</v>
      </c>
      <c r="D78">
        <v>113.9448</v>
      </c>
      <c r="E78">
        <v>0</v>
      </c>
      <c r="F78">
        <v>0</v>
      </c>
      <c r="G78">
        <v>1</v>
      </c>
      <c r="H78">
        <v>7</v>
      </c>
      <c r="I78">
        <v>7</v>
      </c>
      <c r="J78">
        <v>11</v>
      </c>
      <c r="K78">
        <v>15</v>
      </c>
      <c r="L78">
        <v>16</v>
      </c>
      <c r="M78">
        <v>19</v>
      </c>
      <c r="N78">
        <v>20</v>
      </c>
      <c r="O78">
        <v>23</v>
      </c>
      <c r="P78">
        <v>27</v>
      </c>
      <c r="Q78">
        <v>34</v>
      </c>
      <c r="R78">
        <v>35</v>
      </c>
      <c r="S78">
        <v>42</v>
      </c>
      <c r="T78">
        <v>46</v>
      </c>
      <c r="U78">
        <v>50</v>
      </c>
      <c r="V78">
        <v>52</v>
      </c>
      <c r="W78">
        <v>54</v>
      </c>
      <c r="X78">
        <v>58</v>
      </c>
      <c r="Y78">
        <v>58</v>
      </c>
      <c r="Z78">
        <v>60</v>
      </c>
      <c r="AA78">
        <v>61</v>
      </c>
      <c r="AB78">
        <v>65</v>
      </c>
      <c r="AC78">
        <v>68</v>
      </c>
      <c r="AD78">
        <v>70</v>
      </c>
      <c r="AE78">
        <v>72</v>
      </c>
      <c r="AF78">
        <v>73</v>
      </c>
      <c r="AG78">
        <v>75</v>
      </c>
      <c r="AH78">
        <v>75</v>
      </c>
      <c r="AI78">
        <v>75</v>
      </c>
      <c r="AJ78">
        <v>75</v>
      </c>
      <c r="AK78">
        <v>75</v>
      </c>
      <c r="AL78">
        <v>75</v>
      </c>
      <c r="AM78">
        <v>75</v>
      </c>
      <c r="AN78">
        <v>75</v>
      </c>
      <c r="AO78">
        <v>75</v>
      </c>
      <c r="AP78">
        <v>75</v>
      </c>
      <c r="AQ78">
        <v>75</v>
      </c>
      <c r="AR78">
        <v>75</v>
      </c>
      <c r="AS78">
        <v>75</v>
      </c>
      <c r="AT78">
        <v>75</v>
      </c>
      <c r="AU78">
        <v>75</v>
      </c>
      <c r="AV78">
        <v>75</v>
      </c>
      <c r="AW78">
        <v>75</v>
      </c>
      <c r="AX78">
        <v>75</v>
      </c>
      <c r="AY78">
        <v>75</v>
      </c>
      <c r="AZ78">
        <v>75</v>
      </c>
      <c r="BA78">
        <v>75</v>
      </c>
      <c r="BB78">
        <v>75</v>
      </c>
      <c r="BC78">
        <v>75</v>
      </c>
      <c r="BD78">
        <v>75</v>
      </c>
      <c r="BE78">
        <v>75</v>
      </c>
      <c r="BF78">
        <v>75</v>
      </c>
      <c r="BG78">
        <v>75</v>
      </c>
      <c r="BH78">
        <v>75</v>
      </c>
      <c r="BI78">
        <v>75</v>
      </c>
      <c r="BJ78">
        <v>75</v>
      </c>
    </row>
    <row r="79" spans="1:62" ht="17" x14ac:dyDescent="0.25">
      <c r="A79" s="11" t="s">
        <v>196</v>
      </c>
      <c r="B79" t="s">
        <v>161</v>
      </c>
      <c r="C79">
        <v>37.269199999999998</v>
      </c>
      <c r="D79">
        <v>106.16549999999999</v>
      </c>
      <c r="E79">
        <v>1</v>
      </c>
      <c r="F79">
        <v>1</v>
      </c>
      <c r="G79">
        <v>2</v>
      </c>
      <c r="H79">
        <v>3</v>
      </c>
      <c r="I79">
        <v>4</v>
      </c>
      <c r="J79">
        <v>7</v>
      </c>
      <c r="K79">
        <v>11</v>
      </c>
      <c r="L79">
        <v>12</v>
      </c>
      <c r="M79">
        <v>17</v>
      </c>
      <c r="N79">
        <v>21</v>
      </c>
      <c r="O79">
        <v>26</v>
      </c>
      <c r="P79">
        <v>28</v>
      </c>
      <c r="Q79">
        <v>31</v>
      </c>
      <c r="R79">
        <v>34</v>
      </c>
      <c r="S79">
        <v>34</v>
      </c>
      <c r="T79">
        <v>40</v>
      </c>
      <c r="U79">
        <v>43</v>
      </c>
      <c r="V79">
        <v>45</v>
      </c>
      <c r="W79">
        <v>45</v>
      </c>
      <c r="X79">
        <v>49</v>
      </c>
      <c r="Y79">
        <v>53</v>
      </c>
      <c r="Z79">
        <v>58</v>
      </c>
      <c r="AA79">
        <v>64</v>
      </c>
      <c r="AB79">
        <v>67</v>
      </c>
      <c r="AC79">
        <v>70</v>
      </c>
      <c r="AD79">
        <v>70</v>
      </c>
      <c r="AE79">
        <v>70</v>
      </c>
      <c r="AF79">
        <v>70</v>
      </c>
      <c r="AG79">
        <v>71</v>
      </c>
      <c r="AH79">
        <v>71</v>
      </c>
      <c r="AI79">
        <v>71</v>
      </c>
      <c r="AJ79">
        <v>71</v>
      </c>
      <c r="AK79">
        <v>71</v>
      </c>
      <c r="AL79">
        <v>71</v>
      </c>
      <c r="AM79">
        <v>71</v>
      </c>
      <c r="AN79">
        <v>71</v>
      </c>
      <c r="AO79">
        <v>72</v>
      </c>
      <c r="AP79">
        <v>72</v>
      </c>
      <c r="AQ79">
        <v>73</v>
      </c>
      <c r="AR79">
        <v>73</v>
      </c>
      <c r="AS79">
        <v>74</v>
      </c>
      <c r="AT79">
        <v>74</v>
      </c>
      <c r="AU79">
        <v>75</v>
      </c>
      <c r="AV79">
        <v>75</v>
      </c>
      <c r="AW79">
        <v>75</v>
      </c>
      <c r="AX79">
        <v>75</v>
      </c>
      <c r="AY79">
        <v>75</v>
      </c>
      <c r="AZ79">
        <v>75</v>
      </c>
      <c r="BA79">
        <v>75</v>
      </c>
      <c r="BB79">
        <v>75</v>
      </c>
      <c r="BC79">
        <v>75</v>
      </c>
      <c r="BD79">
        <v>75</v>
      </c>
      <c r="BE79">
        <v>75</v>
      </c>
      <c r="BF79">
        <v>75</v>
      </c>
      <c r="BG79">
        <v>75</v>
      </c>
      <c r="BH79">
        <v>75</v>
      </c>
      <c r="BI79">
        <v>75</v>
      </c>
      <c r="BJ79">
        <v>75</v>
      </c>
    </row>
    <row r="80" spans="1:62" ht="17" x14ac:dyDescent="0.25">
      <c r="A80" s="11" t="s">
        <v>200</v>
      </c>
      <c r="B80" t="s">
        <v>161</v>
      </c>
      <c r="C80">
        <v>35.745199999999997</v>
      </c>
      <c r="D80">
        <v>95.995599999999996</v>
      </c>
      <c r="E80">
        <v>0</v>
      </c>
      <c r="F80">
        <v>0</v>
      </c>
      <c r="G80">
        <v>0</v>
      </c>
      <c r="H80">
        <v>1</v>
      </c>
      <c r="I80">
        <v>1</v>
      </c>
      <c r="J80">
        <v>6</v>
      </c>
      <c r="K80">
        <v>6</v>
      </c>
      <c r="L80">
        <v>6</v>
      </c>
      <c r="M80">
        <v>8</v>
      </c>
      <c r="N80">
        <v>8</v>
      </c>
      <c r="O80">
        <v>9</v>
      </c>
      <c r="P80">
        <v>11</v>
      </c>
      <c r="Q80">
        <v>13</v>
      </c>
      <c r="R80">
        <v>15</v>
      </c>
      <c r="S80">
        <v>17</v>
      </c>
      <c r="T80">
        <v>18</v>
      </c>
      <c r="U80">
        <v>18</v>
      </c>
      <c r="V80">
        <v>18</v>
      </c>
      <c r="W80">
        <v>18</v>
      </c>
      <c r="X80">
        <v>18</v>
      </c>
      <c r="Y80">
        <v>18</v>
      </c>
      <c r="Z80">
        <v>18</v>
      </c>
      <c r="AA80">
        <v>18</v>
      </c>
      <c r="AB80">
        <v>18</v>
      </c>
      <c r="AC80">
        <v>18</v>
      </c>
      <c r="AD80">
        <v>18</v>
      </c>
      <c r="AE80">
        <v>18</v>
      </c>
      <c r="AF80">
        <v>18</v>
      </c>
      <c r="AG80">
        <v>18</v>
      </c>
      <c r="AH80">
        <v>18</v>
      </c>
      <c r="AI80">
        <v>18</v>
      </c>
      <c r="AJ80">
        <v>18</v>
      </c>
      <c r="AK80">
        <v>18</v>
      </c>
      <c r="AL80">
        <v>18</v>
      </c>
      <c r="AM80">
        <v>18</v>
      </c>
      <c r="AN80">
        <v>18</v>
      </c>
      <c r="AO80">
        <v>18</v>
      </c>
      <c r="AP80">
        <v>18</v>
      </c>
      <c r="AQ80">
        <v>18</v>
      </c>
      <c r="AR80">
        <v>18</v>
      </c>
      <c r="AS80">
        <v>18</v>
      </c>
      <c r="AT80">
        <v>18</v>
      </c>
      <c r="AU80">
        <v>18</v>
      </c>
      <c r="AV80">
        <v>18</v>
      </c>
      <c r="AW80">
        <v>18</v>
      </c>
      <c r="AX80">
        <v>18</v>
      </c>
      <c r="AY80">
        <v>18</v>
      </c>
      <c r="AZ80">
        <v>18</v>
      </c>
      <c r="BA80">
        <v>18</v>
      </c>
      <c r="BB80">
        <v>18</v>
      </c>
      <c r="BC80">
        <v>18</v>
      </c>
      <c r="BD80">
        <v>18</v>
      </c>
      <c r="BE80">
        <v>18</v>
      </c>
      <c r="BF80">
        <v>18</v>
      </c>
      <c r="BG80">
        <v>18</v>
      </c>
      <c r="BH80">
        <v>18</v>
      </c>
      <c r="BI80">
        <v>18</v>
      </c>
      <c r="BJ80">
        <v>18</v>
      </c>
    </row>
    <row r="81" spans="1:62" ht="17" x14ac:dyDescent="0.25">
      <c r="A81" s="11" t="s">
        <v>201</v>
      </c>
      <c r="B81" t="s">
        <v>161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</row>
    <row r="82" spans="1:62" ht="17" x14ac:dyDescent="0.25">
      <c r="A82" s="11" t="s">
        <v>210</v>
      </c>
      <c r="B82" t="s">
        <v>161</v>
      </c>
      <c r="C82">
        <v>31.692699999999999</v>
      </c>
      <c r="D82">
        <v>88.092399999999998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</row>
    <row r="83" spans="1:62" ht="17" x14ac:dyDescent="0.25">
      <c r="A83" s="11"/>
      <c r="B83" t="s">
        <v>86</v>
      </c>
      <c r="C83">
        <v>4.5709</v>
      </c>
      <c r="D83">
        <v>-74.297300000000007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1</v>
      </c>
      <c r="AZ83">
        <v>1</v>
      </c>
      <c r="BA83">
        <v>3</v>
      </c>
      <c r="BB83">
        <v>9</v>
      </c>
      <c r="BC83">
        <v>9</v>
      </c>
      <c r="BD83">
        <v>13</v>
      </c>
      <c r="BE83">
        <v>22</v>
      </c>
      <c r="BF83">
        <v>34</v>
      </c>
      <c r="BG83">
        <v>54</v>
      </c>
      <c r="BH83">
        <v>65</v>
      </c>
      <c r="BI83">
        <v>93</v>
      </c>
      <c r="BJ83">
        <v>102</v>
      </c>
    </row>
    <row r="84" spans="1:62" ht="17" x14ac:dyDescent="0.25">
      <c r="A84" s="11"/>
      <c r="B84" t="s">
        <v>448</v>
      </c>
      <c r="C84">
        <v>-4.0382999999999996</v>
      </c>
      <c r="D84">
        <v>21.758700000000001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1</v>
      </c>
      <c r="BH84">
        <v>1</v>
      </c>
      <c r="BI84">
        <v>1</v>
      </c>
      <c r="BJ84">
        <v>3</v>
      </c>
    </row>
    <row r="85" spans="1:62" ht="17" x14ac:dyDescent="0.25">
      <c r="A85" s="11"/>
      <c r="B85" t="s">
        <v>211</v>
      </c>
      <c r="C85">
        <v>-4.0382999999999996</v>
      </c>
      <c r="D85">
        <v>21.758700000000001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2</v>
      </c>
      <c r="BE85">
        <v>2</v>
      </c>
      <c r="BF85">
        <v>2</v>
      </c>
      <c r="BG85">
        <v>2</v>
      </c>
      <c r="BH85">
        <v>3</v>
      </c>
      <c r="BI85">
        <v>4</v>
      </c>
      <c r="BJ85">
        <v>14</v>
      </c>
    </row>
    <row r="86" spans="1:62" ht="17" x14ac:dyDescent="0.25">
      <c r="A86" s="11"/>
      <c r="B86" t="s">
        <v>87</v>
      </c>
      <c r="C86">
        <v>9.7489000000000008</v>
      </c>
      <c r="D86">
        <v>-83.753399999999999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5</v>
      </c>
      <c r="AZ86">
        <v>9</v>
      </c>
      <c r="BA86">
        <v>9</v>
      </c>
      <c r="BB86">
        <v>13</v>
      </c>
      <c r="BC86">
        <v>22</v>
      </c>
      <c r="BD86">
        <v>23</v>
      </c>
      <c r="BE86">
        <v>26</v>
      </c>
      <c r="BF86">
        <v>27</v>
      </c>
      <c r="BG86">
        <v>35</v>
      </c>
      <c r="BH86">
        <v>41</v>
      </c>
      <c r="BI86">
        <v>50</v>
      </c>
      <c r="BJ86">
        <v>69</v>
      </c>
    </row>
    <row r="87" spans="1:62" ht="17" x14ac:dyDescent="0.25">
      <c r="A87" s="11"/>
      <c r="B87" t="s">
        <v>212</v>
      </c>
      <c r="C87">
        <v>7.54</v>
      </c>
      <c r="D87">
        <v>-5.5471000000000004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5</v>
      </c>
      <c r="BI87">
        <v>6</v>
      </c>
      <c r="BJ87">
        <v>9</v>
      </c>
    </row>
    <row r="88" spans="1:62" ht="17" x14ac:dyDescent="0.25">
      <c r="A88" s="11"/>
      <c r="B88" t="s">
        <v>36</v>
      </c>
      <c r="C88">
        <v>45.1</v>
      </c>
      <c r="D88">
        <v>15.2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3</v>
      </c>
      <c r="AO88">
        <v>3</v>
      </c>
      <c r="AP88">
        <v>5</v>
      </c>
      <c r="AQ88">
        <v>6</v>
      </c>
      <c r="AR88">
        <v>7</v>
      </c>
      <c r="AS88">
        <v>7</v>
      </c>
      <c r="AT88">
        <v>9</v>
      </c>
      <c r="AU88">
        <v>10</v>
      </c>
      <c r="AV88">
        <v>10</v>
      </c>
      <c r="AW88">
        <v>11</v>
      </c>
      <c r="AX88">
        <v>12</v>
      </c>
      <c r="AY88">
        <v>12</v>
      </c>
      <c r="AZ88">
        <v>12</v>
      </c>
      <c r="BA88">
        <v>14</v>
      </c>
      <c r="BB88">
        <v>19</v>
      </c>
      <c r="BC88">
        <v>19</v>
      </c>
      <c r="BD88">
        <v>32</v>
      </c>
      <c r="BE88">
        <v>38</v>
      </c>
      <c r="BF88">
        <v>49</v>
      </c>
      <c r="BG88">
        <v>57</v>
      </c>
      <c r="BH88">
        <v>65</v>
      </c>
      <c r="BI88">
        <v>81</v>
      </c>
      <c r="BJ88">
        <v>105</v>
      </c>
    </row>
    <row r="89" spans="1:62" ht="17" x14ac:dyDescent="0.25">
      <c r="A89" s="11" t="s">
        <v>109</v>
      </c>
      <c r="B89" t="s">
        <v>172</v>
      </c>
      <c r="C89">
        <v>35.4437</v>
      </c>
      <c r="D89">
        <v>139.63800000000001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61</v>
      </c>
      <c r="V89">
        <v>61</v>
      </c>
      <c r="W89">
        <v>64</v>
      </c>
      <c r="X89">
        <v>135</v>
      </c>
      <c r="Y89">
        <v>135</v>
      </c>
      <c r="Z89">
        <v>175</v>
      </c>
      <c r="AA89">
        <v>175</v>
      </c>
      <c r="AB89">
        <v>218</v>
      </c>
      <c r="AC89">
        <v>285</v>
      </c>
      <c r="AD89">
        <v>355</v>
      </c>
      <c r="AE89">
        <v>454</v>
      </c>
      <c r="AF89">
        <v>542</v>
      </c>
      <c r="AG89">
        <v>621</v>
      </c>
      <c r="AH89">
        <v>634</v>
      </c>
      <c r="AI89">
        <v>634</v>
      </c>
      <c r="AJ89">
        <v>634</v>
      </c>
      <c r="AK89">
        <v>691</v>
      </c>
      <c r="AL89">
        <v>691</v>
      </c>
      <c r="AM89">
        <v>691</v>
      </c>
      <c r="AN89">
        <v>705</v>
      </c>
      <c r="AO89">
        <v>705</v>
      </c>
      <c r="AP89">
        <v>705</v>
      </c>
      <c r="AQ89">
        <v>705</v>
      </c>
      <c r="AR89">
        <v>705</v>
      </c>
      <c r="AS89">
        <v>705</v>
      </c>
      <c r="AT89">
        <v>706</v>
      </c>
      <c r="AU89">
        <v>706</v>
      </c>
      <c r="AV89">
        <v>706</v>
      </c>
      <c r="AW89">
        <v>696</v>
      </c>
      <c r="AX89">
        <v>696</v>
      </c>
      <c r="AY89">
        <v>696</v>
      </c>
      <c r="AZ89">
        <v>696</v>
      </c>
      <c r="BA89">
        <v>696</v>
      </c>
      <c r="BB89">
        <v>696</v>
      </c>
      <c r="BC89">
        <v>696</v>
      </c>
      <c r="BD89">
        <v>696</v>
      </c>
      <c r="BE89">
        <v>696</v>
      </c>
      <c r="BF89">
        <v>696</v>
      </c>
      <c r="BG89">
        <v>696</v>
      </c>
      <c r="BH89">
        <v>696</v>
      </c>
      <c r="BI89">
        <v>712</v>
      </c>
      <c r="BJ89">
        <v>712</v>
      </c>
    </row>
    <row r="90" spans="1:62" ht="17" x14ac:dyDescent="0.25">
      <c r="A90" s="11"/>
      <c r="B90" t="s">
        <v>409</v>
      </c>
      <c r="C90">
        <v>22</v>
      </c>
      <c r="D90">
        <v>-80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3</v>
      </c>
      <c r="BD90">
        <v>4</v>
      </c>
      <c r="BE90">
        <v>4</v>
      </c>
      <c r="BF90">
        <v>4</v>
      </c>
      <c r="BG90">
        <v>4</v>
      </c>
      <c r="BH90">
        <v>5</v>
      </c>
      <c r="BI90">
        <v>7</v>
      </c>
      <c r="BJ90">
        <v>11</v>
      </c>
    </row>
    <row r="91" spans="1:62" ht="17" x14ac:dyDescent="0.25">
      <c r="A91" s="11"/>
      <c r="B91" t="s">
        <v>102</v>
      </c>
      <c r="C91">
        <v>35.126399999999997</v>
      </c>
      <c r="D91">
        <v>33.429900000000004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2</v>
      </c>
      <c r="BA91">
        <v>3</v>
      </c>
      <c r="BB91">
        <v>6</v>
      </c>
      <c r="BC91">
        <v>6</v>
      </c>
      <c r="BD91">
        <v>14</v>
      </c>
      <c r="BE91">
        <v>26</v>
      </c>
      <c r="BF91">
        <v>26</v>
      </c>
      <c r="BG91">
        <v>33</v>
      </c>
      <c r="BH91">
        <v>46</v>
      </c>
      <c r="BI91">
        <v>49</v>
      </c>
      <c r="BJ91">
        <v>67</v>
      </c>
    </row>
    <row r="92" spans="1:62" ht="17" x14ac:dyDescent="0.25">
      <c r="A92" s="11"/>
      <c r="B92" t="s">
        <v>193</v>
      </c>
      <c r="C92">
        <v>49.817500000000003</v>
      </c>
      <c r="D92">
        <v>15.473000000000001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3</v>
      </c>
      <c r="AS92">
        <v>3</v>
      </c>
      <c r="AT92">
        <v>5</v>
      </c>
      <c r="AU92">
        <v>8</v>
      </c>
      <c r="AV92">
        <v>12</v>
      </c>
      <c r="AW92">
        <v>18</v>
      </c>
      <c r="AX92">
        <v>19</v>
      </c>
      <c r="AY92">
        <v>31</v>
      </c>
      <c r="AZ92">
        <v>31</v>
      </c>
      <c r="BA92">
        <v>41</v>
      </c>
      <c r="BB92">
        <v>91</v>
      </c>
      <c r="BC92">
        <v>94</v>
      </c>
      <c r="BD92">
        <v>141</v>
      </c>
      <c r="BE92">
        <v>189</v>
      </c>
      <c r="BF92">
        <v>253</v>
      </c>
      <c r="BG92">
        <v>298</v>
      </c>
      <c r="BH92">
        <v>396</v>
      </c>
      <c r="BI92">
        <v>464</v>
      </c>
      <c r="BJ92">
        <v>694</v>
      </c>
    </row>
    <row r="93" spans="1:62" ht="17" x14ac:dyDescent="0.25">
      <c r="A93" s="11" t="s">
        <v>177</v>
      </c>
      <c r="B93" t="s">
        <v>177</v>
      </c>
      <c r="C93">
        <v>56.2639</v>
      </c>
      <c r="D93">
        <v>9.5017999999999994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3</v>
      </c>
      <c r="AR93">
        <v>4</v>
      </c>
      <c r="AS93">
        <v>4</v>
      </c>
      <c r="AT93">
        <v>6</v>
      </c>
      <c r="AU93">
        <v>10</v>
      </c>
      <c r="AV93">
        <v>10</v>
      </c>
      <c r="AW93">
        <v>23</v>
      </c>
      <c r="AX93">
        <v>23</v>
      </c>
      <c r="AY93">
        <v>35</v>
      </c>
      <c r="AZ93">
        <v>90</v>
      </c>
      <c r="BA93">
        <v>262</v>
      </c>
      <c r="BB93">
        <v>442</v>
      </c>
      <c r="BC93">
        <v>615</v>
      </c>
      <c r="BD93">
        <v>801</v>
      </c>
      <c r="BE93">
        <v>827</v>
      </c>
      <c r="BF93">
        <v>864</v>
      </c>
      <c r="BG93">
        <v>914</v>
      </c>
      <c r="BH93">
        <v>977</v>
      </c>
      <c r="BI93">
        <v>1057</v>
      </c>
      <c r="BJ93">
        <v>1151</v>
      </c>
    </row>
    <row r="94" spans="1:62" ht="17" x14ac:dyDescent="0.25">
      <c r="A94" s="11" t="s">
        <v>204</v>
      </c>
      <c r="B94" t="s">
        <v>177</v>
      </c>
      <c r="C94">
        <v>61.892600000000002</v>
      </c>
      <c r="D94">
        <v>-6.9118000000000004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2</v>
      </c>
      <c r="AZ94">
        <v>2</v>
      </c>
      <c r="BA94">
        <v>2</v>
      </c>
      <c r="BB94">
        <v>2</v>
      </c>
      <c r="BC94">
        <v>2</v>
      </c>
      <c r="BD94">
        <v>3</v>
      </c>
      <c r="BE94">
        <v>9</v>
      </c>
      <c r="BF94">
        <v>11</v>
      </c>
      <c r="BG94">
        <v>18</v>
      </c>
      <c r="BH94">
        <v>47</v>
      </c>
      <c r="BI94">
        <v>58</v>
      </c>
      <c r="BJ94">
        <v>72</v>
      </c>
    </row>
    <row r="95" spans="1:62" ht="17" x14ac:dyDescent="0.25">
      <c r="A95" s="11" t="s">
        <v>455</v>
      </c>
      <c r="B95" t="s">
        <v>177</v>
      </c>
      <c r="C95">
        <v>71.706900000000005</v>
      </c>
      <c r="D95">
        <v>-42.604300000000002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2</v>
      </c>
    </row>
    <row r="96" spans="1:62" ht="17" x14ac:dyDescent="0.25">
      <c r="A96" s="11"/>
      <c r="B96" t="s">
        <v>482</v>
      </c>
      <c r="C96">
        <v>11.825100000000001</v>
      </c>
      <c r="D96">
        <v>42.590299999999999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1</v>
      </c>
    </row>
    <row r="97" spans="1:62" ht="17" x14ac:dyDescent="0.25">
      <c r="A97" s="11"/>
      <c r="B97" t="s">
        <v>63</v>
      </c>
      <c r="C97">
        <v>18.735700000000001</v>
      </c>
      <c r="D97">
        <v>-70.162700000000001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2</v>
      </c>
      <c r="AX97">
        <v>2</v>
      </c>
      <c r="AY97">
        <v>5</v>
      </c>
      <c r="AZ97">
        <v>5</v>
      </c>
      <c r="BA97">
        <v>5</v>
      </c>
      <c r="BB97">
        <v>5</v>
      </c>
      <c r="BC97">
        <v>5</v>
      </c>
      <c r="BD97">
        <v>5</v>
      </c>
      <c r="BE97">
        <v>11</v>
      </c>
      <c r="BF97">
        <v>11</v>
      </c>
      <c r="BG97">
        <v>11</v>
      </c>
      <c r="BH97">
        <v>21</v>
      </c>
      <c r="BI97">
        <v>21</v>
      </c>
      <c r="BJ97">
        <v>34</v>
      </c>
    </row>
    <row r="98" spans="1:62" ht="17" x14ac:dyDescent="0.25">
      <c r="A98" s="11"/>
      <c r="B98" t="s">
        <v>60</v>
      </c>
      <c r="C98">
        <v>-1.8311999999999999</v>
      </c>
      <c r="D98">
        <v>-78.183400000000006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6</v>
      </c>
      <c r="AS98">
        <v>6</v>
      </c>
      <c r="AT98">
        <v>7</v>
      </c>
      <c r="AU98">
        <v>10</v>
      </c>
      <c r="AV98">
        <v>13</v>
      </c>
      <c r="AW98">
        <v>13</v>
      </c>
      <c r="AX98">
        <v>13</v>
      </c>
      <c r="AY98">
        <v>14</v>
      </c>
      <c r="AZ98">
        <v>15</v>
      </c>
      <c r="BA98">
        <v>15</v>
      </c>
      <c r="BB98">
        <v>17</v>
      </c>
      <c r="BC98">
        <v>17</v>
      </c>
      <c r="BD98">
        <v>17</v>
      </c>
      <c r="BE98">
        <v>28</v>
      </c>
      <c r="BF98">
        <v>28</v>
      </c>
      <c r="BG98">
        <v>37</v>
      </c>
      <c r="BH98">
        <v>58</v>
      </c>
      <c r="BI98">
        <v>111</v>
      </c>
      <c r="BJ98">
        <v>199</v>
      </c>
    </row>
    <row r="99" spans="1:62" ht="17" x14ac:dyDescent="0.25">
      <c r="A99" s="11"/>
      <c r="B99" t="s">
        <v>27</v>
      </c>
      <c r="C99">
        <v>26</v>
      </c>
      <c r="D99">
        <v>30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2</v>
      </c>
      <c r="AS99">
        <v>2</v>
      </c>
      <c r="AT99">
        <v>2</v>
      </c>
      <c r="AU99">
        <v>2</v>
      </c>
      <c r="AV99">
        <v>3</v>
      </c>
      <c r="AW99">
        <v>15</v>
      </c>
      <c r="AX99">
        <v>15</v>
      </c>
      <c r="AY99">
        <v>49</v>
      </c>
      <c r="AZ99">
        <v>55</v>
      </c>
      <c r="BA99">
        <v>59</v>
      </c>
      <c r="BB99">
        <v>60</v>
      </c>
      <c r="BC99">
        <v>67</v>
      </c>
      <c r="BD99">
        <v>80</v>
      </c>
      <c r="BE99">
        <v>109</v>
      </c>
      <c r="BF99">
        <v>110</v>
      </c>
      <c r="BG99">
        <v>150</v>
      </c>
      <c r="BH99">
        <v>196</v>
      </c>
      <c r="BI99">
        <v>196</v>
      </c>
      <c r="BJ99">
        <v>256</v>
      </c>
    </row>
    <row r="100" spans="1:62" ht="17" x14ac:dyDescent="0.25">
      <c r="A100" s="11"/>
      <c r="B100" t="s">
        <v>489</v>
      </c>
      <c r="C100">
        <v>13.7942</v>
      </c>
      <c r="D100">
        <v>-88.896500000000003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</row>
    <row r="101" spans="1:62" ht="17" x14ac:dyDescent="0.25">
      <c r="A101" s="11"/>
      <c r="B101" t="s">
        <v>449</v>
      </c>
      <c r="C101">
        <v>1.5</v>
      </c>
      <c r="D101">
        <v>10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4</v>
      </c>
      <c r="BJ101">
        <v>6</v>
      </c>
    </row>
    <row r="102" spans="1:62" ht="17" x14ac:dyDescent="0.25">
      <c r="A102" s="11"/>
      <c r="B102" t="s">
        <v>47</v>
      </c>
      <c r="C102">
        <v>58.595300000000002</v>
      </c>
      <c r="D102">
        <v>25.0136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2</v>
      </c>
      <c r="AU102">
        <v>2</v>
      </c>
      <c r="AV102">
        <v>3</v>
      </c>
      <c r="AW102">
        <v>10</v>
      </c>
      <c r="AX102">
        <v>10</v>
      </c>
      <c r="AY102">
        <v>10</v>
      </c>
      <c r="AZ102">
        <v>10</v>
      </c>
      <c r="BA102">
        <v>12</v>
      </c>
      <c r="BB102">
        <v>16</v>
      </c>
      <c r="BC102">
        <v>16</v>
      </c>
      <c r="BD102">
        <v>79</v>
      </c>
      <c r="BE102">
        <v>115</v>
      </c>
      <c r="BF102">
        <v>171</v>
      </c>
      <c r="BG102">
        <v>205</v>
      </c>
      <c r="BH102">
        <v>225</v>
      </c>
      <c r="BI102">
        <v>258</v>
      </c>
      <c r="BJ102">
        <v>267</v>
      </c>
    </row>
    <row r="103" spans="1:62" ht="17" x14ac:dyDescent="0.25">
      <c r="A103" s="11"/>
      <c r="B103" t="s">
        <v>432</v>
      </c>
      <c r="C103">
        <v>-26.522500000000001</v>
      </c>
      <c r="D103">
        <v>31.465900000000001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</row>
    <row r="104" spans="1:62" ht="17" x14ac:dyDescent="0.25">
      <c r="A104" s="11"/>
      <c r="B104" t="s">
        <v>417</v>
      </c>
      <c r="C104">
        <v>9.1449999999999996</v>
      </c>
      <c r="D104">
        <v>40.489699999999999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1</v>
      </c>
      <c r="BF104">
        <v>1</v>
      </c>
      <c r="BG104">
        <v>5</v>
      </c>
      <c r="BH104">
        <v>5</v>
      </c>
      <c r="BI104">
        <v>6</v>
      </c>
      <c r="BJ104">
        <v>6</v>
      </c>
    </row>
    <row r="105" spans="1:62" ht="17" x14ac:dyDescent="0.25">
      <c r="A105" s="11"/>
      <c r="B105" t="s">
        <v>490</v>
      </c>
      <c r="C105">
        <v>-17.7134</v>
      </c>
      <c r="D105">
        <v>178.065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</row>
    <row r="106" spans="1:62" ht="17" x14ac:dyDescent="0.25">
      <c r="A106" s="11"/>
      <c r="B106" t="s">
        <v>18</v>
      </c>
      <c r="C106">
        <v>64</v>
      </c>
      <c r="D106">
        <v>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2</v>
      </c>
      <c r="AO106">
        <v>2</v>
      </c>
      <c r="AP106">
        <v>2</v>
      </c>
      <c r="AQ106">
        <v>3</v>
      </c>
      <c r="AR106">
        <v>6</v>
      </c>
      <c r="AS106">
        <v>6</v>
      </c>
      <c r="AT106">
        <v>6</v>
      </c>
      <c r="AU106">
        <v>6</v>
      </c>
      <c r="AV106">
        <v>12</v>
      </c>
      <c r="AW106">
        <v>15</v>
      </c>
      <c r="AX106">
        <v>15</v>
      </c>
      <c r="AY106">
        <v>23</v>
      </c>
      <c r="AZ106">
        <v>30</v>
      </c>
      <c r="BA106">
        <v>40</v>
      </c>
      <c r="BB106">
        <v>59</v>
      </c>
      <c r="BC106">
        <v>59</v>
      </c>
      <c r="BD106">
        <v>155</v>
      </c>
      <c r="BE106">
        <v>225</v>
      </c>
      <c r="BF106">
        <v>244</v>
      </c>
      <c r="BG106">
        <v>277</v>
      </c>
      <c r="BH106">
        <v>321</v>
      </c>
      <c r="BI106">
        <v>336</v>
      </c>
      <c r="BJ106">
        <v>400</v>
      </c>
    </row>
    <row r="107" spans="1:62" ht="17" x14ac:dyDescent="0.25">
      <c r="A107" s="11" t="s">
        <v>164</v>
      </c>
      <c r="B107" t="s">
        <v>164</v>
      </c>
      <c r="C107">
        <v>46.227600000000002</v>
      </c>
      <c r="D107">
        <v>2.2136999999999998</v>
      </c>
      <c r="E107">
        <v>0</v>
      </c>
      <c r="F107">
        <v>0</v>
      </c>
      <c r="G107">
        <v>2</v>
      </c>
      <c r="H107">
        <v>3</v>
      </c>
      <c r="I107">
        <v>3</v>
      </c>
      <c r="J107">
        <v>3</v>
      </c>
      <c r="K107">
        <v>4</v>
      </c>
      <c r="L107">
        <v>5</v>
      </c>
      <c r="M107">
        <v>5</v>
      </c>
      <c r="N107">
        <v>5</v>
      </c>
      <c r="O107">
        <v>6</v>
      </c>
      <c r="P107">
        <v>6</v>
      </c>
      <c r="Q107">
        <v>6</v>
      </c>
      <c r="R107">
        <v>6</v>
      </c>
      <c r="S107">
        <v>6</v>
      </c>
      <c r="T107">
        <v>6</v>
      </c>
      <c r="U107">
        <v>6</v>
      </c>
      <c r="V107">
        <v>11</v>
      </c>
      <c r="W107">
        <v>11</v>
      </c>
      <c r="X107">
        <v>11</v>
      </c>
      <c r="Y107">
        <v>11</v>
      </c>
      <c r="Z107">
        <v>11</v>
      </c>
      <c r="AA107">
        <v>11</v>
      </c>
      <c r="AB107">
        <v>11</v>
      </c>
      <c r="AC107">
        <v>12</v>
      </c>
      <c r="AD107">
        <v>12</v>
      </c>
      <c r="AE107">
        <v>12</v>
      </c>
      <c r="AF107">
        <v>12</v>
      </c>
      <c r="AG107">
        <v>12</v>
      </c>
      <c r="AH107">
        <v>12</v>
      </c>
      <c r="AI107">
        <v>12</v>
      </c>
      <c r="AJ107">
        <v>12</v>
      </c>
      <c r="AK107">
        <v>12</v>
      </c>
      <c r="AL107">
        <v>12</v>
      </c>
      <c r="AM107">
        <v>14</v>
      </c>
      <c r="AN107">
        <v>18</v>
      </c>
      <c r="AO107">
        <v>38</v>
      </c>
      <c r="AP107">
        <v>57</v>
      </c>
      <c r="AQ107">
        <v>100</v>
      </c>
      <c r="AR107">
        <v>130</v>
      </c>
      <c r="AS107">
        <v>191</v>
      </c>
      <c r="AT107">
        <v>204</v>
      </c>
      <c r="AU107">
        <v>285</v>
      </c>
      <c r="AV107">
        <v>377</v>
      </c>
      <c r="AW107">
        <v>653</v>
      </c>
      <c r="AX107">
        <v>949</v>
      </c>
      <c r="AY107">
        <v>1126</v>
      </c>
      <c r="AZ107">
        <v>1209</v>
      </c>
      <c r="BA107">
        <v>1784</v>
      </c>
      <c r="BB107">
        <v>2281</v>
      </c>
      <c r="BC107">
        <v>2281</v>
      </c>
      <c r="BD107">
        <v>3661</v>
      </c>
      <c r="BE107">
        <v>4469</v>
      </c>
      <c r="BF107">
        <v>4499</v>
      </c>
      <c r="BG107">
        <v>6633</v>
      </c>
      <c r="BH107">
        <v>7652</v>
      </c>
      <c r="BI107">
        <v>9043</v>
      </c>
      <c r="BJ107">
        <v>10871</v>
      </c>
    </row>
    <row r="108" spans="1:62" ht="17" x14ac:dyDescent="0.25">
      <c r="A108" s="11" t="s">
        <v>205</v>
      </c>
      <c r="B108" t="s">
        <v>164</v>
      </c>
      <c r="C108">
        <v>18.070799999999998</v>
      </c>
      <c r="D108">
        <v>-63.0501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2</v>
      </c>
      <c r="BA108">
        <v>2</v>
      </c>
      <c r="BB108">
        <v>2</v>
      </c>
      <c r="BC108">
        <v>2</v>
      </c>
      <c r="BD108">
        <v>2</v>
      </c>
      <c r="BE108">
        <v>2</v>
      </c>
      <c r="BF108">
        <v>2</v>
      </c>
      <c r="BG108">
        <v>2</v>
      </c>
      <c r="BH108">
        <v>2</v>
      </c>
      <c r="BI108">
        <v>3</v>
      </c>
      <c r="BJ108">
        <v>4</v>
      </c>
    </row>
    <row r="109" spans="1:62" ht="17" x14ac:dyDescent="0.25">
      <c r="A109" s="11" t="s">
        <v>213</v>
      </c>
      <c r="B109" t="s">
        <v>164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3</v>
      </c>
      <c r="AW109">
        <v>3</v>
      </c>
      <c r="AX109">
        <v>3</v>
      </c>
      <c r="AY109">
        <v>3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3</v>
      </c>
      <c r="BH109">
        <v>3</v>
      </c>
      <c r="BI109">
        <v>3</v>
      </c>
      <c r="BJ109">
        <v>3</v>
      </c>
    </row>
    <row r="110" spans="1:62" ht="17" x14ac:dyDescent="0.25">
      <c r="A110" s="11" t="s">
        <v>413</v>
      </c>
      <c r="B110" t="s">
        <v>164</v>
      </c>
      <c r="C110">
        <v>-17.6797</v>
      </c>
      <c r="D110">
        <v>149.4068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3</v>
      </c>
      <c r="BE110">
        <v>3</v>
      </c>
      <c r="BF110">
        <v>3</v>
      </c>
      <c r="BG110">
        <v>3</v>
      </c>
      <c r="BH110">
        <v>3</v>
      </c>
      <c r="BI110">
        <v>3</v>
      </c>
      <c r="BJ110">
        <v>6</v>
      </c>
    </row>
    <row r="111" spans="1:62" ht="17" x14ac:dyDescent="0.25">
      <c r="A111" s="11" t="s">
        <v>442</v>
      </c>
      <c r="B111" t="s">
        <v>164</v>
      </c>
      <c r="C111">
        <v>3.9339</v>
      </c>
      <c r="D111">
        <v>-53.125799999999998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5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5</v>
      </c>
      <c r="BF111">
        <v>7</v>
      </c>
      <c r="BG111">
        <v>11</v>
      </c>
      <c r="BH111">
        <v>11</v>
      </c>
      <c r="BI111">
        <v>11</v>
      </c>
      <c r="BJ111">
        <v>11</v>
      </c>
    </row>
    <row r="112" spans="1:62" ht="17" x14ac:dyDescent="0.25">
      <c r="A112" s="11" t="s">
        <v>450</v>
      </c>
      <c r="B112" t="s">
        <v>164</v>
      </c>
      <c r="C112">
        <v>-12.827500000000001</v>
      </c>
      <c r="D112">
        <v>45.166200000000003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3</v>
      </c>
      <c r="BJ112">
        <v>3</v>
      </c>
    </row>
    <row r="113" spans="1:62" ht="17" x14ac:dyDescent="0.25">
      <c r="A113" s="11" t="s">
        <v>414</v>
      </c>
      <c r="B113" t="s">
        <v>164</v>
      </c>
      <c r="C113">
        <v>16.25</v>
      </c>
      <c r="D113">
        <v>-61.583300000000001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1</v>
      </c>
      <c r="BF113">
        <v>3</v>
      </c>
      <c r="BG113">
        <v>6</v>
      </c>
      <c r="BH113">
        <v>18</v>
      </c>
      <c r="BI113">
        <v>27</v>
      </c>
      <c r="BJ113">
        <v>33</v>
      </c>
    </row>
    <row r="114" spans="1:62" ht="17" x14ac:dyDescent="0.25">
      <c r="A114" s="11" t="s">
        <v>215</v>
      </c>
      <c r="B114" t="s">
        <v>164</v>
      </c>
      <c r="C114">
        <v>-21.135100000000001</v>
      </c>
      <c r="D114">
        <v>55.247100000000003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1</v>
      </c>
      <c r="BD114">
        <v>5</v>
      </c>
      <c r="BE114">
        <v>6</v>
      </c>
      <c r="BF114">
        <v>7</v>
      </c>
      <c r="BG114">
        <v>9</v>
      </c>
      <c r="BH114">
        <v>9</v>
      </c>
      <c r="BI114">
        <v>12</v>
      </c>
      <c r="BJ114">
        <v>14</v>
      </c>
    </row>
    <row r="115" spans="1:62" ht="17" x14ac:dyDescent="0.25">
      <c r="A115" s="11" t="s">
        <v>486</v>
      </c>
      <c r="B115" t="s">
        <v>164</v>
      </c>
      <c r="C115">
        <v>-20.904299999999999</v>
      </c>
      <c r="D115">
        <v>165.61799999999999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</v>
      </c>
    </row>
    <row r="116" spans="1:62" ht="17" x14ac:dyDescent="0.25">
      <c r="A116" s="11"/>
      <c r="B116" t="s">
        <v>433</v>
      </c>
      <c r="C116">
        <v>-0.80369999999999997</v>
      </c>
      <c r="D116">
        <v>11.609400000000001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</row>
    <row r="117" spans="1:62" ht="17" x14ac:dyDescent="0.25">
      <c r="A117" s="11"/>
      <c r="B117" t="s">
        <v>483</v>
      </c>
      <c r="C117">
        <v>13.443199999999999</v>
      </c>
      <c r="D117">
        <v>-15.3101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1</v>
      </c>
      <c r="BJ117">
        <v>1</v>
      </c>
    </row>
    <row r="118" spans="1:62" ht="17" x14ac:dyDescent="0.25">
      <c r="A118" s="11"/>
      <c r="B118" t="s">
        <v>42</v>
      </c>
      <c r="C118">
        <v>42.315399999999997</v>
      </c>
      <c r="D118">
        <v>43.356900000000003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1</v>
      </c>
      <c r="AQ118">
        <v>1</v>
      </c>
      <c r="AR118">
        <v>3</v>
      </c>
      <c r="AS118">
        <v>3</v>
      </c>
      <c r="AT118">
        <v>3</v>
      </c>
      <c r="AU118">
        <v>3</v>
      </c>
      <c r="AV118">
        <v>4</v>
      </c>
      <c r="AW118">
        <v>4</v>
      </c>
      <c r="AX118">
        <v>4</v>
      </c>
      <c r="AY118">
        <v>13</v>
      </c>
      <c r="AZ118">
        <v>15</v>
      </c>
      <c r="BA118">
        <v>15</v>
      </c>
      <c r="BB118">
        <v>24</v>
      </c>
      <c r="BC118">
        <v>24</v>
      </c>
      <c r="BD118">
        <v>25</v>
      </c>
      <c r="BE118">
        <v>30</v>
      </c>
      <c r="BF118">
        <v>33</v>
      </c>
      <c r="BG118">
        <v>33</v>
      </c>
      <c r="BH118">
        <v>34</v>
      </c>
      <c r="BI118">
        <v>38</v>
      </c>
      <c r="BJ118">
        <v>40</v>
      </c>
    </row>
    <row r="119" spans="1:62" ht="17" x14ac:dyDescent="0.25">
      <c r="A119" s="11"/>
      <c r="B119" t="s">
        <v>17</v>
      </c>
      <c r="C119">
        <v>51</v>
      </c>
      <c r="D119">
        <v>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4</v>
      </c>
      <c r="L119">
        <v>4</v>
      </c>
      <c r="M119">
        <v>4</v>
      </c>
      <c r="N119">
        <v>5</v>
      </c>
      <c r="O119">
        <v>8</v>
      </c>
      <c r="P119">
        <v>10</v>
      </c>
      <c r="Q119">
        <v>12</v>
      </c>
      <c r="R119">
        <v>12</v>
      </c>
      <c r="S119">
        <v>12</v>
      </c>
      <c r="T119">
        <v>12</v>
      </c>
      <c r="U119">
        <v>13</v>
      </c>
      <c r="V119">
        <v>13</v>
      </c>
      <c r="W119">
        <v>14</v>
      </c>
      <c r="X119">
        <v>14</v>
      </c>
      <c r="Y119">
        <v>16</v>
      </c>
      <c r="Z119">
        <v>16</v>
      </c>
      <c r="AA119">
        <v>16</v>
      </c>
      <c r="AB119">
        <v>16</v>
      </c>
      <c r="AC119">
        <v>16</v>
      </c>
      <c r="AD119">
        <v>16</v>
      </c>
      <c r="AE119">
        <v>16</v>
      </c>
      <c r="AF119">
        <v>16</v>
      </c>
      <c r="AG119">
        <v>16</v>
      </c>
      <c r="AH119">
        <v>16</v>
      </c>
      <c r="AI119">
        <v>16</v>
      </c>
      <c r="AJ119">
        <v>16</v>
      </c>
      <c r="AK119">
        <v>16</v>
      </c>
      <c r="AL119">
        <v>16</v>
      </c>
      <c r="AM119">
        <v>17</v>
      </c>
      <c r="AN119">
        <v>27</v>
      </c>
      <c r="AO119">
        <v>46</v>
      </c>
      <c r="AP119">
        <v>48</v>
      </c>
      <c r="AQ119">
        <v>79</v>
      </c>
      <c r="AR119">
        <v>130</v>
      </c>
      <c r="AS119">
        <v>159</v>
      </c>
      <c r="AT119">
        <v>196</v>
      </c>
      <c r="AU119">
        <v>262</v>
      </c>
      <c r="AV119">
        <v>482</v>
      </c>
      <c r="AW119">
        <v>670</v>
      </c>
      <c r="AX119">
        <v>799</v>
      </c>
      <c r="AY119">
        <v>1040</v>
      </c>
      <c r="AZ119">
        <v>1176</v>
      </c>
      <c r="BA119">
        <v>1457</v>
      </c>
      <c r="BB119">
        <v>1908</v>
      </c>
      <c r="BC119">
        <v>2078</v>
      </c>
      <c r="BD119">
        <v>3675</v>
      </c>
      <c r="BE119">
        <v>4585</v>
      </c>
      <c r="BF119">
        <v>5795</v>
      </c>
      <c r="BG119">
        <v>7272</v>
      </c>
      <c r="BH119">
        <v>9257</v>
      </c>
      <c r="BI119">
        <v>12327</v>
      </c>
      <c r="BJ119">
        <v>15320</v>
      </c>
    </row>
    <row r="120" spans="1:62" ht="17" x14ac:dyDescent="0.25">
      <c r="A120" s="11"/>
      <c r="B120" t="s">
        <v>425</v>
      </c>
      <c r="C120">
        <v>7.9465000000000003</v>
      </c>
      <c r="D120">
        <v>-1.0232000000000001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3</v>
      </c>
      <c r="BF120">
        <v>6</v>
      </c>
      <c r="BG120">
        <v>6</v>
      </c>
      <c r="BH120">
        <v>7</v>
      </c>
      <c r="BI120">
        <v>7</v>
      </c>
      <c r="BJ120">
        <v>11</v>
      </c>
    </row>
    <row r="121" spans="1:62" ht="17" x14ac:dyDescent="0.25">
      <c r="A121" s="11"/>
      <c r="B121" t="s">
        <v>43</v>
      </c>
      <c r="C121">
        <v>39.074199999999998</v>
      </c>
      <c r="D121">
        <v>21.824300000000001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3</v>
      </c>
      <c r="AP121">
        <v>4</v>
      </c>
      <c r="AQ121">
        <v>4</v>
      </c>
      <c r="AR121">
        <v>7</v>
      </c>
      <c r="AS121">
        <v>7</v>
      </c>
      <c r="AT121">
        <v>7</v>
      </c>
      <c r="AU121">
        <v>9</v>
      </c>
      <c r="AV121">
        <v>31</v>
      </c>
      <c r="AW121">
        <v>45</v>
      </c>
      <c r="AX121">
        <v>46</v>
      </c>
      <c r="AY121">
        <v>73</v>
      </c>
      <c r="AZ121">
        <v>73</v>
      </c>
      <c r="BA121">
        <v>89</v>
      </c>
      <c r="BB121">
        <v>99</v>
      </c>
      <c r="BC121">
        <v>99</v>
      </c>
      <c r="BD121">
        <v>190</v>
      </c>
      <c r="BE121">
        <v>228</v>
      </c>
      <c r="BF121">
        <v>331</v>
      </c>
      <c r="BG121">
        <v>331</v>
      </c>
      <c r="BH121">
        <v>387</v>
      </c>
      <c r="BI121">
        <v>418</v>
      </c>
      <c r="BJ121">
        <v>418</v>
      </c>
    </row>
    <row r="122" spans="1:62" ht="17" x14ac:dyDescent="0.25">
      <c r="A122" s="11"/>
      <c r="B122" t="s">
        <v>434</v>
      </c>
      <c r="C122">
        <v>15.7835</v>
      </c>
      <c r="D122">
        <v>-90.230800000000002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1</v>
      </c>
      <c r="BG122">
        <v>2</v>
      </c>
      <c r="BH122">
        <v>6</v>
      </c>
      <c r="BI122">
        <v>6</v>
      </c>
      <c r="BJ122">
        <v>9</v>
      </c>
    </row>
    <row r="123" spans="1:62" ht="17" x14ac:dyDescent="0.25">
      <c r="A123" s="11"/>
      <c r="B123" t="s">
        <v>419</v>
      </c>
      <c r="C123">
        <v>9.9456000000000007</v>
      </c>
      <c r="D123">
        <v>-9.6966000000000001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</row>
    <row r="124" spans="1:62" ht="17" x14ac:dyDescent="0.25">
      <c r="A124" s="11"/>
      <c r="B124" t="s">
        <v>410</v>
      </c>
      <c r="C124">
        <v>5</v>
      </c>
      <c r="D124">
        <v>-58.75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1</v>
      </c>
      <c r="BE124">
        <v>1</v>
      </c>
      <c r="BF124">
        <v>4</v>
      </c>
      <c r="BG124">
        <v>4</v>
      </c>
      <c r="BH124">
        <v>7</v>
      </c>
      <c r="BI124">
        <v>7</v>
      </c>
      <c r="BJ124">
        <v>7</v>
      </c>
    </row>
    <row r="125" spans="1:62" ht="17" x14ac:dyDescent="0.25">
      <c r="A125" s="11"/>
      <c r="B125" t="s">
        <v>140</v>
      </c>
      <c r="C125">
        <v>41.902900000000002</v>
      </c>
      <c r="D125">
        <v>12.4534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</row>
    <row r="126" spans="1:62" ht="17" x14ac:dyDescent="0.25">
      <c r="A126" s="11"/>
      <c r="B126" t="s">
        <v>206</v>
      </c>
      <c r="C126">
        <v>15.2</v>
      </c>
      <c r="D126">
        <v>-86.241900000000001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2</v>
      </c>
      <c r="BC126">
        <v>2</v>
      </c>
      <c r="BD126">
        <v>2</v>
      </c>
      <c r="BE126">
        <v>2</v>
      </c>
      <c r="BF126">
        <v>3</v>
      </c>
      <c r="BG126">
        <v>6</v>
      </c>
      <c r="BH126">
        <v>8</v>
      </c>
      <c r="BI126">
        <v>9</v>
      </c>
      <c r="BJ126">
        <v>12</v>
      </c>
    </row>
    <row r="127" spans="1:62" ht="17" x14ac:dyDescent="0.25">
      <c r="A127" s="11"/>
      <c r="B127" t="s">
        <v>76</v>
      </c>
      <c r="C127">
        <v>47.162500000000001</v>
      </c>
      <c r="D127">
        <v>19.503299999999999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2</v>
      </c>
      <c r="AV127">
        <v>2</v>
      </c>
      <c r="AW127">
        <v>2</v>
      </c>
      <c r="AX127">
        <v>4</v>
      </c>
      <c r="AY127">
        <v>7</v>
      </c>
      <c r="AZ127">
        <v>9</v>
      </c>
      <c r="BA127">
        <v>9</v>
      </c>
      <c r="BB127">
        <v>13</v>
      </c>
      <c r="BC127">
        <v>13</v>
      </c>
      <c r="BD127">
        <v>19</v>
      </c>
      <c r="BE127">
        <v>30</v>
      </c>
      <c r="BF127">
        <v>32</v>
      </c>
      <c r="BG127">
        <v>39</v>
      </c>
      <c r="BH127">
        <v>50</v>
      </c>
      <c r="BI127">
        <v>58</v>
      </c>
      <c r="BJ127">
        <v>73</v>
      </c>
    </row>
    <row r="128" spans="1:62" ht="17" x14ac:dyDescent="0.25">
      <c r="A128" s="11"/>
      <c r="B128" t="s">
        <v>50</v>
      </c>
      <c r="C128">
        <v>64.963099999999997</v>
      </c>
      <c r="D128">
        <v>-19.020800000000001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1</v>
      </c>
      <c r="AR128">
        <v>3</v>
      </c>
      <c r="AS128">
        <v>6</v>
      </c>
      <c r="AT128">
        <v>11</v>
      </c>
      <c r="AU128">
        <v>26</v>
      </c>
      <c r="AV128">
        <v>34</v>
      </c>
      <c r="AW128">
        <v>43</v>
      </c>
      <c r="AX128">
        <v>50</v>
      </c>
      <c r="AY128">
        <v>50</v>
      </c>
      <c r="AZ128">
        <v>58</v>
      </c>
      <c r="BA128">
        <v>69</v>
      </c>
      <c r="BB128">
        <v>85</v>
      </c>
      <c r="BC128">
        <v>103</v>
      </c>
      <c r="BD128">
        <v>134</v>
      </c>
      <c r="BE128">
        <v>156</v>
      </c>
      <c r="BF128">
        <v>171</v>
      </c>
      <c r="BG128">
        <v>180</v>
      </c>
      <c r="BH128">
        <v>220</v>
      </c>
      <c r="BI128">
        <v>250</v>
      </c>
      <c r="BJ128">
        <v>330</v>
      </c>
    </row>
    <row r="129" spans="1:62" ht="17" x14ac:dyDescent="0.25">
      <c r="A129" s="11"/>
      <c r="B129" t="s">
        <v>21</v>
      </c>
      <c r="C129">
        <v>21</v>
      </c>
      <c r="D129">
        <v>78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1</v>
      </c>
      <c r="O129">
        <v>1</v>
      </c>
      <c r="P129">
        <v>2</v>
      </c>
      <c r="Q129">
        <v>3</v>
      </c>
      <c r="R129">
        <v>3</v>
      </c>
      <c r="S129">
        <v>3</v>
      </c>
      <c r="T129">
        <v>3</v>
      </c>
      <c r="U129">
        <v>3</v>
      </c>
      <c r="V129">
        <v>3</v>
      </c>
      <c r="W129">
        <v>3</v>
      </c>
      <c r="X129">
        <v>3</v>
      </c>
      <c r="Y129">
        <v>3</v>
      </c>
      <c r="Z129">
        <v>3</v>
      </c>
      <c r="AA129">
        <v>3</v>
      </c>
      <c r="AB129">
        <v>3</v>
      </c>
      <c r="AC129">
        <v>3</v>
      </c>
      <c r="AD129">
        <v>3</v>
      </c>
      <c r="AE129">
        <v>3</v>
      </c>
      <c r="AF129">
        <v>3</v>
      </c>
      <c r="AG129">
        <v>3</v>
      </c>
      <c r="AH129">
        <v>3</v>
      </c>
      <c r="AI129">
        <v>3</v>
      </c>
      <c r="AJ129">
        <v>3</v>
      </c>
      <c r="AK129">
        <v>3</v>
      </c>
      <c r="AL129">
        <v>3</v>
      </c>
      <c r="AM129">
        <v>3</v>
      </c>
      <c r="AN129">
        <v>3</v>
      </c>
      <c r="AO129">
        <v>3</v>
      </c>
      <c r="AP129">
        <v>3</v>
      </c>
      <c r="AQ129">
        <v>3</v>
      </c>
      <c r="AR129">
        <v>3</v>
      </c>
      <c r="AS129">
        <v>5</v>
      </c>
      <c r="AT129">
        <v>5</v>
      </c>
      <c r="AU129">
        <v>28</v>
      </c>
      <c r="AV129">
        <v>30</v>
      </c>
      <c r="AW129">
        <v>31</v>
      </c>
      <c r="AX129">
        <v>34</v>
      </c>
      <c r="AY129">
        <v>39</v>
      </c>
      <c r="AZ129">
        <v>43</v>
      </c>
      <c r="BA129">
        <v>56</v>
      </c>
      <c r="BB129">
        <v>62</v>
      </c>
      <c r="BC129">
        <v>73</v>
      </c>
      <c r="BD129">
        <v>82</v>
      </c>
      <c r="BE129">
        <v>102</v>
      </c>
      <c r="BF129">
        <v>113</v>
      </c>
      <c r="BG129">
        <v>119</v>
      </c>
      <c r="BH129">
        <v>142</v>
      </c>
      <c r="BI129">
        <v>156</v>
      </c>
      <c r="BJ129">
        <v>194</v>
      </c>
    </row>
    <row r="130" spans="1:62" ht="17" x14ac:dyDescent="0.25">
      <c r="A130" s="11"/>
      <c r="B130" t="s">
        <v>64</v>
      </c>
      <c r="C130">
        <v>-0.7893</v>
      </c>
      <c r="D130">
        <v>113.9213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2</v>
      </c>
      <c r="AT130">
        <v>2</v>
      </c>
      <c r="AU130">
        <v>2</v>
      </c>
      <c r="AV130">
        <v>2</v>
      </c>
      <c r="AW130">
        <v>4</v>
      </c>
      <c r="AX130">
        <v>4</v>
      </c>
      <c r="AY130">
        <v>6</v>
      </c>
      <c r="AZ130">
        <v>19</v>
      </c>
      <c r="BA130">
        <v>27</v>
      </c>
      <c r="BB130">
        <v>34</v>
      </c>
      <c r="BC130">
        <v>34</v>
      </c>
      <c r="BD130">
        <v>69</v>
      </c>
      <c r="BE130">
        <v>96</v>
      </c>
      <c r="BF130">
        <v>117</v>
      </c>
      <c r="BG130">
        <v>134</v>
      </c>
      <c r="BH130">
        <v>172</v>
      </c>
      <c r="BI130">
        <v>227</v>
      </c>
      <c r="BJ130">
        <v>311</v>
      </c>
    </row>
    <row r="131" spans="1:62" ht="17" x14ac:dyDescent="0.25">
      <c r="A131" s="11"/>
      <c r="B131" t="s">
        <v>162</v>
      </c>
      <c r="C131">
        <v>32</v>
      </c>
      <c r="D131">
        <v>53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</v>
      </c>
      <c r="AH131">
        <v>5</v>
      </c>
      <c r="AI131">
        <v>18</v>
      </c>
      <c r="AJ131">
        <v>28</v>
      </c>
      <c r="AK131">
        <v>43</v>
      </c>
      <c r="AL131">
        <v>61</v>
      </c>
      <c r="AM131">
        <v>95</v>
      </c>
      <c r="AN131">
        <v>139</v>
      </c>
      <c r="AO131">
        <v>245</v>
      </c>
      <c r="AP131">
        <v>388</v>
      </c>
      <c r="AQ131">
        <v>593</v>
      </c>
      <c r="AR131">
        <v>978</v>
      </c>
      <c r="AS131">
        <v>1501</v>
      </c>
      <c r="AT131">
        <v>2336</v>
      </c>
      <c r="AU131">
        <v>2922</v>
      </c>
      <c r="AV131">
        <v>3513</v>
      </c>
      <c r="AW131">
        <v>4747</v>
      </c>
      <c r="AX131">
        <v>5823</v>
      </c>
      <c r="AY131">
        <v>6566</v>
      </c>
      <c r="AZ131">
        <v>7161</v>
      </c>
      <c r="BA131">
        <v>8042</v>
      </c>
      <c r="BB131">
        <v>9000</v>
      </c>
      <c r="BC131">
        <v>10075</v>
      </c>
      <c r="BD131">
        <v>11364</v>
      </c>
      <c r="BE131">
        <v>12729</v>
      </c>
      <c r="BF131">
        <v>13938</v>
      </c>
      <c r="BG131">
        <v>14991</v>
      </c>
      <c r="BH131">
        <v>16169</v>
      </c>
      <c r="BI131">
        <v>17361</v>
      </c>
      <c r="BJ131">
        <v>18407</v>
      </c>
    </row>
    <row r="132" spans="1:62" ht="17" x14ac:dyDescent="0.25">
      <c r="A132" s="11"/>
      <c r="B132" t="s">
        <v>30</v>
      </c>
      <c r="C132">
        <v>33</v>
      </c>
      <c r="D132">
        <v>44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1</v>
      </c>
      <c r="AN132">
        <v>5</v>
      </c>
      <c r="AO132">
        <v>7</v>
      </c>
      <c r="AP132">
        <v>7</v>
      </c>
      <c r="AQ132">
        <v>13</v>
      </c>
      <c r="AR132">
        <v>19</v>
      </c>
      <c r="AS132">
        <v>26</v>
      </c>
      <c r="AT132">
        <v>32</v>
      </c>
      <c r="AU132">
        <v>35</v>
      </c>
      <c r="AV132">
        <v>35</v>
      </c>
      <c r="AW132">
        <v>40</v>
      </c>
      <c r="AX132">
        <v>54</v>
      </c>
      <c r="AY132">
        <v>60</v>
      </c>
      <c r="AZ132">
        <v>60</v>
      </c>
      <c r="BA132">
        <v>71</v>
      </c>
      <c r="BB132">
        <v>71</v>
      </c>
      <c r="BC132">
        <v>71</v>
      </c>
      <c r="BD132">
        <v>101</v>
      </c>
      <c r="BE132">
        <v>110</v>
      </c>
      <c r="BF132">
        <v>116</v>
      </c>
      <c r="BG132">
        <v>124</v>
      </c>
      <c r="BH132">
        <v>154</v>
      </c>
      <c r="BI132">
        <v>164</v>
      </c>
      <c r="BJ132">
        <v>192</v>
      </c>
    </row>
    <row r="133" spans="1:62" ht="17" x14ac:dyDescent="0.25">
      <c r="A133" s="11"/>
      <c r="B133" t="s">
        <v>56</v>
      </c>
      <c r="C133">
        <v>53.142400000000002</v>
      </c>
      <c r="D133">
        <v>-7.6920999999999999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1</v>
      </c>
      <c r="AT133">
        <v>2</v>
      </c>
      <c r="AU133">
        <v>6</v>
      </c>
      <c r="AV133">
        <v>6</v>
      </c>
      <c r="AW133">
        <v>18</v>
      </c>
      <c r="AX133">
        <v>18</v>
      </c>
      <c r="AY133">
        <v>19</v>
      </c>
      <c r="AZ133">
        <v>21</v>
      </c>
      <c r="BA133">
        <v>34</v>
      </c>
      <c r="BB133">
        <v>43</v>
      </c>
      <c r="BC133">
        <v>43</v>
      </c>
      <c r="BD133">
        <v>90</v>
      </c>
      <c r="BE133">
        <v>129</v>
      </c>
      <c r="BF133">
        <v>129</v>
      </c>
      <c r="BG133">
        <v>169</v>
      </c>
      <c r="BH133">
        <v>223</v>
      </c>
      <c r="BI133">
        <v>292</v>
      </c>
      <c r="BJ133">
        <v>557</v>
      </c>
    </row>
    <row r="134" spans="1:62" ht="17" x14ac:dyDescent="0.25">
      <c r="A134" s="11"/>
      <c r="B134" t="s">
        <v>39</v>
      </c>
      <c r="C134">
        <v>31</v>
      </c>
      <c r="D134">
        <v>35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2</v>
      </c>
      <c r="AO134">
        <v>3</v>
      </c>
      <c r="AP134">
        <v>4</v>
      </c>
      <c r="AQ134">
        <v>7</v>
      </c>
      <c r="AR134">
        <v>10</v>
      </c>
      <c r="AS134">
        <v>10</v>
      </c>
      <c r="AT134">
        <v>12</v>
      </c>
      <c r="AU134">
        <v>15</v>
      </c>
      <c r="AV134">
        <v>20</v>
      </c>
      <c r="AW134">
        <v>37</v>
      </c>
      <c r="AX134">
        <v>43</v>
      </c>
      <c r="AY134">
        <v>61</v>
      </c>
      <c r="AZ134">
        <v>61</v>
      </c>
      <c r="BA134">
        <v>83</v>
      </c>
      <c r="BB134">
        <v>109</v>
      </c>
      <c r="BC134">
        <v>131</v>
      </c>
      <c r="BD134">
        <v>161</v>
      </c>
      <c r="BE134">
        <v>193</v>
      </c>
      <c r="BF134">
        <v>251</v>
      </c>
      <c r="BG134">
        <v>255</v>
      </c>
      <c r="BH134">
        <v>337</v>
      </c>
      <c r="BI134">
        <v>433</v>
      </c>
      <c r="BJ134">
        <v>677</v>
      </c>
    </row>
    <row r="135" spans="1:62" ht="17" x14ac:dyDescent="0.25">
      <c r="A135" s="11"/>
      <c r="B135" t="s">
        <v>22</v>
      </c>
      <c r="C135">
        <v>43</v>
      </c>
      <c r="D135">
        <v>12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</v>
      </c>
      <c r="O135">
        <v>2</v>
      </c>
      <c r="P135">
        <v>2</v>
      </c>
      <c r="Q135">
        <v>2</v>
      </c>
      <c r="R135">
        <v>2</v>
      </c>
      <c r="S135">
        <v>2</v>
      </c>
      <c r="T135">
        <v>2</v>
      </c>
      <c r="U135">
        <v>3</v>
      </c>
      <c r="V135">
        <v>3</v>
      </c>
      <c r="W135">
        <v>3</v>
      </c>
      <c r="X135">
        <v>3</v>
      </c>
      <c r="Y135">
        <v>3</v>
      </c>
      <c r="Z135">
        <v>3</v>
      </c>
      <c r="AA135">
        <v>3</v>
      </c>
      <c r="AB135">
        <v>3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3</v>
      </c>
      <c r="AI135">
        <v>20</v>
      </c>
      <c r="AJ135">
        <v>62</v>
      </c>
      <c r="AK135">
        <v>155</v>
      </c>
      <c r="AL135">
        <v>229</v>
      </c>
      <c r="AM135">
        <v>322</v>
      </c>
      <c r="AN135">
        <v>453</v>
      </c>
      <c r="AO135">
        <v>655</v>
      </c>
      <c r="AP135">
        <v>888</v>
      </c>
      <c r="AQ135">
        <v>1128</v>
      </c>
      <c r="AR135">
        <v>1694</v>
      </c>
      <c r="AS135">
        <v>2036</v>
      </c>
      <c r="AT135">
        <v>2502</v>
      </c>
      <c r="AU135">
        <v>3089</v>
      </c>
      <c r="AV135">
        <v>3858</v>
      </c>
      <c r="AW135">
        <v>4636</v>
      </c>
      <c r="AX135">
        <v>5883</v>
      </c>
      <c r="AY135">
        <v>7375</v>
      </c>
      <c r="AZ135">
        <v>9172</v>
      </c>
      <c r="BA135">
        <v>10149</v>
      </c>
      <c r="BB135">
        <v>12462</v>
      </c>
      <c r="BC135">
        <v>12462</v>
      </c>
      <c r="BD135">
        <v>17660</v>
      </c>
      <c r="BE135">
        <v>21157</v>
      </c>
      <c r="BF135">
        <v>24747</v>
      </c>
      <c r="BG135">
        <v>27980</v>
      </c>
      <c r="BH135">
        <v>31506</v>
      </c>
      <c r="BI135">
        <v>35713</v>
      </c>
      <c r="BJ135">
        <v>41035</v>
      </c>
    </row>
    <row r="136" spans="1:62" ht="17" x14ac:dyDescent="0.25">
      <c r="A136" s="11"/>
      <c r="B136" t="s">
        <v>214</v>
      </c>
      <c r="C136">
        <v>18.1096</v>
      </c>
      <c r="D136">
        <v>-77.297499999999999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2</v>
      </c>
      <c r="BD136">
        <v>8</v>
      </c>
      <c r="BE136">
        <v>8</v>
      </c>
      <c r="BF136">
        <v>10</v>
      </c>
      <c r="BG136">
        <v>10</v>
      </c>
      <c r="BH136">
        <v>12</v>
      </c>
      <c r="BI136">
        <v>13</v>
      </c>
      <c r="BJ136">
        <v>15</v>
      </c>
    </row>
    <row r="137" spans="1:62" ht="17" x14ac:dyDescent="0.25">
      <c r="A137" s="11"/>
      <c r="B137" t="s">
        <v>5</v>
      </c>
      <c r="C137">
        <v>36</v>
      </c>
      <c r="D137">
        <v>138</v>
      </c>
      <c r="E137">
        <v>2</v>
      </c>
      <c r="F137">
        <v>1</v>
      </c>
      <c r="G137">
        <v>2</v>
      </c>
      <c r="H137">
        <v>2</v>
      </c>
      <c r="I137">
        <v>4</v>
      </c>
      <c r="J137">
        <v>4</v>
      </c>
      <c r="K137">
        <v>7</v>
      </c>
      <c r="L137">
        <v>7</v>
      </c>
      <c r="M137">
        <v>11</v>
      </c>
      <c r="N137">
        <v>15</v>
      </c>
      <c r="O137">
        <v>20</v>
      </c>
      <c r="P137">
        <v>20</v>
      </c>
      <c r="Q137">
        <v>20</v>
      </c>
      <c r="R137">
        <v>22</v>
      </c>
      <c r="S137">
        <v>22</v>
      </c>
      <c r="T137">
        <v>45</v>
      </c>
      <c r="U137">
        <v>25</v>
      </c>
      <c r="V137">
        <v>25</v>
      </c>
      <c r="W137">
        <v>26</v>
      </c>
      <c r="X137">
        <v>26</v>
      </c>
      <c r="Y137">
        <v>26</v>
      </c>
      <c r="Z137">
        <v>28</v>
      </c>
      <c r="AA137">
        <v>28</v>
      </c>
      <c r="AB137">
        <v>29</v>
      </c>
      <c r="AC137">
        <v>43</v>
      </c>
      <c r="AD137">
        <v>59</v>
      </c>
      <c r="AE137">
        <v>66</v>
      </c>
      <c r="AF137">
        <v>74</v>
      </c>
      <c r="AG137">
        <v>84</v>
      </c>
      <c r="AH137">
        <v>94</v>
      </c>
      <c r="AI137">
        <v>105</v>
      </c>
      <c r="AJ137">
        <v>122</v>
      </c>
      <c r="AK137">
        <v>147</v>
      </c>
      <c r="AL137">
        <v>159</v>
      </c>
      <c r="AM137">
        <v>170</v>
      </c>
      <c r="AN137">
        <v>189</v>
      </c>
      <c r="AO137">
        <v>214</v>
      </c>
      <c r="AP137">
        <v>228</v>
      </c>
      <c r="AQ137">
        <v>241</v>
      </c>
      <c r="AR137">
        <v>256</v>
      </c>
      <c r="AS137">
        <v>274</v>
      </c>
      <c r="AT137">
        <v>293</v>
      </c>
      <c r="AU137">
        <v>331</v>
      </c>
      <c r="AV137">
        <v>360</v>
      </c>
      <c r="AW137">
        <v>420</v>
      </c>
      <c r="AX137">
        <v>461</v>
      </c>
      <c r="AY137">
        <v>502</v>
      </c>
      <c r="AZ137">
        <v>511</v>
      </c>
      <c r="BA137">
        <v>581</v>
      </c>
      <c r="BB137">
        <v>639</v>
      </c>
      <c r="BC137">
        <v>639</v>
      </c>
      <c r="BD137">
        <v>701</v>
      </c>
      <c r="BE137">
        <v>773</v>
      </c>
      <c r="BF137">
        <v>839</v>
      </c>
      <c r="BG137">
        <v>825</v>
      </c>
      <c r="BH137">
        <v>878</v>
      </c>
      <c r="BI137">
        <v>889</v>
      </c>
      <c r="BJ137">
        <v>924</v>
      </c>
    </row>
    <row r="138" spans="1:62" ht="17" x14ac:dyDescent="0.25">
      <c r="A138" s="11"/>
      <c r="B138" t="s">
        <v>74</v>
      </c>
      <c r="C138">
        <v>31.24</v>
      </c>
      <c r="D138">
        <v>36.51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8</v>
      </c>
      <c r="BG138">
        <v>17</v>
      </c>
      <c r="BH138">
        <v>34</v>
      </c>
      <c r="BI138">
        <v>52</v>
      </c>
      <c r="BJ138">
        <v>69</v>
      </c>
    </row>
    <row r="139" spans="1:62" ht="17" x14ac:dyDescent="0.25">
      <c r="A139" s="11"/>
      <c r="B139" t="s">
        <v>412</v>
      </c>
      <c r="C139">
        <v>48.019599999999997</v>
      </c>
      <c r="D139">
        <v>66.923699999999997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4</v>
      </c>
      <c r="BE139">
        <v>6</v>
      </c>
      <c r="BF139">
        <v>9</v>
      </c>
      <c r="BG139">
        <v>10</v>
      </c>
      <c r="BH139">
        <v>33</v>
      </c>
      <c r="BI139">
        <v>35</v>
      </c>
      <c r="BJ139">
        <v>44</v>
      </c>
    </row>
    <row r="140" spans="1:62" ht="17" x14ac:dyDescent="0.25">
      <c r="A140" s="11"/>
      <c r="B140" t="s">
        <v>421</v>
      </c>
      <c r="C140">
        <v>-2.3599999999999999E-2</v>
      </c>
      <c r="D140">
        <v>37.906199999999998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3</v>
      </c>
      <c r="BG140">
        <v>3</v>
      </c>
      <c r="BH140">
        <v>3</v>
      </c>
      <c r="BI140">
        <v>3</v>
      </c>
      <c r="BJ140">
        <v>7</v>
      </c>
    </row>
    <row r="141" spans="1:62" ht="17" x14ac:dyDescent="0.25">
      <c r="A141" s="11"/>
      <c r="B141" t="s">
        <v>163</v>
      </c>
      <c r="C141">
        <v>36</v>
      </c>
      <c r="D141">
        <v>128</v>
      </c>
      <c r="E141">
        <v>1</v>
      </c>
      <c r="F141">
        <v>1</v>
      </c>
      <c r="G141">
        <v>2</v>
      </c>
      <c r="H141">
        <v>2</v>
      </c>
      <c r="I141">
        <v>3</v>
      </c>
      <c r="J141">
        <v>4</v>
      </c>
      <c r="K141">
        <v>4</v>
      </c>
      <c r="L141">
        <v>4</v>
      </c>
      <c r="M141">
        <v>4</v>
      </c>
      <c r="N141">
        <v>11</v>
      </c>
      <c r="O141">
        <v>12</v>
      </c>
      <c r="P141">
        <v>15</v>
      </c>
      <c r="Q141">
        <v>15</v>
      </c>
      <c r="R141">
        <v>16</v>
      </c>
      <c r="S141">
        <v>19</v>
      </c>
      <c r="T141">
        <v>23</v>
      </c>
      <c r="U141">
        <v>24</v>
      </c>
      <c r="V141">
        <v>24</v>
      </c>
      <c r="W141">
        <v>25</v>
      </c>
      <c r="X141">
        <v>27</v>
      </c>
      <c r="Y141">
        <v>28</v>
      </c>
      <c r="Z141">
        <v>28</v>
      </c>
      <c r="AA141">
        <v>28</v>
      </c>
      <c r="AB141">
        <v>28</v>
      </c>
      <c r="AC141">
        <v>28</v>
      </c>
      <c r="AD141">
        <v>29</v>
      </c>
      <c r="AE141">
        <v>30</v>
      </c>
      <c r="AF141">
        <v>31</v>
      </c>
      <c r="AG141">
        <v>31</v>
      </c>
      <c r="AH141">
        <v>104</v>
      </c>
      <c r="AI141">
        <v>204</v>
      </c>
      <c r="AJ141">
        <v>433</v>
      </c>
      <c r="AK141">
        <v>602</v>
      </c>
      <c r="AL141">
        <v>833</v>
      </c>
      <c r="AM141">
        <v>977</v>
      </c>
      <c r="AN141">
        <v>1261</v>
      </c>
      <c r="AO141">
        <v>1766</v>
      </c>
      <c r="AP141">
        <v>2337</v>
      </c>
      <c r="AQ141">
        <v>3150</v>
      </c>
      <c r="AR141">
        <v>3736</v>
      </c>
      <c r="AS141">
        <v>4335</v>
      </c>
      <c r="AT141">
        <v>5186</v>
      </c>
      <c r="AU141">
        <v>5621</v>
      </c>
      <c r="AV141">
        <v>6088</v>
      </c>
      <c r="AW141">
        <v>6593</v>
      </c>
      <c r="AX141">
        <v>7041</v>
      </c>
      <c r="AY141">
        <v>7314</v>
      </c>
      <c r="AZ141">
        <v>7478</v>
      </c>
      <c r="BA141">
        <v>7513</v>
      </c>
      <c r="BB141">
        <v>7755</v>
      </c>
      <c r="BC141">
        <v>7869</v>
      </c>
      <c r="BD141">
        <v>7979</v>
      </c>
      <c r="BE141">
        <v>8086</v>
      </c>
      <c r="BF141">
        <v>8162</v>
      </c>
      <c r="BG141">
        <v>8236</v>
      </c>
      <c r="BH141">
        <v>8320</v>
      </c>
      <c r="BI141">
        <v>8413</v>
      </c>
      <c r="BJ141">
        <v>8565</v>
      </c>
    </row>
    <row r="142" spans="1:62" ht="17" x14ac:dyDescent="0.25">
      <c r="A142" s="11"/>
      <c r="B142" t="s">
        <v>444</v>
      </c>
      <c r="C142">
        <v>42.602600000000002</v>
      </c>
      <c r="D142">
        <v>20.902999999999999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</v>
      </c>
      <c r="BG142">
        <v>2</v>
      </c>
      <c r="BH142">
        <v>2</v>
      </c>
      <c r="BI142">
        <v>2</v>
      </c>
      <c r="BJ142">
        <v>2</v>
      </c>
    </row>
    <row r="143" spans="1:62" ht="17" x14ac:dyDescent="0.25">
      <c r="A143" s="11"/>
      <c r="B143" t="s">
        <v>34</v>
      </c>
      <c r="C143">
        <v>29.5</v>
      </c>
      <c r="D143">
        <v>47.75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11</v>
      </c>
      <c r="AN143">
        <v>26</v>
      </c>
      <c r="AO143">
        <v>43</v>
      </c>
      <c r="AP143">
        <v>45</v>
      </c>
      <c r="AQ143">
        <v>45</v>
      </c>
      <c r="AR143">
        <v>45</v>
      </c>
      <c r="AS143">
        <v>56</v>
      </c>
      <c r="AT143">
        <v>56</v>
      </c>
      <c r="AU143">
        <v>56</v>
      </c>
      <c r="AV143">
        <v>58</v>
      </c>
      <c r="AW143">
        <v>58</v>
      </c>
      <c r="AX143">
        <v>61</v>
      </c>
      <c r="AY143">
        <v>64</v>
      </c>
      <c r="AZ143">
        <v>64</v>
      </c>
      <c r="BA143">
        <v>69</v>
      </c>
      <c r="BB143">
        <v>72</v>
      </c>
      <c r="BC143">
        <v>80</v>
      </c>
      <c r="BD143">
        <v>80</v>
      </c>
      <c r="BE143">
        <v>104</v>
      </c>
      <c r="BF143">
        <v>112</v>
      </c>
      <c r="BG143">
        <v>123</v>
      </c>
      <c r="BH143">
        <v>130</v>
      </c>
      <c r="BI143">
        <v>142</v>
      </c>
      <c r="BJ143">
        <v>148</v>
      </c>
    </row>
    <row r="144" spans="1:62" ht="17" x14ac:dyDescent="0.25">
      <c r="A144" s="11"/>
      <c r="B144" t="s">
        <v>479</v>
      </c>
      <c r="C144">
        <v>41.2044</v>
      </c>
      <c r="D144">
        <v>74.766099999999994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3</v>
      </c>
      <c r="BJ144">
        <v>3</v>
      </c>
    </row>
    <row r="145" spans="1:62" ht="17" x14ac:dyDescent="0.25">
      <c r="A145" s="11"/>
      <c r="B145" t="s">
        <v>68</v>
      </c>
      <c r="C145">
        <v>56.879600000000003</v>
      </c>
      <c r="D145">
        <v>24.603200000000001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2</v>
      </c>
      <c r="AZ145">
        <v>6</v>
      </c>
      <c r="BA145">
        <v>8</v>
      </c>
      <c r="BB145">
        <v>10</v>
      </c>
      <c r="BC145">
        <v>10</v>
      </c>
      <c r="BD145">
        <v>17</v>
      </c>
      <c r="BE145">
        <v>26</v>
      </c>
      <c r="BF145">
        <v>30</v>
      </c>
      <c r="BG145">
        <v>34</v>
      </c>
      <c r="BH145">
        <v>49</v>
      </c>
      <c r="BI145">
        <v>71</v>
      </c>
      <c r="BJ145">
        <v>86</v>
      </c>
    </row>
    <row r="146" spans="1:62" ht="17" x14ac:dyDescent="0.25">
      <c r="A146" s="11"/>
      <c r="B146" t="s">
        <v>29</v>
      </c>
      <c r="C146">
        <v>33.854700000000001</v>
      </c>
      <c r="D146">
        <v>35.862299999999998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2</v>
      </c>
      <c r="AO146">
        <v>2</v>
      </c>
      <c r="AP146">
        <v>2</v>
      </c>
      <c r="AQ146">
        <v>4</v>
      </c>
      <c r="AR146">
        <v>10</v>
      </c>
      <c r="AS146">
        <v>13</v>
      </c>
      <c r="AT146">
        <v>13</v>
      </c>
      <c r="AU146">
        <v>13</v>
      </c>
      <c r="AV146">
        <v>16</v>
      </c>
      <c r="AW146">
        <v>22</v>
      </c>
      <c r="AX146">
        <v>22</v>
      </c>
      <c r="AY146">
        <v>32</v>
      </c>
      <c r="AZ146">
        <v>32</v>
      </c>
      <c r="BA146">
        <v>41</v>
      </c>
      <c r="BB146">
        <v>61</v>
      </c>
      <c r="BC146">
        <v>61</v>
      </c>
      <c r="BD146">
        <v>77</v>
      </c>
      <c r="BE146">
        <v>93</v>
      </c>
      <c r="BF146">
        <v>110</v>
      </c>
      <c r="BG146">
        <v>99</v>
      </c>
      <c r="BH146">
        <v>120</v>
      </c>
      <c r="BI146">
        <v>133</v>
      </c>
      <c r="BJ146">
        <v>157</v>
      </c>
    </row>
    <row r="147" spans="1:62" ht="17" x14ac:dyDescent="0.25">
      <c r="A147" s="11"/>
      <c r="B147" t="s">
        <v>456</v>
      </c>
      <c r="C147">
        <v>6.4280999999999997</v>
      </c>
      <c r="D147">
        <v>-9.4295000000000009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1</v>
      </c>
      <c r="BI147">
        <v>2</v>
      </c>
      <c r="BJ147">
        <v>2</v>
      </c>
    </row>
    <row r="148" spans="1:62" ht="17" x14ac:dyDescent="0.25">
      <c r="A148" s="11"/>
      <c r="B148" t="s">
        <v>78</v>
      </c>
      <c r="C148">
        <v>47.14</v>
      </c>
      <c r="D148">
        <v>9.5500000000000007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4</v>
      </c>
      <c r="BF148">
        <v>4</v>
      </c>
      <c r="BG148">
        <v>4</v>
      </c>
      <c r="BH148">
        <v>7</v>
      </c>
      <c r="BI148">
        <v>28</v>
      </c>
      <c r="BJ148">
        <v>28</v>
      </c>
    </row>
    <row r="149" spans="1:62" ht="17" x14ac:dyDescent="0.25">
      <c r="A149" s="11"/>
      <c r="B149" t="s">
        <v>51</v>
      </c>
      <c r="C149">
        <v>55.169400000000003</v>
      </c>
      <c r="D149">
        <v>23.8813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3</v>
      </c>
      <c r="BC149">
        <v>3</v>
      </c>
      <c r="BD149">
        <v>6</v>
      </c>
      <c r="BE149">
        <v>8</v>
      </c>
      <c r="BF149">
        <v>12</v>
      </c>
      <c r="BG149">
        <v>17</v>
      </c>
      <c r="BH149">
        <v>25</v>
      </c>
      <c r="BI149">
        <v>27</v>
      </c>
      <c r="BJ149">
        <v>36</v>
      </c>
    </row>
    <row r="150" spans="1:62" ht="17" x14ac:dyDescent="0.25">
      <c r="A150" s="11"/>
      <c r="B150" t="s">
        <v>57</v>
      </c>
      <c r="C150">
        <v>49.815300000000001</v>
      </c>
      <c r="D150">
        <v>6.1295999999999999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2</v>
      </c>
      <c r="AX150">
        <v>2</v>
      </c>
      <c r="AY150">
        <v>3</v>
      </c>
      <c r="AZ150">
        <v>3</v>
      </c>
      <c r="BA150">
        <v>5</v>
      </c>
      <c r="BB150">
        <v>7</v>
      </c>
      <c r="BC150">
        <v>19</v>
      </c>
      <c r="BD150">
        <v>34</v>
      </c>
      <c r="BE150">
        <v>51</v>
      </c>
      <c r="BF150">
        <v>59</v>
      </c>
      <c r="BG150">
        <v>77</v>
      </c>
      <c r="BH150">
        <v>140</v>
      </c>
      <c r="BI150">
        <v>203</v>
      </c>
      <c r="BJ150">
        <v>335</v>
      </c>
    </row>
    <row r="151" spans="1:62" ht="17" x14ac:dyDescent="0.25">
      <c r="A151" s="11"/>
      <c r="B151" t="s">
        <v>8</v>
      </c>
      <c r="C151">
        <v>2.5</v>
      </c>
      <c r="D151">
        <v>112.5</v>
      </c>
      <c r="E151">
        <v>0</v>
      </c>
      <c r="F151">
        <v>0</v>
      </c>
      <c r="G151">
        <v>0</v>
      </c>
      <c r="H151">
        <v>3</v>
      </c>
      <c r="I151">
        <v>4</v>
      </c>
      <c r="J151">
        <v>4</v>
      </c>
      <c r="K151">
        <v>4</v>
      </c>
      <c r="L151">
        <v>7</v>
      </c>
      <c r="M151">
        <v>8</v>
      </c>
      <c r="N151">
        <v>8</v>
      </c>
      <c r="O151">
        <v>8</v>
      </c>
      <c r="P151">
        <v>8</v>
      </c>
      <c r="Q151">
        <v>8</v>
      </c>
      <c r="R151">
        <v>10</v>
      </c>
      <c r="S151">
        <v>12</v>
      </c>
      <c r="T151">
        <v>12</v>
      </c>
      <c r="U151">
        <v>12</v>
      </c>
      <c r="V151">
        <v>16</v>
      </c>
      <c r="W151">
        <v>16</v>
      </c>
      <c r="X151">
        <v>18</v>
      </c>
      <c r="Y151">
        <v>18</v>
      </c>
      <c r="Z151">
        <v>18</v>
      </c>
      <c r="AA151">
        <v>19</v>
      </c>
      <c r="AB151">
        <v>19</v>
      </c>
      <c r="AC151">
        <v>22</v>
      </c>
      <c r="AD151">
        <v>22</v>
      </c>
      <c r="AE151">
        <v>22</v>
      </c>
      <c r="AF151">
        <v>22</v>
      </c>
      <c r="AG151">
        <v>22</v>
      </c>
      <c r="AH151">
        <v>22</v>
      </c>
      <c r="AI151">
        <v>22</v>
      </c>
      <c r="AJ151">
        <v>22</v>
      </c>
      <c r="AK151">
        <v>22</v>
      </c>
      <c r="AL151">
        <v>22</v>
      </c>
      <c r="AM151">
        <v>22</v>
      </c>
      <c r="AN151">
        <v>22</v>
      </c>
      <c r="AO151">
        <v>23</v>
      </c>
      <c r="AP151">
        <v>23</v>
      </c>
      <c r="AQ151">
        <v>25</v>
      </c>
      <c r="AR151">
        <v>29</v>
      </c>
      <c r="AS151">
        <v>29</v>
      </c>
      <c r="AT151">
        <v>36</v>
      </c>
      <c r="AU151">
        <v>50</v>
      </c>
      <c r="AV151">
        <v>50</v>
      </c>
      <c r="AW151">
        <v>83</v>
      </c>
      <c r="AX151">
        <v>93</v>
      </c>
      <c r="AY151">
        <v>99</v>
      </c>
      <c r="AZ151">
        <v>117</v>
      </c>
      <c r="BA151">
        <v>129</v>
      </c>
      <c r="BB151">
        <v>149</v>
      </c>
      <c r="BC151">
        <v>149</v>
      </c>
      <c r="BD151">
        <v>197</v>
      </c>
      <c r="BE151">
        <v>238</v>
      </c>
      <c r="BF151">
        <v>428</v>
      </c>
      <c r="BG151">
        <v>566</v>
      </c>
      <c r="BH151">
        <v>673</v>
      </c>
      <c r="BI151">
        <v>790</v>
      </c>
      <c r="BJ151">
        <v>900</v>
      </c>
    </row>
    <row r="152" spans="1:62" ht="17" x14ac:dyDescent="0.25">
      <c r="A152" s="11"/>
      <c r="B152" t="s">
        <v>95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4</v>
      </c>
      <c r="AZ152">
        <v>4</v>
      </c>
      <c r="BA152">
        <v>6</v>
      </c>
      <c r="BB152">
        <v>8</v>
      </c>
      <c r="BC152">
        <v>8</v>
      </c>
      <c r="BD152">
        <v>9</v>
      </c>
      <c r="BE152">
        <v>10</v>
      </c>
      <c r="BF152">
        <v>13</v>
      </c>
      <c r="BG152">
        <v>13</v>
      </c>
      <c r="BH152">
        <v>13</v>
      </c>
      <c r="BI152">
        <v>13</v>
      </c>
      <c r="BJ152">
        <v>13</v>
      </c>
    </row>
    <row r="153" spans="1:62" ht="17" x14ac:dyDescent="0.25">
      <c r="A153" s="11"/>
      <c r="B153" t="s">
        <v>92</v>
      </c>
      <c r="C153">
        <v>35.9375</v>
      </c>
      <c r="D153">
        <v>14.375400000000001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3</v>
      </c>
      <c r="AY153">
        <v>3</v>
      </c>
      <c r="AZ153">
        <v>3</v>
      </c>
      <c r="BA153">
        <v>5</v>
      </c>
      <c r="BB153">
        <v>6</v>
      </c>
      <c r="BC153">
        <v>6</v>
      </c>
      <c r="BD153">
        <v>12</v>
      </c>
      <c r="BE153">
        <v>18</v>
      </c>
      <c r="BF153">
        <v>21</v>
      </c>
      <c r="BG153">
        <v>30</v>
      </c>
      <c r="BH153">
        <v>38</v>
      </c>
      <c r="BI153">
        <v>38</v>
      </c>
      <c r="BJ153">
        <v>53</v>
      </c>
    </row>
    <row r="154" spans="1:62" ht="17" x14ac:dyDescent="0.25">
      <c r="A154" s="11"/>
      <c r="B154" t="s">
        <v>93</v>
      </c>
      <c r="C154">
        <v>14.641500000000001</v>
      </c>
      <c r="D154">
        <v>-61.0242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2</v>
      </c>
      <c r="AY154">
        <v>2</v>
      </c>
      <c r="AZ154">
        <v>2</v>
      </c>
      <c r="BA154">
        <v>2</v>
      </c>
      <c r="BB154">
        <v>3</v>
      </c>
      <c r="BC154">
        <v>3</v>
      </c>
      <c r="BD154">
        <v>3</v>
      </c>
      <c r="BE154">
        <v>9</v>
      </c>
      <c r="BF154">
        <v>9</v>
      </c>
      <c r="BG154">
        <v>15</v>
      </c>
      <c r="BH154">
        <v>16</v>
      </c>
      <c r="BI154">
        <v>19</v>
      </c>
      <c r="BJ154">
        <v>23</v>
      </c>
    </row>
    <row r="155" spans="1:62" ht="17" x14ac:dyDescent="0.25">
      <c r="A155" s="11"/>
      <c r="B155" t="s">
        <v>436</v>
      </c>
      <c r="C155">
        <v>21.007899999999999</v>
      </c>
      <c r="D155">
        <v>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2</v>
      </c>
    </row>
    <row r="156" spans="1:62" ht="17" x14ac:dyDescent="0.25">
      <c r="A156" s="11"/>
      <c r="B156" t="s">
        <v>480</v>
      </c>
      <c r="C156">
        <v>-20.2</v>
      </c>
      <c r="D156">
        <v>57.5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3</v>
      </c>
      <c r="BJ156">
        <v>3</v>
      </c>
    </row>
    <row r="157" spans="1:62" ht="17" x14ac:dyDescent="0.25">
      <c r="A157" s="11"/>
      <c r="B157" t="s">
        <v>52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4</v>
      </c>
      <c r="AR157">
        <v>5</v>
      </c>
      <c r="AS157">
        <v>5</v>
      </c>
      <c r="AT157">
        <v>5</v>
      </c>
      <c r="AU157">
        <v>5</v>
      </c>
      <c r="AV157">
        <v>5</v>
      </c>
      <c r="AW157">
        <v>6</v>
      </c>
      <c r="AX157">
        <v>6</v>
      </c>
      <c r="AY157">
        <v>7</v>
      </c>
      <c r="AZ157">
        <v>7</v>
      </c>
      <c r="BA157">
        <v>7</v>
      </c>
      <c r="BB157">
        <v>8</v>
      </c>
      <c r="BC157">
        <v>12</v>
      </c>
      <c r="BD157">
        <v>12</v>
      </c>
      <c r="BE157">
        <v>26</v>
      </c>
      <c r="BF157">
        <v>41</v>
      </c>
      <c r="BG157">
        <v>53</v>
      </c>
      <c r="BH157">
        <v>82</v>
      </c>
      <c r="BI157">
        <v>93</v>
      </c>
      <c r="BJ157">
        <v>118</v>
      </c>
    </row>
    <row r="158" spans="1:62" ht="17" x14ac:dyDescent="0.25">
      <c r="A158" s="11"/>
      <c r="B158" t="s">
        <v>202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3</v>
      </c>
      <c r="BB158">
        <v>3</v>
      </c>
      <c r="BC158">
        <v>3</v>
      </c>
      <c r="BD158">
        <v>6</v>
      </c>
      <c r="BE158">
        <v>12</v>
      </c>
      <c r="BF158">
        <v>23</v>
      </c>
      <c r="BG158">
        <v>23</v>
      </c>
      <c r="BH158">
        <v>30</v>
      </c>
      <c r="BI158">
        <v>30</v>
      </c>
      <c r="BJ158">
        <v>49</v>
      </c>
    </row>
    <row r="159" spans="1:62" ht="17" x14ac:dyDescent="0.25">
      <c r="A159" s="11"/>
      <c r="B159" t="s">
        <v>58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2</v>
      </c>
      <c r="BE159">
        <v>2</v>
      </c>
      <c r="BF159">
        <v>2</v>
      </c>
      <c r="BG159">
        <v>7</v>
      </c>
      <c r="BH159">
        <v>7</v>
      </c>
      <c r="BI159">
        <v>7</v>
      </c>
      <c r="BJ159">
        <v>7</v>
      </c>
    </row>
    <row r="160" spans="1:62" ht="17" x14ac:dyDescent="0.25">
      <c r="A160" s="11"/>
      <c r="B160" t="s">
        <v>141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5</v>
      </c>
      <c r="BI160">
        <v>6</v>
      </c>
      <c r="BJ160">
        <v>6</v>
      </c>
    </row>
    <row r="161" spans="1:62" ht="17" x14ac:dyDescent="0.25">
      <c r="A161" s="11"/>
      <c r="B161" t="s">
        <v>478</v>
      </c>
      <c r="C161">
        <v>42.5</v>
      </c>
      <c r="D161">
        <v>19.3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>
        <v>1</v>
      </c>
      <c r="BJ161">
        <v>3</v>
      </c>
    </row>
    <row r="162" spans="1:62" ht="17" x14ac:dyDescent="0.25">
      <c r="A162" s="11"/>
      <c r="B162" t="s">
        <v>69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1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3</v>
      </c>
      <c r="BB162">
        <v>5</v>
      </c>
      <c r="BC162">
        <v>6</v>
      </c>
      <c r="BD162">
        <v>7</v>
      </c>
      <c r="BE162">
        <v>17</v>
      </c>
      <c r="BF162">
        <v>28</v>
      </c>
      <c r="BG162">
        <v>29</v>
      </c>
      <c r="BH162">
        <v>38</v>
      </c>
      <c r="BI162">
        <v>49</v>
      </c>
      <c r="BJ162">
        <v>63</v>
      </c>
    </row>
    <row r="163" spans="1:62" ht="17" x14ac:dyDescent="0.25">
      <c r="A163" s="11"/>
      <c r="B163" t="s">
        <v>428</v>
      </c>
      <c r="C163">
        <v>-22.957599999999999</v>
      </c>
      <c r="D163">
        <v>18.490400000000001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2</v>
      </c>
      <c r="BG163">
        <v>2</v>
      </c>
      <c r="BH163">
        <v>2</v>
      </c>
      <c r="BI163">
        <v>2</v>
      </c>
      <c r="BJ163">
        <v>3</v>
      </c>
    </row>
    <row r="164" spans="1:62" ht="17" x14ac:dyDescent="0.25">
      <c r="A164" s="11"/>
      <c r="B164" t="s">
        <v>7</v>
      </c>
      <c r="C164">
        <v>28.166699999999999</v>
      </c>
      <c r="D164">
        <v>84.25</v>
      </c>
      <c r="E164">
        <v>0</v>
      </c>
      <c r="F164">
        <v>0</v>
      </c>
      <c r="G164">
        <v>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</row>
    <row r="165" spans="1:62" ht="17" x14ac:dyDescent="0.25">
      <c r="A165" s="11" t="s">
        <v>452</v>
      </c>
      <c r="B165" t="s">
        <v>452</v>
      </c>
      <c r="C165">
        <v>52.132599999999996</v>
      </c>
      <c r="D165">
        <v>5.2912999999999997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6</v>
      </c>
      <c r="AR165">
        <v>10</v>
      </c>
      <c r="AS165">
        <v>18</v>
      </c>
      <c r="AT165">
        <v>24</v>
      </c>
      <c r="AU165">
        <v>38</v>
      </c>
      <c r="AV165">
        <v>82</v>
      </c>
      <c r="AW165">
        <v>128</v>
      </c>
      <c r="AX165">
        <v>188</v>
      </c>
      <c r="AY165">
        <v>265</v>
      </c>
      <c r="AZ165">
        <v>321</v>
      </c>
      <c r="BA165">
        <v>382</v>
      </c>
      <c r="BB165">
        <v>503</v>
      </c>
      <c r="BC165">
        <v>503</v>
      </c>
      <c r="BD165">
        <v>804</v>
      </c>
      <c r="BE165">
        <v>959</v>
      </c>
      <c r="BF165">
        <v>1135</v>
      </c>
      <c r="BG165">
        <v>1413</v>
      </c>
      <c r="BH165">
        <v>1705</v>
      </c>
      <c r="BI165">
        <v>2051</v>
      </c>
      <c r="BJ165">
        <v>2460</v>
      </c>
    </row>
    <row r="166" spans="1:62" ht="17" x14ac:dyDescent="0.25">
      <c r="A166" s="11" t="s">
        <v>457</v>
      </c>
      <c r="B166" t="s">
        <v>452</v>
      </c>
      <c r="C166">
        <v>12.169600000000001</v>
      </c>
      <c r="D166">
        <v>-68.989999999999995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1</v>
      </c>
      <c r="BG166">
        <v>1</v>
      </c>
      <c r="BH166">
        <v>3</v>
      </c>
      <c r="BI166">
        <v>3</v>
      </c>
      <c r="BJ166">
        <v>3</v>
      </c>
    </row>
    <row r="167" spans="1:62" ht="17" x14ac:dyDescent="0.25">
      <c r="A167" s="11" t="s">
        <v>420</v>
      </c>
      <c r="B167" t="s">
        <v>452</v>
      </c>
      <c r="C167">
        <v>12.518599999999999</v>
      </c>
      <c r="D167">
        <v>-70.035799999999995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2</v>
      </c>
      <c r="BE167">
        <v>2</v>
      </c>
      <c r="BF167">
        <v>2</v>
      </c>
      <c r="BG167">
        <v>2</v>
      </c>
      <c r="BH167">
        <v>3</v>
      </c>
      <c r="BI167">
        <v>4</v>
      </c>
      <c r="BJ167">
        <v>4</v>
      </c>
    </row>
    <row r="168" spans="1:62" ht="17" x14ac:dyDescent="0.25">
      <c r="A168" s="11"/>
      <c r="B168" t="s">
        <v>53</v>
      </c>
      <c r="C168">
        <v>-40.900599999999997</v>
      </c>
      <c r="D168">
        <v>174.886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3</v>
      </c>
      <c r="AV168">
        <v>3</v>
      </c>
      <c r="AW168">
        <v>4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6</v>
      </c>
      <c r="BF168">
        <v>8</v>
      </c>
      <c r="BG168">
        <v>8</v>
      </c>
      <c r="BH168">
        <v>12</v>
      </c>
      <c r="BI168">
        <v>20</v>
      </c>
      <c r="BJ168">
        <v>28</v>
      </c>
    </row>
    <row r="169" spans="1:62" ht="17" x14ac:dyDescent="0.25">
      <c r="A169" s="11"/>
      <c r="B169" t="s">
        <v>491</v>
      </c>
      <c r="C169">
        <v>12.865399999999999</v>
      </c>
      <c r="D169">
        <v>-85.2072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</row>
    <row r="170" spans="1:62" ht="17" x14ac:dyDescent="0.25">
      <c r="A170" s="11"/>
      <c r="B170" t="s">
        <v>54</v>
      </c>
      <c r="C170">
        <v>9.0820000000000007</v>
      </c>
      <c r="D170">
        <v>8.6753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3</v>
      </c>
      <c r="BI170">
        <v>8</v>
      </c>
      <c r="BJ170">
        <v>8</v>
      </c>
    </row>
    <row r="171" spans="1:62" ht="17" x14ac:dyDescent="0.25">
      <c r="A171" s="11"/>
      <c r="B171" t="s">
        <v>44</v>
      </c>
      <c r="C171">
        <v>41.608600000000003</v>
      </c>
      <c r="D171">
        <v>21.7453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3</v>
      </c>
      <c r="AX171">
        <v>3</v>
      </c>
      <c r="AY171">
        <v>3</v>
      </c>
      <c r="AZ171">
        <v>3</v>
      </c>
      <c r="BA171">
        <v>7</v>
      </c>
      <c r="BB171">
        <v>7</v>
      </c>
      <c r="BC171">
        <v>7</v>
      </c>
      <c r="BD171">
        <v>14</v>
      </c>
      <c r="BE171">
        <v>14</v>
      </c>
      <c r="BF171">
        <v>14</v>
      </c>
      <c r="BG171">
        <v>18</v>
      </c>
      <c r="BH171">
        <v>26</v>
      </c>
      <c r="BI171">
        <v>35</v>
      </c>
      <c r="BJ171">
        <v>48</v>
      </c>
    </row>
    <row r="172" spans="1:62" ht="17" x14ac:dyDescent="0.25">
      <c r="A172" s="11"/>
      <c r="B172" t="s">
        <v>45</v>
      </c>
      <c r="C172">
        <v>60.472000000000001</v>
      </c>
      <c r="D172">
        <v>8.4688999999999997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6</v>
      </c>
      <c r="AQ172">
        <v>15</v>
      </c>
      <c r="AR172">
        <v>19</v>
      </c>
      <c r="AS172">
        <v>25</v>
      </c>
      <c r="AT172">
        <v>32</v>
      </c>
      <c r="AU172">
        <v>56</v>
      </c>
      <c r="AV172">
        <v>87</v>
      </c>
      <c r="AW172">
        <v>108</v>
      </c>
      <c r="AX172">
        <v>147</v>
      </c>
      <c r="AY172">
        <v>176</v>
      </c>
      <c r="AZ172">
        <v>205</v>
      </c>
      <c r="BA172">
        <v>400</v>
      </c>
      <c r="BB172">
        <v>598</v>
      </c>
      <c r="BC172">
        <v>702</v>
      </c>
      <c r="BD172">
        <v>996</v>
      </c>
      <c r="BE172">
        <v>1090</v>
      </c>
      <c r="BF172">
        <v>1221</v>
      </c>
      <c r="BG172">
        <v>1333</v>
      </c>
      <c r="BH172">
        <v>1463</v>
      </c>
      <c r="BI172">
        <v>1550</v>
      </c>
      <c r="BJ172">
        <v>1746</v>
      </c>
    </row>
    <row r="173" spans="1:62" ht="17" x14ac:dyDescent="0.25">
      <c r="A173" s="11"/>
      <c r="B173" t="s">
        <v>31</v>
      </c>
      <c r="C173">
        <v>21</v>
      </c>
      <c r="D173">
        <v>57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2</v>
      </c>
      <c r="AM173">
        <v>2</v>
      </c>
      <c r="AN173">
        <v>4</v>
      </c>
      <c r="AO173">
        <v>4</v>
      </c>
      <c r="AP173">
        <v>4</v>
      </c>
      <c r="AQ173">
        <v>6</v>
      </c>
      <c r="AR173">
        <v>6</v>
      </c>
      <c r="AS173">
        <v>6</v>
      </c>
      <c r="AT173">
        <v>12</v>
      </c>
      <c r="AU173">
        <v>15</v>
      </c>
      <c r="AV173">
        <v>16</v>
      </c>
      <c r="AW173">
        <v>16</v>
      </c>
      <c r="AX173">
        <v>16</v>
      </c>
      <c r="AY173">
        <v>16</v>
      </c>
      <c r="AZ173">
        <v>16</v>
      </c>
      <c r="BA173">
        <v>18</v>
      </c>
      <c r="BB173">
        <v>18</v>
      </c>
      <c r="BC173">
        <v>18</v>
      </c>
      <c r="BD173">
        <v>19</v>
      </c>
      <c r="BE173">
        <v>19</v>
      </c>
      <c r="BF173">
        <v>22</v>
      </c>
      <c r="BG173">
        <v>22</v>
      </c>
      <c r="BH173">
        <v>24</v>
      </c>
      <c r="BI173">
        <v>39</v>
      </c>
      <c r="BJ173">
        <v>48</v>
      </c>
    </row>
    <row r="174" spans="1:62" ht="17" x14ac:dyDescent="0.25">
      <c r="A174" s="11"/>
      <c r="B174" t="s">
        <v>40</v>
      </c>
      <c r="C174">
        <v>30.375299999999999</v>
      </c>
      <c r="D174">
        <v>69.345100000000002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2</v>
      </c>
      <c r="AO174">
        <v>2</v>
      </c>
      <c r="AP174">
        <v>2</v>
      </c>
      <c r="AQ174">
        <v>4</v>
      </c>
      <c r="AR174">
        <v>4</v>
      </c>
      <c r="AS174">
        <v>4</v>
      </c>
      <c r="AT174">
        <v>5</v>
      </c>
      <c r="AU174">
        <v>5</v>
      </c>
      <c r="AV174">
        <v>5</v>
      </c>
      <c r="AW174">
        <v>6</v>
      </c>
      <c r="AX174">
        <v>6</v>
      </c>
      <c r="AY174">
        <v>6</v>
      </c>
      <c r="AZ174">
        <v>6</v>
      </c>
      <c r="BA174">
        <v>16</v>
      </c>
      <c r="BB174">
        <v>19</v>
      </c>
      <c r="BC174">
        <v>20</v>
      </c>
      <c r="BD174">
        <v>28</v>
      </c>
      <c r="BE174">
        <v>31</v>
      </c>
      <c r="BF174">
        <v>53</v>
      </c>
      <c r="BG174">
        <v>136</v>
      </c>
      <c r="BH174">
        <v>236</v>
      </c>
      <c r="BI174">
        <v>299</v>
      </c>
      <c r="BJ174">
        <v>454</v>
      </c>
    </row>
    <row r="175" spans="1:62" ht="17" x14ac:dyDescent="0.25">
      <c r="A175" s="11"/>
      <c r="B175" t="s">
        <v>142</v>
      </c>
      <c r="C175">
        <v>8.5380000000000003</v>
      </c>
      <c r="D175">
        <v>-80.7821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8</v>
      </c>
      <c r="BC175">
        <v>11</v>
      </c>
      <c r="BD175">
        <v>27</v>
      </c>
      <c r="BE175">
        <v>36</v>
      </c>
      <c r="BF175">
        <v>43</v>
      </c>
      <c r="BG175">
        <v>55</v>
      </c>
      <c r="BH175">
        <v>69</v>
      </c>
      <c r="BI175">
        <v>86</v>
      </c>
      <c r="BJ175">
        <v>109</v>
      </c>
    </row>
    <row r="176" spans="1:62" ht="17" x14ac:dyDescent="0.25">
      <c r="A176" s="11"/>
      <c r="B176" t="s">
        <v>97</v>
      </c>
      <c r="C176">
        <v>-23.442499999999999</v>
      </c>
      <c r="D176">
        <v>-58.443800000000003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5</v>
      </c>
      <c r="BC176">
        <v>5</v>
      </c>
      <c r="BD176">
        <v>6</v>
      </c>
      <c r="BE176">
        <v>6</v>
      </c>
      <c r="BF176">
        <v>6</v>
      </c>
      <c r="BG176">
        <v>8</v>
      </c>
      <c r="BH176">
        <v>9</v>
      </c>
      <c r="BI176">
        <v>11</v>
      </c>
      <c r="BJ176">
        <v>11</v>
      </c>
    </row>
    <row r="177" spans="1:62" ht="17" x14ac:dyDescent="0.25">
      <c r="A177" s="11"/>
      <c r="B177" t="s">
        <v>88</v>
      </c>
      <c r="C177">
        <v>-9.19</v>
      </c>
      <c r="D177">
        <v>-75.015199999999993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6</v>
      </c>
      <c r="AZ177">
        <v>7</v>
      </c>
      <c r="BA177">
        <v>11</v>
      </c>
      <c r="BB177">
        <v>11</v>
      </c>
      <c r="BC177">
        <v>15</v>
      </c>
      <c r="BD177">
        <v>28</v>
      </c>
      <c r="BE177">
        <v>38</v>
      </c>
      <c r="BF177">
        <v>43</v>
      </c>
      <c r="BG177">
        <v>86</v>
      </c>
      <c r="BH177">
        <v>117</v>
      </c>
      <c r="BI177">
        <v>145</v>
      </c>
      <c r="BJ177">
        <v>234</v>
      </c>
    </row>
    <row r="178" spans="1:62" ht="17" x14ac:dyDescent="0.25">
      <c r="A178" s="11"/>
      <c r="B178" t="s">
        <v>20</v>
      </c>
      <c r="C178">
        <v>13</v>
      </c>
      <c r="D178">
        <v>122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</v>
      </c>
      <c r="O178">
        <v>1</v>
      </c>
      <c r="P178">
        <v>2</v>
      </c>
      <c r="Q178">
        <v>2</v>
      </c>
      <c r="R178">
        <v>2</v>
      </c>
      <c r="S178">
        <v>2</v>
      </c>
      <c r="T178">
        <v>2</v>
      </c>
      <c r="U178">
        <v>3</v>
      </c>
      <c r="V178">
        <v>3</v>
      </c>
      <c r="W178">
        <v>3</v>
      </c>
      <c r="X178">
        <v>3</v>
      </c>
      <c r="Y178">
        <v>3</v>
      </c>
      <c r="Z178">
        <v>3</v>
      </c>
      <c r="AA178">
        <v>3</v>
      </c>
      <c r="AB178">
        <v>3</v>
      </c>
      <c r="AC178">
        <v>3</v>
      </c>
      <c r="AD178">
        <v>3</v>
      </c>
      <c r="AE178">
        <v>3</v>
      </c>
      <c r="AF178">
        <v>3</v>
      </c>
      <c r="AG178">
        <v>3</v>
      </c>
      <c r="AH178">
        <v>3</v>
      </c>
      <c r="AI178">
        <v>3</v>
      </c>
      <c r="AJ178">
        <v>3</v>
      </c>
      <c r="AK178">
        <v>3</v>
      </c>
      <c r="AL178">
        <v>3</v>
      </c>
      <c r="AM178">
        <v>3</v>
      </c>
      <c r="AN178">
        <v>3</v>
      </c>
      <c r="AO178">
        <v>3</v>
      </c>
      <c r="AP178">
        <v>3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3</v>
      </c>
      <c r="AW178">
        <v>5</v>
      </c>
      <c r="AX178">
        <v>6</v>
      </c>
      <c r="AY178">
        <v>10</v>
      </c>
      <c r="AZ178">
        <v>20</v>
      </c>
      <c r="BA178">
        <v>33</v>
      </c>
      <c r="BB178">
        <v>49</v>
      </c>
      <c r="BC178">
        <v>52</v>
      </c>
      <c r="BD178">
        <v>64</v>
      </c>
      <c r="BE178">
        <v>111</v>
      </c>
      <c r="BF178">
        <v>140</v>
      </c>
      <c r="BG178">
        <v>142</v>
      </c>
      <c r="BH178">
        <v>187</v>
      </c>
      <c r="BI178">
        <v>202</v>
      </c>
      <c r="BJ178">
        <v>217</v>
      </c>
    </row>
    <row r="179" spans="1:62" ht="17" x14ac:dyDescent="0.25">
      <c r="A179" s="11"/>
      <c r="B179" t="s">
        <v>79</v>
      </c>
      <c r="C179">
        <v>51.919400000000003</v>
      </c>
      <c r="D179">
        <v>19.145099999999999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5</v>
      </c>
      <c r="AX179">
        <v>5</v>
      </c>
      <c r="AY179">
        <v>11</v>
      </c>
      <c r="AZ179">
        <v>16</v>
      </c>
      <c r="BA179">
        <v>22</v>
      </c>
      <c r="BB179">
        <v>31</v>
      </c>
      <c r="BC179">
        <v>49</v>
      </c>
      <c r="BD179">
        <v>68</v>
      </c>
      <c r="BE179">
        <v>103</v>
      </c>
      <c r="BF179">
        <v>119</v>
      </c>
      <c r="BG179">
        <v>177</v>
      </c>
      <c r="BH179">
        <v>238</v>
      </c>
      <c r="BI179">
        <v>251</v>
      </c>
      <c r="BJ179">
        <v>355</v>
      </c>
    </row>
    <row r="180" spans="1:62" ht="17" x14ac:dyDescent="0.25">
      <c r="A180" s="11"/>
      <c r="B180" t="s">
        <v>65</v>
      </c>
      <c r="C180">
        <v>39.399900000000002</v>
      </c>
      <c r="D180">
        <v>-8.2245000000000008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2</v>
      </c>
      <c r="AU180">
        <v>5</v>
      </c>
      <c r="AV180">
        <v>8</v>
      </c>
      <c r="AW180">
        <v>13</v>
      </c>
      <c r="AX180">
        <v>20</v>
      </c>
      <c r="AY180">
        <v>30</v>
      </c>
      <c r="AZ180">
        <v>30</v>
      </c>
      <c r="BA180">
        <v>41</v>
      </c>
      <c r="BB180">
        <v>59</v>
      </c>
      <c r="BC180">
        <v>59</v>
      </c>
      <c r="BD180">
        <v>112</v>
      </c>
      <c r="BE180">
        <v>169</v>
      </c>
      <c r="BF180">
        <v>245</v>
      </c>
      <c r="BG180">
        <v>331</v>
      </c>
      <c r="BH180">
        <v>448</v>
      </c>
      <c r="BI180">
        <v>448</v>
      </c>
      <c r="BJ180">
        <v>785</v>
      </c>
    </row>
    <row r="181" spans="1:62" ht="17" x14ac:dyDescent="0.25">
      <c r="A181" s="11"/>
      <c r="B181" t="s">
        <v>59</v>
      </c>
      <c r="C181">
        <v>25.354800000000001</v>
      </c>
      <c r="D181">
        <v>51.183900000000001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3</v>
      </c>
      <c r="AS181">
        <v>3</v>
      </c>
      <c r="AT181">
        <v>7</v>
      </c>
      <c r="AU181">
        <v>8</v>
      </c>
      <c r="AV181">
        <v>8</v>
      </c>
      <c r="AW181">
        <v>8</v>
      </c>
      <c r="AX181">
        <v>8</v>
      </c>
      <c r="AY181">
        <v>15</v>
      </c>
      <c r="AZ181">
        <v>18</v>
      </c>
      <c r="BA181">
        <v>24</v>
      </c>
      <c r="BB181">
        <v>262</v>
      </c>
      <c r="BC181">
        <v>262</v>
      </c>
      <c r="BD181">
        <v>320</v>
      </c>
      <c r="BE181">
        <v>337</v>
      </c>
      <c r="BF181">
        <v>401</v>
      </c>
      <c r="BG181">
        <v>439</v>
      </c>
      <c r="BH181">
        <v>439</v>
      </c>
      <c r="BI181">
        <v>452</v>
      </c>
      <c r="BJ181">
        <v>460</v>
      </c>
    </row>
    <row r="182" spans="1:62" ht="17" x14ac:dyDescent="0.25">
      <c r="A182" s="11"/>
      <c r="B182" t="s">
        <v>46</v>
      </c>
      <c r="C182">
        <v>45.943199999999997</v>
      </c>
      <c r="D182">
        <v>24.966799999999999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3</v>
      </c>
      <c r="AQ182">
        <v>3</v>
      </c>
      <c r="AR182">
        <v>3</v>
      </c>
      <c r="AS182">
        <v>3</v>
      </c>
      <c r="AT182">
        <v>3</v>
      </c>
      <c r="AU182">
        <v>4</v>
      </c>
      <c r="AV182">
        <v>6</v>
      </c>
      <c r="AW182">
        <v>9</v>
      </c>
      <c r="AX182">
        <v>9</v>
      </c>
      <c r="AY182">
        <v>15</v>
      </c>
      <c r="AZ182">
        <v>15</v>
      </c>
      <c r="BA182">
        <v>25</v>
      </c>
      <c r="BB182">
        <v>45</v>
      </c>
      <c r="BC182">
        <v>49</v>
      </c>
      <c r="BD182">
        <v>89</v>
      </c>
      <c r="BE182">
        <v>123</v>
      </c>
      <c r="BF182">
        <v>131</v>
      </c>
      <c r="BG182">
        <v>158</v>
      </c>
      <c r="BH182">
        <v>184</v>
      </c>
      <c r="BI182">
        <v>260</v>
      </c>
      <c r="BJ182">
        <v>277</v>
      </c>
    </row>
    <row r="183" spans="1:62" ht="17" x14ac:dyDescent="0.25">
      <c r="A183" s="11"/>
      <c r="B183" t="s">
        <v>199</v>
      </c>
      <c r="C183">
        <v>60</v>
      </c>
      <c r="D183">
        <v>90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</v>
      </c>
      <c r="O183">
        <v>2</v>
      </c>
      <c r="P183">
        <v>2</v>
      </c>
      <c r="Q183">
        <v>2</v>
      </c>
      <c r="R183">
        <v>2</v>
      </c>
      <c r="S183">
        <v>2</v>
      </c>
      <c r="T183">
        <v>2</v>
      </c>
      <c r="U183">
        <v>2</v>
      </c>
      <c r="V183">
        <v>2</v>
      </c>
      <c r="W183">
        <v>2</v>
      </c>
      <c r="X183">
        <v>2</v>
      </c>
      <c r="Y183">
        <v>2</v>
      </c>
      <c r="Z183">
        <v>2</v>
      </c>
      <c r="AA183">
        <v>2</v>
      </c>
      <c r="AB183">
        <v>2</v>
      </c>
      <c r="AC183">
        <v>2</v>
      </c>
      <c r="AD183">
        <v>2</v>
      </c>
      <c r="AE183">
        <v>2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2</v>
      </c>
      <c r="AL183">
        <v>2</v>
      </c>
      <c r="AM183">
        <v>2</v>
      </c>
      <c r="AN183">
        <v>2</v>
      </c>
      <c r="AO183">
        <v>2</v>
      </c>
      <c r="AP183">
        <v>2</v>
      </c>
      <c r="AQ183">
        <v>2</v>
      </c>
      <c r="AR183">
        <v>2</v>
      </c>
      <c r="AS183">
        <v>3</v>
      </c>
      <c r="AT183">
        <v>3</v>
      </c>
      <c r="AU183">
        <v>3</v>
      </c>
      <c r="AV183">
        <v>4</v>
      </c>
      <c r="AW183">
        <v>13</v>
      </c>
      <c r="AX183">
        <v>13</v>
      </c>
      <c r="AY183">
        <v>17</v>
      </c>
      <c r="AZ183">
        <v>17</v>
      </c>
      <c r="BA183">
        <v>20</v>
      </c>
      <c r="BB183">
        <v>20</v>
      </c>
      <c r="BC183">
        <v>28</v>
      </c>
      <c r="BD183">
        <v>45</v>
      </c>
      <c r="BE183">
        <v>59</v>
      </c>
      <c r="BF183">
        <v>63</v>
      </c>
      <c r="BG183">
        <v>90</v>
      </c>
      <c r="BH183">
        <v>114</v>
      </c>
      <c r="BI183">
        <v>147</v>
      </c>
      <c r="BJ183">
        <v>199</v>
      </c>
    </row>
    <row r="184" spans="1:62" ht="17" x14ac:dyDescent="0.25">
      <c r="A184" s="11"/>
      <c r="B184" t="s">
        <v>437</v>
      </c>
      <c r="C184">
        <v>-1.9402999999999999</v>
      </c>
      <c r="D184">
        <v>29.873899999999999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5</v>
      </c>
      <c r="BH184">
        <v>7</v>
      </c>
      <c r="BI184">
        <v>8</v>
      </c>
      <c r="BJ184">
        <v>8</v>
      </c>
    </row>
    <row r="185" spans="1:62" ht="17" x14ac:dyDescent="0.25">
      <c r="A185" s="11"/>
      <c r="B185" t="s">
        <v>438</v>
      </c>
      <c r="C185">
        <v>13.9094</v>
      </c>
      <c r="D185">
        <v>-60.978900000000003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2</v>
      </c>
      <c r="BG185">
        <v>2</v>
      </c>
      <c r="BH185">
        <v>2</v>
      </c>
      <c r="BI185">
        <v>2</v>
      </c>
      <c r="BJ185">
        <v>2</v>
      </c>
    </row>
    <row r="186" spans="1:62" ht="17" x14ac:dyDescent="0.25">
      <c r="A186" s="11"/>
      <c r="B186" t="s">
        <v>439</v>
      </c>
      <c r="C186">
        <v>12.984299999999999</v>
      </c>
      <c r="D186">
        <v>-61.287199999999999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</row>
    <row r="187" spans="1:62" ht="17" x14ac:dyDescent="0.25">
      <c r="A187" s="11"/>
      <c r="B187" t="s">
        <v>48</v>
      </c>
      <c r="C187">
        <v>43.942399999999999</v>
      </c>
      <c r="D187">
        <v>12.457800000000001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1</v>
      </c>
      <c r="AR187">
        <v>1</v>
      </c>
      <c r="AS187">
        <v>8</v>
      </c>
      <c r="AT187">
        <v>10</v>
      </c>
      <c r="AU187">
        <v>16</v>
      </c>
      <c r="AV187">
        <v>21</v>
      </c>
      <c r="AW187">
        <v>21</v>
      </c>
      <c r="AX187">
        <v>23</v>
      </c>
      <c r="AY187">
        <v>36</v>
      </c>
      <c r="AZ187">
        <v>36</v>
      </c>
      <c r="BA187">
        <v>51</v>
      </c>
      <c r="BB187">
        <v>62</v>
      </c>
      <c r="BC187">
        <v>69</v>
      </c>
      <c r="BD187">
        <v>80</v>
      </c>
      <c r="BE187">
        <v>80</v>
      </c>
      <c r="BF187">
        <v>101</v>
      </c>
      <c r="BG187">
        <v>109</v>
      </c>
      <c r="BH187">
        <v>109</v>
      </c>
      <c r="BI187">
        <v>119</v>
      </c>
      <c r="BJ187">
        <v>119</v>
      </c>
    </row>
    <row r="188" spans="1:62" ht="17" x14ac:dyDescent="0.25">
      <c r="A188" s="11"/>
      <c r="B188" t="s">
        <v>70</v>
      </c>
      <c r="C188">
        <v>24</v>
      </c>
      <c r="D188">
        <v>45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5</v>
      </c>
      <c r="AW188">
        <v>5</v>
      </c>
      <c r="AX188">
        <v>5</v>
      </c>
      <c r="AY188">
        <v>11</v>
      </c>
      <c r="AZ188">
        <v>15</v>
      </c>
      <c r="BA188">
        <v>20</v>
      </c>
      <c r="BB188">
        <v>21</v>
      </c>
      <c r="BC188">
        <v>45</v>
      </c>
      <c r="BD188">
        <v>86</v>
      </c>
      <c r="BE188">
        <v>103</v>
      </c>
      <c r="BF188">
        <v>103</v>
      </c>
      <c r="BG188">
        <v>118</v>
      </c>
      <c r="BH188">
        <v>171</v>
      </c>
      <c r="BI188">
        <v>171</v>
      </c>
      <c r="BJ188">
        <v>274</v>
      </c>
    </row>
    <row r="189" spans="1:62" ht="17" x14ac:dyDescent="0.25">
      <c r="A189" s="11"/>
      <c r="B189" t="s">
        <v>71</v>
      </c>
      <c r="C189">
        <v>14.497400000000001</v>
      </c>
      <c r="D189">
        <v>-14.452400000000001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2</v>
      </c>
      <c r="AU189">
        <v>4</v>
      </c>
      <c r="AV189">
        <v>4</v>
      </c>
      <c r="AW189">
        <v>4</v>
      </c>
      <c r="AX189">
        <v>4</v>
      </c>
      <c r="AY189">
        <v>4</v>
      </c>
      <c r="AZ189">
        <v>4</v>
      </c>
      <c r="BA189">
        <v>4</v>
      </c>
      <c r="BB189">
        <v>4</v>
      </c>
      <c r="BC189">
        <v>4</v>
      </c>
      <c r="BD189">
        <v>10</v>
      </c>
      <c r="BE189">
        <v>10</v>
      </c>
      <c r="BF189">
        <v>24</v>
      </c>
      <c r="BG189">
        <v>24</v>
      </c>
      <c r="BH189">
        <v>26</v>
      </c>
      <c r="BI189">
        <v>31</v>
      </c>
      <c r="BJ189">
        <v>31</v>
      </c>
    </row>
    <row r="190" spans="1:62" ht="17" x14ac:dyDescent="0.25">
      <c r="A190" s="11"/>
      <c r="B190" t="s">
        <v>89</v>
      </c>
      <c r="C190">
        <v>44.016500000000001</v>
      </c>
      <c r="D190">
        <v>21.0059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1</v>
      </c>
      <c r="AY190">
        <v>1</v>
      </c>
      <c r="AZ190">
        <v>1</v>
      </c>
      <c r="BA190">
        <v>5</v>
      </c>
      <c r="BB190">
        <v>12</v>
      </c>
      <c r="BC190">
        <v>19</v>
      </c>
      <c r="BD190">
        <v>35</v>
      </c>
      <c r="BE190">
        <v>46</v>
      </c>
      <c r="BF190">
        <v>48</v>
      </c>
      <c r="BG190">
        <v>55</v>
      </c>
      <c r="BH190">
        <v>65</v>
      </c>
      <c r="BI190">
        <v>83</v>
      </c>
      <c r="BJ190">
        <v>103</v>
      </c>
    </row>
    <row r="191" spans="1:62" ht="17" x14ac:dyDescent="0.25">
      <c r="A191" s="11"/>
      <c r="B191" t="s">
        <v>429</v>
      </c>
      <c r="C191">
        <v>-4.6795999999999998</v>
      </c>
      <c r="D191">
        <v>55.491999999999997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</v>
      </c>
      <c r="BF191">
        <v>2</v>
      </c>
      <c r="BG191">
        <v>3</v>
      </c>
      <c r="BH191">
        <v>4</v>
      </c>
      <c r="BI191">
        <v>4</v>
      </c>
      <c r="BJ191">
        <v>6</v>
      </c>
    </row>
    <row r="192" spans="1:62" ht="17" x14ac:dyDescent="0.25">
      <c r="A192" s="11"/>
      <c r="B192" t="s">
        <v>6</v>
      </c>
      <c r="C192">
        <v>1.2833000000000001</v>
      </c>
      <c r="D192">
        <v>103.83329999999999</v>
      </c>
      <c r="E192">
        <v>0</v>
      </c>
      <c r="F192">
        <v>1</v>
      </c>
      <c r="G192">
        <v>3</v>
      </c>
      <c r="H192">
        <v>3</v>
      </c>
      <c r="I192">
        <v>4</v>
      </c>
      <c r="J192">
        <v>5</v>
      </c>
      <c r="K192">
        <v>7</v>
      </c>
      <c r="L192">
        <v>7</v>
      </c>
      <c r="M192">
        <v>10</v>
      </c>
      <c r="N192">
        <v>13</v>
      </c>
      <c r="O192">
        <v>16</v>
      </c>
      <c r="P192">
        <v>18</v>
      </c>
      <c r="Q192">
        <v>18</v>
      </c>
      <c r="R192">
        <v>24</v>
      </c>
      <c r="S192">
        <v>28</v>
      </c>
      <c r="T192">
        <v>28</v>
      </c>
      <c r="U192">
        <v>30</v>
      </c>
      <c r="V192">
        <v>33</v>
      </c>
      <c r="W192">
        <v>40</v>
      </c>
      <c r="X192">
        <v>45</v>
      </c>
      <c r="Y192">
        <v>47</v>
      </c>
      <c r="Z192">
        <v>50</v>
      </c>
      <c r="AA192">
        <v>58</v>
      </c>
      <c r="AB192">
        <v>67</v>
      </c>
      <c r="AC192">
        <v>72</v>
      </c>
      <c r="AD192">
        <v>75</v>
      </c>
      <c r="AE192">
        <v>77</v>
      </c>
      <c r="AF192">
        <v>81</v>
      </c>
      <c r="AG192">
        <v>84</v>
      </c>
      <c r="AH192">
        <v>84</v>
      </c>
      <c r="AI192">
        <v>85</v>
      </c>
      <c r="AJ192">
        <v>85</v>
      </c>
      <c r="AK192">
        <v>89</v>
      </c>
      <c r="AL192">
        <v>89</v>
      </c>
      <c r="AM192">
        <v>91</v>
      </c>
      <c r="AN192">
        <v>93</v>
      </c>
      <c r="AO192">
        <v>93</v>
      </c>
      <c r="AP192">
        <v>93</v>
      </c>
      <c r="AQ192">
        <v>102</v>
      </c>
      <c r="AR192">
        <v>106</v>
      </c>
      <c r="AS192">
        <v>108</v>
      </c>
      <c r="AT192">
        <v>110</v>
      </c>
      <c r="AU192">
        <v>110</v>
      </c>
      <c r="AV192">
        <v>117</v>
      </c>
      <c r="AW192">
        <v>130</v>
      </c>
      <c r="AX192">
        <v>138</v>
      </c>
      <c r="AY192">
        <v>150</v>
      </c>
      <c r="AZ192">
        <v>150</v>
      </c>
      <c r="BA192">
        <v>160</v>
      </c>
      <c r="BB192">
        <v>178</v>
      </c>
      <c r="BC192">
        <v>178</v>
      </c>
      <c r="BD192">
        <v>200</v>
      </c>
      <c r="BE192">
        <v>212</v>
      </c>
      <c r="BF192">
        <v>226</v>
      </c>
      <c r="BG192">
        <v>243</v>
      </c>
      <c r="BH192">
        <v>266</v>
      </c>
      <c r="BI192">
        <v>313</v>
      </c>
      <c r="BJ192">
        <v>345</v>
      </c>
    </row>
    <row r="193" spans="1:62" ht="17" x14ac:dyDescent="0.25">
      <c r="A193" s="11"/>
      <c r="B193" t="s">
        <v>90</v>
      </c>
      <c r="C193">
        <v>48.668999999999997</v>
      </c>
      <c r="D193">
        <v>19.699000000000002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7</v>
      </c>
      <c r="BB193">
        <v>10</v>
      </c>
      <c r="BC193">
        <v>16</v>
      </c>
      <c r="BD193">
        <v>32</v>
      </c>
      <c r="BE193">
        <v>44</v>
      </c>
      <c r="BF193">
        <v>54</v>
      </c>
      <c r="BG193">
        <v>63</v>
      </c>
      <c r="BH193">
        <v>72</v>
      </c>
      <c r="BI193">
        <v>105</v>
      </c>
      <c r="BJ193">
        <v>123</v>
      </c>
    </row>
    <row r="194" spans="1:62" ht="17" x14ac:dyDescent="0.25">
      <c r="A194" s="11"/>
      <c r="B194" t="s">
        <v>82</v>
      </c>
      <c r="C194">
        <v>46.151200000000003</v>
      </c>
      <c r="D194">
        <v>14.9955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2</v>
      </c>
      <c r="AW194">
        <v>7</v>
      </c>
      <c r="AX194">
        <v>7</v>
      </c>
      <c r="AY194">
        <v>16</v>
      </c>
      <c r="AZ194">
        <v>16</v>
      </c>
      <c r="BA194">
        <v>31</v>
      </c>
      <c r="BB194">
        <v>57</v>
      </c>
      <c r="BC194">
        <v>89</v>
      </c>
      <c r="BD194">
        <v>141</v>
      </c>
      <c r="BE194">
        <v>181</v>
      </c>
      <c r="BF194">
        <v>219</v>
      </c>
      <c r="BG194">
        <v>253</v>
      </c>
      <c r="BH194">
        <v>275</v>
      </c>
      <c r="BI194">
        <v>275</v>
      </c>
      <c r="BJ194">
        <v>286</v>
      </c>
    </row>
    <row r="195" spans="1:62" ht="17" x14ac:dyDescent="0.25">
      <c r="A195" s="11"/>
      <c r="B195" t="s">
        <v>459</v>
      </c>
      <c r="C195">
        <v>5.1520999999999999</v>
      </c>
      <c r="D195">
        <v>46.199599999999997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</row>
    <row r="196" spans="1:62" ht="17" x14ac:dyDescent="0.25">
      <c r="A196" s="11"/>
      <c r="B196" t="s">
        <v>83</v>
      </c>
      <c r="C196">
        <v>-30.5595</v>
      </c>
      <c r="D196">
        <v>22.9375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1</v>
      </c>
      <c r="AX196">
        <v>1</v>
      </c>
      <c r="AY196">
        <v>3</v>
      </c>
      <c r="AZ196">
        <v>3</v>
      </c>
      <c r="BA196">
        <v>7</v>
      </c>
      <c r="BB196">
        <v>13</v>
      </c>
      <c r="BC196">
        <v>17</v>
      </c>
      <c r="BD196">
        <v>24</v>
      </c>
      <c r="BE196">
        <v>38</v>
      </c>
      <c r="BF196">
        <v>51</v>
      </c>
      <c r="BG196">
        <v>62</v>
      </c>
      <c r="BH196">
        <v>62</v>
      </c>
      <c r="BI196">
        <v>116</v>
      </c>
      <c r="BJ196">
        <v>150</v>
      </c>
    </row>
    <row r="197" spans="1:62" ht="17" x14ac:dyDescent="0.25">
      <c r="A197" s="11"/>
      <c r="B197" t="s">
        <v>24</v>
      </c>
      <c r="C197">
        <v>40</v>
      </c>
      <c r="D197">
        <v>-4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2</v>
      </c>
      <c r="X197">
        <v>2</v>
      </c>
      <c r="Y197">
        <v>2</v>
      </c>
      <c r="Z197">
        <v>2</v>
      </c>
      <c r="AA197">
        <v>2</v>
      </c>
      <c r="AB197">
        <v>2</v>
      </c>
      <c r="AC197">
        <v>2</v>
      </c>
      <c r="AD197">
        <v>2</v>
      </c>
      <c r="AE197">
        <v>2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2</v>
      </c>
      <c r="AL197">
        <v>2</v>
      </c>
      <c r="AM197">
        <v>6</v>
      </c>
      <c r="AN197">
        <v>13</v>
      </c>
      <c r="AO197">
        <v>15</v>
      </c>
      <c r="AP197">
        <v>32</v>
      </c>
      <c r="AQ197">
        <v>45</v>
      </c>
      <c r="AR197">
        <v>84</v>
      </c>
      <c r="AS197">
        <v>120</v>
      </c>
      <c r="AT197">
        <v>165</v>
      </c>
      <c r="AU197">
        <v>222</v>
      </c>
      <c r="AV197">
        <v>259</v>
      </c>
      <c r="AW197">
        <v>400</v>
      </c>
      <c r="AX197">
        <v>500</v>
      </c>
      <c r="AY197">
        <v>673</v>
      </c>
      <c r="AZ197">
        <v>1073</v>
      </c>
      <c r="BA197">
        <v>1695</v>
      </c>
      <c r="BB197">
        <v>2277</v>
      </c>
      <c r="BC197">
        <v>2277</v>
      </c>
      <c r="BD197">
        <v>5232</v>
      </c>
      <c r="BE197">
        <v>6391</v>
      </c>
      <c r="BF197">
        <v>7798</v>
      </c>
      <c r="BG197">
        <v>9942</v>
      </c>
      <c r="BH197">
        <v>11748</v>
      </c>
      <c r="BI197">
        <v>13910</v>
      </c>
      <c r="BJ197">
        <v>17963</v>
      </c>
    </row>
    <row r="198" spans="1:62" ht="17" x14ac:dyDescent="0.25">
      <c r="A198" s="11"/>
      <c r="B198" t="s">
        <v>16</v>
      </c>
      <c r="C198">
        <v>7</v>
      </c>
      <c r="D198">
        <v>81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2</v>
      </c>
      <c r="BC198">
        <v>2</v>
      </c>
      <c r="BD198">
        <v>6</v>
      </c>
      <c r="BE198">
        <v>10</v>
      </c>
      <c r="BF198">
        <v>18</v>
      </c>
      <c r="BG198">
        <v>28</v>
      </c>
      <c r="BH198">
        <v>44</v>
      </c>
      <c r="BI198">
        <v>51</v>
      </c>
      <c r="BJ198">
        <v>60</v>
      </c>
    </row>
    <row r="199" spans="1:62" ht="17" x14ac:dyDescent="0.25">
      <c r="A199" s="11"/>
      <c r="B199" t="s">
        <v>418</v>
      </c>
      <c r="C199">
        <v>12.8628</v>
      </c>
      <c r="D199">
        <v>30.217600000000001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2</v>
      </c>
      <c r="BJ199">
        <v>2</v>
      </c>
    </row>
    <row r="200" spans="1:62" ht="17" x14ac:dyDescent="0.25">
      <c r="A200" s="11"/>
      <c r="B200" t="s">
        <v>440</v>
      </c>
      <c r="C200">
        <v>3.9192999999999998</v>
      </c>
      <c r="D200">
        <v>-56.027799999999999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</row>
    <row r="201" spans="1:62" ht="17" x14ac:dyDescent="0.25">
      <c r="A201" s="11"/>
      <c r="B201" t="s">
        <v>23</v>
      </c>
      <c r="C201">
        <v>63</v>
      </c>
      <c r="D201">
        <v>16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2</v>
      </c>
      <c r="AO201">
        <v>7</v>
      </c>
      <c r="AP201">
        <v>7</v>
      </c>
      <c r="AQ201">
        <v>12</v>
      </c>
      <c r="AR201">
        <v>14</v>
      </c>
      <c r="AS201">
        <v>15</v>
      </c>
      <c r="AT201">
        <v>21</v>
      </c>
      <c r="AU201">
        <v>35</v>
      </c>
      <c r="AV201">
        <v>94</v>
      </c>
      <c r="AW201">
        <v>101</v>
      </c>
      <c r="AX201">
        <v>161</v>
      </c>
      <c r="AY201">
        <v>203</v>
      </c>
      <c r="AZ201">
        <v>248</v>
      </c>
      <c r="BA201">
        <v>355</v>
      </c>
      <c r="BB201">
        <v>500</v>
      </c>
      <c r="BC201">
        <v>599</v>
      </c>
      <c r="BD201">
        <v>814</v>
      </c>
      <c r="BE201">
        <v>961</v>
      </c>
      <c r="BF201">
        <v>1022</v>
      </c>
      <c r="BG201">
        <v>1103</v>
      </c>
      <c r="BH201">
        <v>1190</v>
      </c>
      <c r="BI201">
        <v>1279</v>
      </c>
      <c r="BJ201">
        <v>1439</v>
      </c>
    </row>
    <row r="202" spans="1:62" ht="17" x14ac:dyDescent="0.25">
      <c r="A202" s="11"/>
      <c r="B202" t="s">
        <v>37</v>
      </c>
      <c r="C202">
        <v>46.818199999999997</v>
      </c>
      <c r="D202">
        <v>8.2274999999999991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1</v>
      </c>
      <c r="AO202">
        <v>8</v>
      </c>
      <c r="AP202">
        <v>8</v>
      </c>
      <c r="AQ202">
        <v>18</v>
      </c>
      <c r="AR202">
        <v>27</v>
      </c>
      <c r="AS202">
        <v>42</v>
      </c>
      <c r="AT202">
        <v>56</v>
      </c>
      <c r="AU202">
        <v>90</v>
      </c>
      <c r="AV202">
        <v>114</v>
      </c>
      <c r="AW202">
        <v>214</v>
      </c>
      <c r="AX202">
        <v>268</v>
      </c>
      <c r="AY202">
        <v>337</v>
      </c>
      <c r="AZ202">
        <v>374</v>
      </c>
      <c r="BA202">
        <v>491</v>
      </c>
      <c r="BB202">
        <v>652</v>
      </c>
      <c r="BC202">
        <v>652</v>
      </c>
      <c r="BD202">
        <v>1139</v>
      </c>
      <c r="BE202">
        <v>1359</v>
      </c>
      <c r="BF202">
        <v>2200</v>
      </c>
      <c r="BG202">
        <v>2200</v>
      </c>
      <c r="BH202">
        <v>2700</v>
      </c>
      <c r="BI202">
        <v>3028</v>
      </c>
      <c r="BJ202">
        <v>4075</v>
      </c>
    </row>
    <row r="203" spans="1:62" ht="17" x14ac:dyDescent="0.25">
      <c r="A203" s="11"/>
      <c r="B203" t="s">
        <v>197</v>
      </c>
      <c r="C203">
        <v>23.7</v>
      </c>
      <c r="D203">
        <v>121</v>
      </c>
      <c r="E203">
        <v>1</v>
      </c>
      <c r="F203">
        <v>1</v>
      </c>
      <c r="G203">
        <v>3</v>
      </c>
      <c r="H203">
        <v>3</v>
      </c>
      <c r="I203">
        <v>4</v>
      </c>
      <c r="J203">
        <v>5</v>
      </c>
      <c r="K203">
        <v>8</v>
      </c>
      <c r="L203">
        <v>8</v>
      </c>
      <c r="M203">
        <v>9</v>
      </c>
      <c r="N203">
        <v>10</v>
      </c>
      <c r="O203">
        <v>10</v>
      </c>
      <c r="P203">
        <v>10</v>
      </c>
      <c r="Q203">
        <v>10</v>
      </c>
      <c r="R203">
        <v>11</v>
      </c>
      <c r="S203">
        <v>11</v>
      </c>
      <c r="T203">
        <v>16</v>
      </c>
      <c r="U203">
        <v>16</v>
      </c>
      <c r="V203">
        <v>17</v>
      </c>
      <c r="W203">
        <v>18</v>
      </c>
      <c r="X203">
        <v>18</v>
      </c>
      <c r="Y203">
        <v>18</v>
      </c>
      <c r="Z203">
        <v>18</v>
      </c>
      <c r="AA203">
        <v>18</v>
      </c>
      <c r="AB203">
        <v>18</v>
      </c>
      <c r="AC203">
        <v>18</v>
      </c>
      <c r="AD203">
        <v>20</v>
      </c>
      <c r="AE203">
        <v>22</v>
      </c>
      <c r="AF203">
        <v>22</v>
      </c>
      <c r="AG203">
        <v>23</v>
      </c>
      <c r="AH203">
        <v>24</v>
      </c>
      <c r="AI203">
        <v>26</v>
      </c>
      <c r="AJ203">
        <v>26</v>
      </c>
      <c r="AK203">
        <v>28</v>
      </c>
      <c r="AL203">
        <v>30</v>
      </c>
      <c r="AM203">
        <v>31</v>
      </c>
      <c r="AN203">
        <v>32</v>
      </c>
      <c r="AO203">
        <v>32</v>
      </c>
      <c r="AP203">
        <v>34</v>
      </c>
      <c r="AQ203">
        <v>39</v>
      </c>
      <c r="AR203">
        <v>40</v>
      </c>
      <c r="AS203">
        <v>41</v>
      </c>
      <c r="AT203">
        <v>42</v>
      </c>
      <c r="AU203">
        <v>42</v>
      </c>
      <c r="AV203">
        <v>44</v>
      </c>
      <c r="AW203">
        <v>45</v>
      </c>
      <c r="AX203">
        <v>45</v>
      </c>
      <c r="AY203">
        <v>45</v>
      </c>
      <c r="AZ203">
        <v>45</v>
      </c>
      <c r="BA203">
        <v>47</v>
      </c>
      <c r="BB203">
        <v>48</v>
      </c>
      <c r="BC203">
        <v>49</v>
      </c>
      <c r="BD203">
        <v>50</v>
      </c>
      <c r="BE203">
        <v>53</v>
      </c>
      <c r="BF203">
        <v>59</v>
      </c>
      <c r="BG203">
        <v>67</v>
      </c>
      <c r="BH203">
        <v>77</v>
      </c>
      <c r="BI203">
        <v>100</v>
      </c>
      <c r="BJ203">
        <v>108</v>
      </c>
    </row>
    <row r="204" spans="1:62" ht="17" x14ac:dyDescent="0.25">
      <c r="A204" s="11"/>
      <c r="B204" t="s">
        <v>460</v>
      </c>
      <c r="C204">
        <v>-6.3689999999999998</v>
      </c>
      <c r="D204">
        <v>34.888800000000003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1</v>
      </c>
      <c r="BI204">
        <v>3</v>
      </c>
      <c r="BJ204">
        <v>6</v>
      </c>
    </row>
    <row r="205" spans="1:62" ht="17" x14ac:dyDescent="0.25">
      <c r="A205" s="11"/>
      <c r="B205" t="s">
        <v>4</v>
      </c>
      <c r="C205">
        <v>15</v>
      </c>
      <c r="D205">
        <v>101</v>
      </c>
      <c r="E205">
        <v>2</v>
      </c>
      <c r="F205">
        <v>3</v>
      </c>
      <c r="G205">
        <v>5</v>
      </c>
      <c r="H205">
        <v>7</v>
      </c>
      <c r="I205">
        <v>8</v>
      </c>
      <c r="J205">
        <v>8</v>
      </c>
      <c r="K205">
        <v>14</v>
      </c>
      <c r="L205">
        <v>14</v>
      </c>
      <c r="M205">
        <v>14</v>
      </c>
      <c r="N205">
        <v>19</v>
      </c>
      <c r="O205">
        <v>19</v>
      </c>
      <c r="P205">
        <v>19</v>
      </c>
      <c r="Q205">
        <v>19</v>
      </c>
      <c r="R205">
        <v>25</v>
      </c>
      <c r="S205">
        <v>25</v>
      </c>
      <c r="T205">
        <v>25</v>
      </c>
      <c r="U205">
        <v>25</v>
      </c>
      <c r="V205">
        <v>32</v>
      </c>
      <c r="W205">
        <v>32</v>
      </c>
      <c r="X205">
        <v>32</v>
      </c>
      <c r="Y205">
        <v>33</v>
      </c>
      <c r="Z205">
        <v>33</v>
      </c>
      <c r="AA205">
        <v>33</v>
      </c>
      <c r="AB205">
        <v>33</v>
      </c>
      <c r="AC205">
        <v>33</v>
      </c>
      <c r="AD205">
        <v>34</v>
      </c>
      <c r="AE205">
        <v>35</v>
      </c>
      <c r="AF205">
        <v>35</v>
      </c>
      <c r="AG205">
        <v>35</v>
      </c>
      <c r="AH205">
        <v>35</v>
      </c>
      <c r="AI205">
        <v>35</v>
      </c>
      <c r="AJ205">
        <v>35</v>
      </c>
      <c r="AK205">
        <v>35</v>
      </c>
      <c r="AL205">
        <v>35</v>
      </c>
      <c r="AM205">
        <v>37</v>
      </c>
      <c r="AN205">
        <v>40</v>
      </c>
      <c r="AO205">
        <v>40</v>
      </c>
      <c r="AP205">
        <v>41</v>
      </c>
      <c r="AQ205">
        <v>42</v>
      </c>
      <c r="AR205">
        <v>42</v>
      </c>
      <c r="AS205">
        <v>43</v>
      </c>
      <c r="AT205">
        <v>43</v>
      </c>
      <c r="AU205">
        <v>43</v>
      </c>
      <c r="AV205">
        <v>47</v>
      </c>
      <c r="AW205">
        <v>48</v>
      </c>
      <c r="AX205">
        <v>50</v>
      </c>
      <c r="AY205">
        <v>50</v>
      </c>
      <c r="AZ205">
        <v>50</v>
      </c>
      <c r="BA205">
        <v>53</v>
      </c>
      <c r="BB205">
        <v>59</v>
      </c>
      <c r="BC205">
        <v>70</v>
      </c>
      <c r="BD205">
        <v>75</v>
      </c>
      <c r="BE205">
        <v>82</v>
      </c>
      <c r="BF205">
        <v>114</v>
      </c>
      <c r="BG205">
        <v>147</v>
      </c>
      <c r="BH205">
        <v>177</v>
      </c>
      <c r="BI205">
        <v>212</v>
      </c>
      <c r="BJ205">
        <v>272</v>
      </c>
    </row>
    <row r="206" spans="1:62" ht="17" x14ac:dyDescent="0.25">
      <c r="A206" s="11"/>
      <c r="B206" t="s">
        <v>91</v>
      </c>
      <c r="C206">
        <v>8.6195000000000004</v>
      </c>
      <c r="D206">
        <v>0.82479999999999998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</row>
    <row r="207" spans="1:62" ht="17" x14ac:dyDescent="0.25">
      <c r="A207" s="11"/>
      <c r="B207" t="s">
        <v>430</v>
      </c>
      <c r="C207">
        <v>10.691800000000001</v>
      </c>
      <c r="D207">
        <v>-61.222499999999997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2</v>
      </c>
      <c r="BF207">
        <v>2</v>
      </c>
      <c r="BG207">
        <v>4</v>
      </c>
      <c r="BH207">
        <v>5</v>
      </c>
      <c r="BI207">
        <v>7</v>
      </c>
      <c r="BJ207">
        <v>9</v>
      </c>
    </row>
    <row r="208" spans="1:62" ht="17" x14ac:dyDescent="0.25">
      <c r="A208" s="11"/>
      <c r="B208" t="s">
        <v>80</v>
      </c>
      <c r="C208">
        <v>34</v>
      </c>
      <c r="D208">
        <v>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1</v>
      </c>
      <c r="AX208">
        <v>1</v>
      </c>
      <c r="AY208">
        <v>2</v>
      </c>
      <c r="AZ208">
        <v>2</v>
      </c>
      <c r="BA208">
        <v>5</v>
      </c>
      <c r="BB208">
        <v>7</v>
      </c>
      <c r="BC208">
        <v>7</v>
      </c>
      <c r="BD208">
        <v>16</v>
      </c>
      <c r="BE208">
        <v>18</v>
      </c>
      <c r="BF208">
        <v>18</v>
      </c>
      <c r="BG208">
        <v>20</v>
      </c>
      <c r="BH208">
        <v>24</v>
      </c>
      <c r="BI208">
        <v>29</v>
      </c>
      <c r="BJ208">
        <v>39</v>
      </c>
    </row>
    <row r="209" spans="1:62" ht="17" x14ac:dyDescent="0.25">
      <c r="A209" s="11"/>
      <c r="B209" t="s">
        <v>216</v>
      </c>
      <c r="C209">
        <v>38.963700000000003</v>
      </c>
      <c r="D209">
        <v>35.243299999999998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5</v>
      </c>
      <c r="BE209">
        <v>5</v>
      </c>
      <c r="BF209">
        <v>6</v>
      </c>
      <c r="BG209">
        <v>18</v>
      </c>
      <c r="BH209">
        <v>47</v>
      </c>
      <c r="BI209">
        <v>98</v>
      </c>
      <c r="BJ209">
        <v>192</v>
      </c>
    </row>
    <row r="210" spans="1:62" ht="17" x14ac:dyDescent="0.25">
      <c r="A210" s="11"/>
      <c r="B210" t="s">
        <v>75</v>
      </c>
      <c r="C210">
        <v>48.379399999999997</v>
      </c>
      <c r="D210">
        <v>31.165600000000001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3</v>
      </c>
      <c r="BE210">
        <v>3</v>
      </c>
      <c r="BF210">
        <v>3</v>
      </c>
      <c r="BG210">
        <v>7</v>
      </c>
      <c r="BH210">
        <v>14</v>
      </c>
      <c r="BI210">
        <v>14</v>
      </c>
      <c r="BJ210">
        <v>16</v>
      </c>
    </row>
    <row r="211" spans="1:62" ht="17" x14ac:dyDescent="0.25">
      <c r="A211" s="11"/>
      <c r="B211" t="s">
        <v>19</v>
      </c>
      <c r="C211">
        <v>24</v>
      </c>
      <c r="D211">
        <v>54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4</v>
      </c>
      <c r="M211">
        <v>4</v>
      </c>
      <c r="N211">
        <v>4</v>
      </c>
      <c r="O211">
        <v>4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7</v>
      </c>
      <c r="W211">
        <v>7</v>
      </c>
      <c r="X211">
        <v>8</v>
      </c>
      <c r="Y211">
        <v>8</v>
      </c>
      <c r="Z211">
        <v>8</v>
      </c>
      <c r="AA211">
        <v>8</v>
      </c>
      <c r="AB211">
        <v>8</v>
      </c>
      <c r="AC211">
        <v>8</v>
      </c>
      <c r="AD211">
        <v>9</v>
      </c>
      <c r="AE211">
        <v>9</v>
      </c>
      <c r="AF211">
        <v>9</v>
      </c>
      <c r="AG211">
        <v>9</v>
      </c>
      <c r="AH211">
        <v>9</v>
      </c>
      <c r="AI211">
        <v>9</v>
      </c>
      <c r="AJ211">
        <v>13</v>
      </c>
      <c r="AK211">
        <v>13</v>
      </c>
      <c r="AL211">
        <v>13</v>
      </c>
      <c r="AM211">
        <v>13</v>
      </c>
      <c r="AN211">
        <v>13</v>
      </c>
      <c r="AO211">
        <v>13</v>
      </c>
      <c r="AP211">
        <v>19</v>
      </c>
      <c r="AQ211">
        <v>21</v>
      </c>
      <c r="AR211">
        <v>21</v>
      </c>
      <c r="AS211">
        <v>21</v>
      </c>
      <c r="AT211">
        <v>27</v>
      </c>
      <c r="AU211">
        <v>27</v>
      </c>
      <c r="AV211">
        <v>29</v>
      </c>
      <c r="AW211">
        <v>29</v>
      </c>
      <c r="AX211">
        <v>45</v>
      </c>
      <c r="AY211">
        <v>45</v>
      </c>
      <c r="AZ211">
        <v>45</v>
      </c>
      <c r="BA211">
        <v>74</v>
      </c>
      <c r="BB211">
        <v>74</v>
      </c>
      <c r="BC211">
        <v>85</v>
      </c>
      <c r="BD211">
        <v>85</v>
      </c>
      <c r="BE211">
        <v>85</v>
      </c>
      <c r="BF211">
        <v>98</v>
      </c>
      <c r="BG211">
        <v>98</v>
      </c>
      <c r="BH211">
        <v>98</v>
      </c>
      <c r="BI211">
        <v>113</v>
      </c>
      <c r="BJ211">
        <v>140</v>
      </c>
    </row>
    <row r="212" spans="1:62" ht="17" x14ac:dyDescent="0.25">
      <c r="A212" s="11" t="s">
        <v>207</v>
      </c>
      <c r="B212" t="s">
        <v>208</v>
      </c>
      <c r="C212">
        <v>49.372300000000003</v>
      </c>
      <c r="D212">
        <v>-2.3643999999999998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2</v>
      </c>
      <c r="BC212">
        <v>2</v>
      </c>
      <c r="BD212">
        <v>2</v>
      </c>
      <c r="BE212">
        <v>2</v>
      </c>
      <c r="BF212">
        <v>3</v>
      </c>
      <c r="BG212">
        <v>6</v>
      </c>
      <c r="BH212">
        <v>6</v>
      </c>
      <c r="BI212">
        <v>6</v>
      </c>
      <c r="BJ212">
        <v>11</v>
      </c>
    </row>
    <row r="213" spans="1:62" ht="17" x14ac:dyDescent="0.25">
      <c r="A213" s="11" t="s">
        <v>217</v>
      </c>
      <c r="B213" t="s">
        <v>208</v>
      </c>
      <c r="C213">
        <v>36.140799999999999</v>
      </c>
      <c r="D213">
        <v>-5.3536000000000001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3</v>
      </c>
      <c r="BI213">
        <v>8</v>
      </c>
      <c r="BJ213">
        <v>10</v>
      </c>
    </row>
    <row r="214" spans="1:62" ht="17" x14ac:dyDescent="0.25">
      <c r="A214" s="11" t="s">
        <v>208</v>
      </c>
      <c r="B214" t="s">
        <v>208</v>
      </c>
      <c r="C214">
        <v>55.378100000000003</v>
      </c>
      <c r="D214">
        <v>-3.4359999999999999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3</v>
      </c>
      <c r="V214">
        <v>3</v>
      </c>
      <c r="W214">
        <v>3</v>
      </c>
      <c r="X214">
        <v>8</v>
      </c>
      <c r="Y214">
        <v>8</v>
      </c>
      <c r="Z214">
        <v>9</v>
      </c>
      <c r="AA214">
        <v>9</v>
      </c>
      <c r="AB214">
        <v>9</v>
      </c>
      <c r="AC214">
        <v>9</v>
      </c>
      <c r="AD214">
        <v>9</v>
      </c>
      <c r="AE214">
        <v>9</v>
      </c>
      <c r="AF214">
        <v>9</v>
      </c>
      <c r="AG214">
        <v>9</v>
      </c>
      <c r="AH214">
        <v>9</v>
      </c>
      <c r="AI214">
        <v>9</v>
      </c>
      <c r="AJ214">
        <v>9</v>
      </c>
      <c r="AK214">
        <v>9</v>
      </c>
      <c r="AL214">
        <v>13</v>
      </c>
      <c r="AM214">
        <v>13</v>
      </c>
      <c r="AN214">
        <v>13</v>
      </c>
      <c r="AO214">
        <v>15</v>
      </c>
      <c r="AP214">
        <v>20</v>
      </c>
      <c r="AQ214">
        <v>23</v>
      </c>
      <c r="AR214">
        <v>36</v>
      </c>
      <c r="AS214">
        <v>40</v>
      </c>
      <c r="AT214">
        <v>51</v>
      </c>
      <c r="AU214">
        <v>85</v>
      </c>
      <c r="AV214">
        <v>115</v>
      </c>
      <c r="AW214">
        <v>163</v>
      </c>
      <c r="AX214">
        <v>206</v>
      </c>
      <c r="AY214">
        <v>273</v>
      </c>
      <c r="AZ214">
        <v>321</v>
      </c>
      <c r="BA214">
        <v>382</v>
      </c>
      <c r="BB214">
        <v>456</v>
      </c>
      <c r="BC214">
        <v>456</v>
      </c>
      <c r="BD214">
        <v>798</v>
      </c>
      <c r="BE214">
        <v>1140</v>
      </c>
      <c r="BF214">
        <v>1140</v>
      </c>
      <c r="BG214">
        <v>1543</v>
      </c>
      <c r="BH214">
        <v>1950</v>
      </c>
      <c r="BI214">
        <v>2626</v>
      </c>
      <c r="BJ214">
        <v>2689</v>
      </c>
    </row>
    <row r="215" spans="1:62" ht="17" x14ac:dyDescent="0.25">
      <c r="A215" s="11" t="s">
        <v>463</v>
      </c>
      <c r="B215" t="s">
        <v>208</v>
      </c>
      <c r="C215">
        <v>19.313300000000002</v>
      </c>
      <c r="D215">
        <v>-81.254599999999996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3</v>
      </c>
    </row>
    <row r="216" spans="1:62" ht="17" x14ac:dyDescent="0.25">
      <c r="A216" s="11" t="s">
        <v>484</v>
      </c>
      <c r="B216" t="s">
        <v>208</v>
      </c>
      <c r="C216">
        <v>16.7425</v>
      </c>
      <c r="D216">
        <v>-62.187399999999997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1</v>
      </c>
    </row>
    <row r="217" spans="1:62" ht="17" x14ac:dyDescent="0.25">
      <c r="A217" s="11" t="s">
        <v>487</v>
      </c>
      <c r="B217" t="s">
        <v>208</v>
      </c>
      <c r="C217">
        <v>32.3078</v>
      </c>
      <c r="D217">
        <v>-64.750500000000002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</v>
      </c>
    </row>
    <row r="218" spans="1:62" ht="17" x14ac:dyDescent="0.25">
      <c r="A218" s="11"/>
      <c r="B218" t="s">
        <v>424</v>
      </c>
      <c r="C218">
        <v>-32.522799999999997</v>
      </c>
      <c r="D218">
        <v>-55.765799999999999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</v>
      </c>
      <c r="BF218">
        <v>4</v>
      </c>
      <c r="BG218">
        <v>8</v>
      </c>
      <c r="BH218">
        <v>29</v>
      </c>
      <c r="BI218">
        <v>50</v>
      </c>
      <c r="BJ218">
        <v>79</v>
      </c>
    </row>
    <row r="219" spans="1:62" ht="17" x14ac:dyDescent="0.25">
      <c r="A219" s="11" t="s">
        <v>104</v>
      </c>
      <c r="B219" t="s">
        <v>105</v>
      </c>
      <c r="C219">
        <v>47.4009</v>
      </c>
      <c r="D219">
        <v>-121.4905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267</v>
      </c>
      <c r="BB219">
        <v>366</v>
      </c>
      <c r="BC219">
        <v>442</v>
      </c>
      <c r="BD219">
        <v>568</v>
      </c>
      <c r="BE219">
        <v>572</v>
      </c>
      <c r="BF219">
        <v>643</v>
      </c>
      <c r="BG219">
        <v>904</v>
      </c>
      <c r="BH219">
        <v>1076</v>
      </c>
      <c r="BI219">
        <v>1014</v>
      </c>
      <c r="BJ219">
        <v>1376</v>
      </c>
    </row>
    <row r="220" spans="1:62" ht="17" x14ac:dyDescent="0.25">
      <c r="A220" s="11" t="s">
        <v>106</v>
      </c>
      <c r="B220" t="s">
        <v>105</v>
      </c>
      <c r="C220">
        <v>42.165700000000001</v>
      </c>
      <c r="D220">
        <v>-74.948099999999997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173</v>
      </c>
      <c r="BB220">
        <v>220</v>
      </c>
      <c r="BC220">
        <v>328</v>
      </c>
      <c r="BD220">
        <v>421</v>
      </c>
      <c r="BE220">
        <v>525</v>
      </c>
      <c r="BF220">
        <v>732</v>
      </c>
      <c r="BG220">
        <v>967</v>
      </c>
      <c r="BH220">
        <v>1706</v>
      </c>
      <c r="BI220">
        <v>2495</v>
      </c>
      <c r="BJ220">
        <v>5365</v>
      </c>
    </row>
    <row r="221" spans="1:62" ht="17" x14ac:dyDescent="0.25">
      <c r="A221" s="11" t="s">
        <v>107</v>
      </c>
      <c r="B221" t="s">
        <v>105</v>
      </c>
      <c r="C221">
        <v>36.116199999999999</v>
      </c>
      <c r="D221">
        <v>-119.6816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144</v>
      </c>
      <c r="BB221">
        <v>177</v>
      </c>
      <c r="BC221">
        <v>221</v>
      </c>
      <c r="BD221">
        <v>282</v>
      </c>
      <c r="BE221">
        <v>340</v>
      </c>
      <c r="BF221">
        <v>426</v>
      </c>
      <c r="BG221">
        <v>557</v>
      </c>
      <c r="BH221">
        <v>698</v>
      </c>
      <c r="BI221">
        <v>751</v>
      </c>
      <c r="BJ221">
        <v>952</v>
      </c>
    </row>
    <row r="222" spans="1:62" ht="17" x14ac:dyDescent="0.25">
      <c r="A222" s="11" t="s">
        <v>108</v>
      </c>
      <c r="B222" t="s">
        <v>105</v>
      </c>
      <c r="C222">
        <v>42.230200000000004</v>
      </c>
      <c r="D222">
        <v>-71.530100000000004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92</v>
      </c>
      <c r="BB222">
        <v>95</v>
      </c>
      <c r="BC222">
        <v>108</v>
      </c>
      <c r="BD222">
        <v>123</v>
      </c>
      <c r="BE222">
        <v>138</v>
      </c>
      <c r="BF222">
        <v>164</v>
      </c>
      <c r="BG222">
        <v>197</v>
      </c>
      <c r="BH222">
        <v>218</v>
      </c>
      <c r="BI222">
        <v>218</v>
      </c>
      <c r="BJ222">
        <v>328</v>
      </c>
    </row>
    <row r="223" spans="1:62" ht="17" x14ac:dyDescent="0.25">
      <c r="A223" s="11" t="s">
        <v>109</v>
      </c>
      <c r="B223" t="s">
        <v>105</v>
      </c>
      <c r="C223">
        <v>35.4437</v>
      </c>
      <c r="D223">
        <v>139.63800000000001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36</v>
      </c>
      <c r="AM223">
        <v>36</v>
      </c>
      <c r="AN223">
        <v>42</v>
      </c>
      <c r="AO223">
        <v>42</v>
      </c>
      <c r="AP223">
        <v>44</v>
      </c>
      <c r="AQ223">
        <v>44</v>
      </c>
      <c r="AR223">
        <v>44</v>
      </c>
      <c r="AS223">
        <v>45</v>
      </c>
      <c r="AT223">
        <v>45</v>
      </c>
      <c r="AU223">
        <v>45</v>
      </c>
      <c r="AV223">
        <v>45</v>
      </c>
      <c r="AW223">
        <v>45</v>
      </c>
      <c r="AX223">
        <v>45</v>
      </c>
      <c r="AY223">
        <v>45</v>
      </c>
      <c r="AZ223">
        <v>45</v>
      </c>
      <c r="BA223">
        <v>46</v>
      </c>
      <c r="BB223">
        <v>46</v>
      </c>
      <c r="BC223">
        <v>46</v>
      </c>
      <c r="BD223">
        <v>46</v>
      </c>
      <c r="BE223">
        <v>46</v>
      </c>
      <c r="BF223">
        <v>46</v>
      </c>
      <c r="BG223">
        <v>47</v>
      </c>
      <c r="BH223">
        <v>47</v>
      </c>
      <c r="BI223">
        <v>47</v>
      </c>
      <c r="BJ223">
        <v>47</v>
      </c>
    </row>
    <row r="224" spans="1:62" ht="17" x14ac:dyDescent="0.25">
      <c r="A224" s="11" t="s">
        <v>110</v>
      </c>
      <c r="B224" t="s">
        <v>105</v>
      </c>
      <c r="C224">
        <v>37.648899999999998</v>
      </c>
      <c r="D224">
        <v>-122.66549999999999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21</v>
      </c>
      <c r="AY224">
        <v>21</v>
      </c>
      <c r="AZ224">
        <v>21</v>
      </c>
      <c r="BA224">
        <v>21</v>
      </c>
      <c r="BB224">
        <v>21</v>
      </c>
      <c r="BC224">
        <v>21</v>
      </c>
      <c r="BD224">
        <v>21</v>
      </c>
      <c r="BE224">
        <v>21</v>
      </c>
      <c r="BF224">
        <v>21</v>
      </c>
      <c r="BG224">
        <v>20</v>
      </c>
      <c r="BH224">
        <v>21</v>
      </c>
      <c r="BI224">
        <v>21</v>
      </c>
      <c r="BJ224">
        <v>22</v>
      </c>
    </row>
    <row r="225" spans="1:62" ht="17" x14ac:dyDescent="0.25">
      <c r="A225" s="11" t="s">
        <v>42</v>
      </c>
      <c r="B225" t="s">
        <v>105</v>
      </c>
      <c r="C225">
        <v>33.040599999999998</v>
      </c>
      <c r="D225">
        <v>-83.643100000000004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17</v>
      </c>
      <c r="BB225">
        <v>23</v>
      </c>
      <c r="BC225">
        <v>31</v>
      </c>
      <c r="BD225">
        <v>42</v>
      </c>
      <c r="BE225">
        <v>66</v>
      </c>
      <c r="BF225">
        <v>99</v>
      </c>
      <c r="BG225">
        <v>121</v>
      </c>
      <c r="BH225">
        <v>146</v>
      </c>
      <c r="BI225">
        <v>199</v>
      </c>
      <c r="BJ225">
        <v>287</v>
      </c>
    </row>
    <row r="226" spans="1:62" ht="17" x14ac:dyDescent="0.25">
      <c r="A226" s="11" t="s">
        <v>111</v>
      </c>
      <c r="B226" t="s">
        <v>105</v>
      </c>
      <c r="C226">
        <v>39.059800000000003</v>
      </c>
      <c r="D226">
        <v>-105.3111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15</v>
      </c>
      <c r="BB226">
        <v>34</v>
      </c>
      <c r="BC226">
        <v>45</v>
      </c>
      <c r="BD226">
        <v>49</v>
      </c>
      <c r="BE226">
        <v>101</v>
      </c>
      <c r="BF226">
        <v>131</v>
      </c>
      <c r="BG226">
        <v>160</v>
      </c>
      <c r="BH226">
        <v>160</v>
      </c>
      <c r="BI226">
        <v>184</v>
      </c>
      <c r="BJ226">
        <v>277</v>
      </c>
    </row>
    <row r="227" spans="1:62" ht="17" x14ac:dyDescent="0.25">
      <c r="A227" s="11" t="s">
        <v>112</v>
      </c>
      <c r="B227" t="s">
        <v>105</v>
      </c>
      <c r="C227">
        <v>27.766300000000001</v>
      </c>
      <c r="D227">
        <v>-81.686800000000005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15</v>
      </c>
      <c r="BB227">
        <v>28</v>
      </c>
      <c r="BC227">
        <v>35</v>
      </c>
      <c r="BD227">
        <v>50</v>
      </c>
      <c r="BE227">
        <v>76</v>
      </c>
      <c r="BF227">
        <v>115</v>
      </c>
      <c r="BG227">
        <v>155</v>
      </c>
      <c r="BH227">
        <v>216</v>
      </c>
      <c r="BI227">
        <v>314</v>
      </c>
      <c r="BJ227">
        <v>417</v>
      </c>
    </row>
    <row r="228" spans="1:62" ht="17" x14ac:dyDescent="0.25">
      <c r="A228" s="11" t="s">
        <v>113</v>
      </c>
      <c r="B228" t="s">
        <v>105</v>
      </c>
      <c r="C228">
        <v>40.298900000000003</v>
      </c>
      <c r="D228">
        <v>-74.521000000000001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15</v>
      </c>
      <c r="BB228">
        <v>23</v>
      </c>
      <c r="BC228">
        <v>29</v>
      </c>
      <c r="BD228">
        <v>29</v>
      </c>
      <c r="BE228">
        <v>69</v>
      </c>
      <c r="BF228">
        <v>98</v>
      </c>
      <c r="BG228">
        <v>178</v>
      </c>
      <c r="BH228">
        <v>267</v>
      </c>
      <c r="BI228">
        <v>267</v>
      </c>
      <c r="BJ228">
        <v>742</v>
      </c>
    </row>
    <row r="229" spans="1:62" ht="17" x14ac:dyDescent="0.25">
      <c r="A229" s="11" t="s">
        <v>114</v>
      </c>
      <c r="B229" t="s">
        <v>105</v>
      </c>
      <c r="C229">
        <v>44.572000000000003</v>
      </c>
      <c r="D229">
        <v>-122.07089999999999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15</v>
      </c>
      <c r="BB229">
        <v>19</v>
      </c>
      <c r="BC229">
        <v>24</v>
      </c>
      <c r="BD229">
        <v>30</v>
      </c>
      <c r="BE229">
        <v>32</v>
      </c>
      <c r="BF229">
        <v>36</v>
      </c>
      <c r="BG229">
        <v>39</v>
      </c>
      <c r="BH229">
        <v>66</v>
      </c>
      <c r="BI229">
        <v>68</v>
      </c>
      <c r="BJ229">
        <v>88</v>
      </c>
    </row>
    <row r="230" spans="1:62" ht="17" x14ac:dyDescent="0.25">
      <c r="A230" s="11" t="s">
        <v>115</v>
      </c>
      <c r="B230" t="s">
        <v>105</v>
      </c>
      <c r="C230">
        <v>31.054500000000001</v>
      </c>
      <c r="D230">
        <v>-97.563500000000005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13</v>
      </c>
      <c r="BB230">
        <v>21</v>
      </c>
      <c r="BC230">
        <v>27</v>
      </c>
      <c r="BD230">
        <v>43</v>
      </c>
      <c r="BE230">
        <v>57</v>
      </c>
      <c r="BF230">
        <v>72</v>
      </c>
      <c r="BG230">
        <v>85</v>
      </c>
      <c r="BH230">
        <v>110</v>
      </c>
      <c r="BI230">
        <v>173</v>
      </c>
      <c r="BJ230">
        <v>260</v>
      </c>
    </row>
    <row r="231" spans="1:62" ht="17" x14ac:dyDescent="0.25">
      <c r="A231" s="11" t="s">
        <v>116</v>
      </c>
      <c r="B231" t="s">
        <v>105</v>
      </c>
      <c r="C231">
        <v>40.349499999999999</v>
      </c>
      <c r="D231">
        <v>-88.986099999999993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12</v>
      </c>
      <c r="BB231">
        <v>25</v>
      </c>
      <c r="BC231">
        <v>32</v>
      </c>
      <c r="BD231">
        <v>46</v>
      </c>
      <c r="BE231">
        <v>64</v>
      </c>
      <c r="BF231">
        <v>93</v>
      </c>
      <c r="BG231">
        <v>105</v>
      </c>
      <c r="BH231">
        <v>161</v>
      </c>
      <c r="BI231">
        <v>162</v>
      </c>
      <c r="BJ231">
        <v>422</v>
      </c>
    </row>
    <row r="232" spans="1:62" ht="17" x14ac:dyDescent="0.25">
      <c r="A232" s="11" t="s">
        <v>117</v>
      </c>
      <c r="B232" t="s">
        <v>105</v>
      </c>
      <c r="C232">
        <v>40.590800000000002</v>
      </c>
      <c r="D232">
        <v>-77.209800000000001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12</v>
      </c>
      <c r="BB232">
        <v>16</v>
      </c>
      <c r="BC232">
        <v>22</v>
      </c>
      <c r="BD232">
        <v>41</v>
      </c>
      <c r="BE232">
        <v>47</v>
      </c>
      <c r="BF232">
        <v>66</v>
      </c>
      <c r="BG232">
        <v>77</v>
      </c>
      <c r="BH232">
        <v>112</v>
      </c>
      <c r="BI232">
        <v>152</v>
      </c>
      <c r="BJ232">
        <v>206</v>
      </c>
    </row>
    <row r="233" spans="1:62" ht="17" x14ac:dyDescent="0.25">
      <c r="A233" s="11" t="s">
        <v>118</v>
      </c>
      <c r="B233" t="s">
        <v>105</v>
      </c>
      <c r="C233">
        <v>42.011499999999998</v>
      </c>
      <c r="D233">
        <v>-93.210499999999996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8</v>
      </c>
      <c r="BB233">
        <v>13</v>
      </c>
      <c r="BC233">
        <v>16</v>
      </c>
      <c r="BD233">
        <v>17</v>
      </c>
      <c r="BE233">
        <v>17</v>
      </c>
      <c r="BF233">
        <v>18</v>
      </c>
      <c r="BG233">
        <v>23</v>
      </c>
      <c r="BH233">
        <v>23</v>
      </c>
      <c r="BI233">
        <v>29</v>
      </c>
      <c r="BJ233">
        <v>44</v>
      </c>
    </row>
    <row r="234" spans="1:62" ht="17" x14ac:dyDescent="0.25">
      <c r="A234" s="11" t="s">
        <v>119</v>
      </c>
      <c r="B234" t="s">
        <v>105</v>
      </c>
      <c r="C234">
        <v>39.063899999999997</v>
      </c>
      <c r="D234">
        <v>-76.802099999999996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8</v>
      </c>
      <c r="BB234">
        <v>9</v>
      </c>
      <c r="BC234">
        <v>12</v>
      </c>
      <c r="BD234">
        <v>18</v>
      </c>
      <c r="BE234">
        <v>26</v>
      </c>
      <c r="BF234">
        <v>32</v>
      </c>
      <c r="BG234">
        <v>41</v>
      </c>
      <c r="BH234">
        <v>60</v>
      </c>
      <c r="BI234">
        <v>85</v>
      </c>
      <c r="BJ234">
        <v>107</v>
      </c>
    </row>
    <row r="235" spans="1:62" ht="17" x14ac:dyDescent="0.25">
      <c r="A235" s="11" t="s">
        <v>120</v>
      </c>
      <c r="B235" t="s">
        <v>105</v>
      </c>
      <c r="C235">
        <v>35.630099999999999</v>
      </c>
      <c r="D235">
        <v>-79.806399999999996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7</v>
      </c>
      <c r="BB235">
        <v>7</v>
      </c>
      <c r="BC235">
        <v>15</v>
      </c>
      <c r="BD235">
        <v>17</v>
      </c>
      <c r="BE235">
        <v>24</v>
      </c>
      <c r="BF235">
        <v>33</v>
      </c>
      <c r="BG235">
        <v>38</v>
      </c>
      <c r="BH235">
        <v>64</v>
      </c>
      <c r="BI235">
        <v>70</v>
      </c>
      <c r="BJ235">
        <v>123</v>
      </c>
    </row>
    <row r="236" spans="1:62" ht="17" x14ac:dyDescent="0.25">
      <c r="A236" s="11" t="s">
        <v>121</v>
      </c>
      <c r="B236" t="s">
        <v>105</v>
      </c>
      <c r="C236">
        <v>33.856900000000003</v>
      </c>
      <c r="D236">
        <v>-80.944999999999993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7</v>
      </c>
      <c r="BB236">
        <v>10</v>
      </c>
      <c r="BC236">
        <v>12</v>
      </c>
      <c r="BD236">
        <v>13</v>
      </c>
      <c r="BE236">
        <v>19</v>
      </c>
      <c r="BF236">
        <v>28</v>
      </c>
      <c r="BG236">
        <v>33</v>
      </c>
      <c r="BH236">
        <v>47</v>
      </c>
      <c r="BI236">
        <v>47</v>
      </c>
      <c r="BJ236">
        <v>81</v>
      </c>
    </row>
    <row r="237" spans="1:62" ht="17" x14ac:dyDescent="0.25">
      <c r="A237" s="11" t="s">
        <v>122</v>
      </c>
      <c r="B237" t="s">
        <v>105</v>
      </c>
      <c r="C237">
        <v>35.747799999999998</v>
      </c>
      <c r="D237">
        <v>-86.692300000000003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7</v>
      </c>
      <c r="BB237">
        <v>9</v>
      </c>
      <c r="BC237">
        <v>18</v>
      </c>
      <c r="BD237">
        <v>26</v>
      </c>
      <c r="BE237">
        <v>32</v>
      </c>
      <c r="BF237">
        <v>39</v>
      </c>
      <c r="BG237">
        <v>52</v>
      </c>
      <c r="BH237">
        <v>74</v>
      </c>
      <c r="BI237">
        <v>79</v>
      </c>
      <c r="BJ237">
        <v>154</v>
      </c>
    </row>
    <row r="238" spans="1:62" ht="17" x14ac:dyDescent="0.25">
      <c r="A238" s="11" t="s">
        <v>123</v>
      </c>
      <c r="B238" t="s">
        <v>105</v>
      </c>
      <c r="C238">
        <v>37.769300000000001</v>
      </c>
      <c r="D238">
        <v>-78.17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7</v>
      </c>
      <c r="BB238">
        <v>9</v>
      </c>
      <c r="BC238">
        <v>17</v>
      </c>
      <c r="BD238">
        <v>30</v>
      </c>
      <c r="BE238">
        <v>41</v>
      </c>
      <c r="BF238">
        <v>45</v>
      </c>
      <c r="BG238">
        <v>49</v>
      </c>
      <c r="BH238">
        <v>67</v>
      </c>
      <c r="BI238">
        <v>77</v>
      </c>
      <c r="BJ238">
        <v>99</v>
      </c>
    </row>
    <row r="239" spans="1:62" ht="17" x14ac:dyDescent="0.25">
      <c r="A239" s="11" t="s">
        <v>124</v>
      </c>
      <c r="B239" t="s">
        <v>105</v>
      </c>
      <c r="C239">
        <v>33.729799999999997</v>
      </c>
      <c r="D239">
        <v>-111.4312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6</v>
      </c>
      <c r="BB239">
        <v>9</v>
      </c>
      <c r="BC239">
        <v>9</v>
      </c>
      <c r="BD239">
        <v>9</v>
      </c>
      <c r="BE239">
        <v>12</v>
      </c>
      <c r="BF239">
        <v>13</v>
      </c>
      <c r="BG239">
        <v>18</v>
      </c>
      <c r="BH239">
        <v>20</v>
      </c>
      <c r="BI239">
        <v>27</v>
      </c>
      <c r="BJ239">
        <v>45</v>
      </c>
    </row>
    <row r="240" spans="1:62" ht="17" x14ac:dyDescent="0.25">
      <c r="A240" s="11" t="s">
        <v>125</v>
      </c>
      <c r="B240" t="s">
        <v>105</v>
      </c>
      <c r="C240">
        <v>39.849400000000003</v>
      </c>
      <c r="D240">
        <v>-86.258300000000006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6</v>
      </c>
      <c r="BB240">
        <v>11</v>
      </c>
      <c r="BC240">
        <v>13</v>
      </c>
      <c r="BD240">
        <v>13</v>
      </c>
      <c r="BE240">
        <v>16</v>
      </c>
      <c r="BF240">
        <v>20</v>
      </c>
      <c r="BG240">
        <v>25</v>
      </c>
      <c r="BH240">
        <v>30</v>
      </c>
      <c r="BI240">
        <v>39</v>
      </c>
      <c r="BJ240">
        <v>60</v>
      </c>
    </row>
    <row r="241" spans="1:62" ht="17" x14ac:dyDescent="0.25">
      <c r="A241" s="11" t="s">
        <v>126</v>
      </c>
      <c r="B241" t="s">
        <v>105</v>
      </c>
      <c r="C241">
        <v>37.668100000000003</v>
      </c>
      <c r="D241">
        <v>-84.670100000000005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6</v>
      </c>
      <c r="BB241">
        <v>8</v>
      </c>
      <c r="BC241">
        <v>10</v>
      </c>
      <c r="BD241">
        <v>14</v>
      </c>
      <c r="BE241">
        <v>14</v>
      </c>
      <c r="BF241">
        <v>20</v>
      </c>
      <c r="BG241">
        <v>21</v>
      </c>
      <c r="BH241">
        <v>26</v>
      </c>
      <c r="BI241">
        <v>27</v>
      </c>
      <c r="BJ241">
        <v>37</v>
      </c>
    </row>
    <row r="242" spans="1:62" ht="17" x14ac:dyDescent="0.25">
      <c r="A242" s="11" t="s">
        <v>127</v>
      </c>
      <c r="B242" t="s">
        <v>105</v>
      </c>
      <c r="C242">
        <v>38.897399999999998</v>
      </c>
      <c r="D242">
        <v>-77.026799999999994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5</v>
      </c>
      <c r="BB242">
        <v>10</v>
      </c>
      <c r="BC242">
        <v>10</v>
      </c>
      <c r="BD242">
        <v>10</v>
      </c>
      <c r="BE242">
        <v>10</v>
      </c>
      <c r="BF242">
        <v>16</v>
      </c>
      <c r="BG242">
        <v>22</v>
      </c>
      <c r="BH242">
        <v>22</v>
      </c>
      <c r="BI242">
        <v>31</v>
      </c>
      <c r="BJ242">
        <v>40</v>
      </c>
    </row>
    <row r="243" spans="1:62" ht="17" x14ac:dyDescent="0.25">
      <c r="A243" s="11" t="s">
        <v>128</v>
      </c>
      <c r="B243" t="s">
        <v>105</v>
      </c>
      <c r="C243">
        <v>38.313499999999998</v>
      </c>
      <c r="D243">
        <v>-117.05540000000001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4</v>
      </c>
      <c r="BB243">
        <v>7</v>
      </c>
      <c r="BC243">
        <v>14</v>
      </c>
      <c r="BD243">
        <v>17</v>
      </c>
      <c r="BE243">
        <v>21</v>
      </c>
      <c r="BF243">
        <v>24</v>
      </c>
      <c r="BG243">
        <v>45</v>
      </c>
      <c r="BH243">
        <v>56</v>
      </c>
      <c r="BI243">
        <v>55</v>
      </c>
      <c r="BJ243">
        <v>95</v>
      </c>
    </row>
    <row r="244" spans="1:62" ht="17" x14ac:dyDescent="0.25">
      <c r="A244" s="11" t="s">
        <v>129</v>
      </c>
      <c r="B244" t="s">
        <v>105</v>
      </c>
      <c r="C244">
        <v>43.452500000000001</v>
      </c>
      <c r="D244">
        <v>-71.563900000000004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4</v>
      </c>
      <c r="BB244">
        <v>5</v>
      </c>
      <c r="BC244">
        <v>6</v>
      </c>
      <c r="BD244">
        <v>6</v>
      </c>
      <c r="BE244">
        <v>7</v>
      </c>
      <c r="BF244">
        <v>13</v>
      </c>
      <c r="BG244">
        <v>17</v>
      </c>
      <c r="BH244">
        <v>26</v>
      </c>
      <c r="BI244">
        <v>26</v>
      </c>
      <c r="BJ244">
        <v>44</v>
      </c>
    </row>
    <row r="245" spans="1:62" ht="17" x14ac:dyDescent="0.25">
      <c r="A245" s="11" t="s">
        <v>130</v>
      </c>
      <c r="B245" t="s">
        <v>105</v>
      </c>
      <c r="C245">
        <v>45.694499999999998</v>
      </c>
      <c r="D245">
        <v>-93.900199999999998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3</v>
      </c>
      <c r="BB245">
        <v>5</v>
      </c>
      <c r="BC245">
        <v>9</v>
      </c>
      <c r="BD245">
        <v>14</v>
      </c>
      <c r="BE245">
        <v>21</v>
      </c>
      <c r="BF245">
        <v>35</v>
      </c>
      <c r="BG245">
        <v>54</v>
      </c>
      <c r="BH245">
        <v>60</v>
      </c>
      <c r="BI245">
        <v>77</v>
      </c>
      <c r="BJ245">
        <v>89</v>
      </c>
    </row>
    <row r="246" spans="1:62" ht="17" x14ac:dyDescent="0.25">
      <c r="A246" s="11" t="s">
        <v>131</v>
      </c>
      <c r="B246" t="s">
        <v>105</v>
      </c>
      <c r="C246">
        <v>41.125399999999999</v>
      </c>
      <c r="D246">
        <v>-98.268100000000004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3</v>
      </c>
      <c r="BB246">
        <v>5</v>
      </c>
      <c r="BC246">
        <v>10</v>
      </c>
      <c r="BD246">
        <v>13</v>
      </c>
      <c r="BE246">
        <v>14</v>
      </c>
      <c r="BF246">
        <v>17</v>
      </c>
      <c r="BG246">
        <v>18</v>
      </c>
      <c r="BH246">
        <v>21</v>
      </c>
      <c r="BI246">
        <v>24</v>
      </c>
      <c r="BJ246">
        <v>29</v>
      </c>
    </row>
    <row r="247" spans="1:62" ht="17" x14ac:dyDescent="0.25">
      <c r="A247" s="11" t="s">
        <v>132</v>
      </c>
      <c r="B247" t="s">
        <v>105</v>
      </c>
      <c r="C247">
        <v>40.388800000000003</v>
      </c>
      <c r="D247">
        <v>-82.764899999999997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3</v>
      </c>
      <c r="BB247">
        <v>4</v>
      </c>
      <c r="BC247">
        <v>5</v>
      </c>
      <c r="BD247">
        <v>13</v>
      </c>
      <c r="BE247">
        <v>26</v>
      </c>
      <c r="BF247">
        <v>37</v>
      </c>
      <c r="BG247">
        <v>50</v>
      </c>
      <c r="BH247">
        <v>67</v>
      </c>
      <c r="BI247">
        <v>86</v>
      </c>
      <c r="BJ247">
        <v>119</v>
      </c>
    </row>
    <row r="248" spans="1:62" ht="17" x14ac:dyDescent="0.25">
      <c r="A248" s="11" t="s">
        <v>133</v>
      </c>
      <c r="B248" t="s">
        <v>105</v>
      </c>
      <c r="C248">
        <v>41.680900000000001</v>
      </c>
      <c r="D248">
        <v>-71.511799999999994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3</v>
      </c>
      <c r="BB248">
        <v>5</v>
      </c>
      <c r="BC248">
        <v>5</v>
      </c>
      <c r="BD248">
        <v>14</v>
      </c>
      <c r="BE248">
        <v>20</v>
      </c>
      <c r="BF248">
        <v>20</v>
      </c>
      <c r="BG248">
        <v>21</v>
      </c>
      <c r="BH248">
        <v>23</v>
      </c>
      <c r="BI248">
        <v>33</v>
      </c>
      <c r="BJ248">
        <v>44</v>
      </c>
    </row>
    <row r="249" spans="1:62" ht="17" x14ac:dyDescent="0.25">
      <c r="A249" s="11" t="s">
        <v>134</v>
      </c>
      <c r="B249" t="s">
        <v>105</v>
      </c>
      <c r="C249">
        <v>44.268500000000003</v>
      </c>
      <c r="D249">
        <v>-89.616500000000002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3</v>
      </c>
      <c r="BB249">
        <v>6</v>
      </c>
      <c r="BC249">
        <v>8</v>
      </c>
      <c r="BD249">
        <v>19</v>
      </c>
      <c r="BE249">
        <v>27</v>
      </c>
      <c r="BF249">
        <v>32</v>
      </c>
      <c r="BG249">
        <v>47</v>
      </c>
      <c r="BH249">
        <v>72</v>
      </c>
      <c r="BI249">
        <v>92</v>
      </c>
      <c r="BJ249">
        <v>159</v>
      </c>
    </row>
    <row r="250" spans="1:62" ht="17" x14ac:dyDescent="0.25">
      <c r="A250" s="11" t="s">
        <v>135</v>
      </c>
      <c r="B250" t="s">
        <v>105</v>
      </c>
      <c r="C250">
        <v>41.597799999999999</v>
      </c>
      <c r="D250">
        <v>-72.755399999999995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2</v>
      </c>
      <c r="BB250">
        <v>3</v>
      </c>
      <c r="BC250">
        <v>5</v>
      </c>
      <c r="BD250">
        <v>11</v>
      </c>
      <c r="BE250">
        <v>22</v>
      </c>
      <c r="BF250">
        <v>24</v>
      </c>
      <c r="BG250">
        <v>30</v>
      </c>
      <c r="BH250">
        <v>68</v>
      </c>
      <c r="BI250">
        <v>68</v>
      </c>
      <c r="BJ250">
        <v>159</v>
      </c>
    </row>
    <row r="251" spans="1:62" ht="17" x14ac:dyDescent="0.25">
      <c r="A251" s="11" t="s">
        <v>136</v>
      </c>
      <c r="B251" t="s">
        <v>105</v>
      </c>
      <c r="C251">
        <v>21.0943</v>
      </c>
      <c r="D251">
        <v>-157.4983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2</v>
      </c>
      <c r="BB251">
        <v>2</v>
      </c>
      <c r="BC251">
        <v>2</v>
      </c>
      <c r="BD251">
        <v>2</v>
      </c>
      <c r="BE251">
        <v>4</v>
      </c>
      <c r="BF251">
        <v>6</v>
      </c>
      <c r="BG251">
        <v>7</v>
      </c>
      <c r="BH251">
        <v>10</v>
      </c>
      <c r="BI251">
        <v>14</v>
      </c>
      <c r="BJ251">
        <v>16</v>
      </c>
    </row>
    <row r="252" spans="1:62" ht="17" x14ac:dyDescent="0.25">
      <c r="A252" s="11" t="s">
        <v>137</v>
      </c>
      <c r="B252" t="s">
        <v>105</v>
      </c>
      <c r="C252">
        <v>35.565300000000001</v>
      </c>
      <c r="D252">
        <v>-96.928899999999999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2</v>
      </c>
      <c r="BB252">
        <v>2</v>
      </c>
      <c r="BC252">
        <v>2</v>
      </c>
      <c r="BD252">
        <v>2</v>
      </c>
      <c r="BE252">
        <v>4</v>
      </c>
      <c r="BF252">
        <v>7</v>
      </c>
      <c r="BG252">
        <v>10</v>
      </c>
      <c r="BH252">
        <v>19</v>
      </c>
      <c r="BI252">
        <v>19</v>
      </c>
      <c r="BJ252">
        <v>44</v>
      </c>
    </row>
    <row r="253" spans="1:62" ht="17" x14ac:dyDescent="0.25">
      <c r="A253" s="11" t="s">
        <v>138</v>
      </c>
      <c r="B253" t="s">
        <v>105</v>
      </c>
      <c r="C253">
        <v>40.15</v>
      </c>
      <c r="D253">
        <v>-111.86239999999999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2</v>
      </c>
      <c r="BB253">
        <v>3</v>
      </c>
      <c r="BC253">
        <v>5</v>
      </c>
      <c r="BD253">
        <v>9</v>
      </c>
      <c r="BE253">
        <v>10</v>
      </c>
      <c r="BF253">
        <v>28</v>
      </c>
      <c r="BG253">
        <v>39</v>
      </c>
      <c r="BH253">
        <v>51</v>
      </c>
      <c r="BI253">
        <v>51</v>
      </c>
      <c r="BJ253">
        <v>80</v>
      </c>
    </row>
    <row r="254" spans="1:62" ht="17" x14ac:dyDescent="0.25">
      <c r="A254" s="11" t="s">
        <v>143</v>
      </c>
      <c r="B254" t="s">
        <v>105</v>
      </c>
      <c r="C254">
        <v>38.526600000000002</v>
      </c>
      <c r="D254">
        <v>-96.726500000000001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1</v>
      </c>
      <c r="BC254">
        <v>1</v>
      </c>
      <c r="BD254">
        <v>5</v>
      </c>
      <c r="BE254">
        <v>8</v>
      </c>
      <c r="BF254">
        <v>8</v>
      </c>
      <c r="BG254">
        <v>11</v>
      </c>
      <c r="BH254">
        <v>18</v>
      </c>
      <c r="BI254">
        <v>18</v>
      </c>
      <c r="BJ254">
        <v>34</v>
      </c>
    </row>
    <row r="255" spans="1:62" ht="17" x14ac:dyDescent="0.25">
      <c r="A255" s="11" t="s">
        <v>144</v>
      </c>
      <c r="B255" t="s">
        <v>105</v>
      </c>
      <c r="C255">
        <v>31.169499999999999</v>
      </c>
      <c r="D255">
        <v>-91.867800000000003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6</v>
      </c>
      <c r="BC255">
        <v>19</v>
      </c>
      <c r="BD255">
        <v>36</v>
      </c>
      <c r="BE255">
        <v>77</v>
      </c>
      <c r="BF255">
        <v>91</v>
      </c>
      <c r="BG255">
        <v>136</v>
      </c>
      <c r="BH255">
        <v>196</v>
      </c>
      <c r="BI255">
        <v>257</v>
      </c>
      <c r="BJ255">
        <v>392</v>
      </c>
    </row>
    <row r="256" spans="1:62" ht="17" x14ac:dyDescent="0.25">
      <c r="A256" s="11" t="s">
        <v>145</v>
      </c>
      <c r="B256" t="s">
        <v>105</v>
      </c>
      <c r="C256">
        <v>38.456099999999999</v>
      </c>
      <c r="D256">
        <v>-92.288399999999996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1</v>
      </c>
      <c r="BC256">
        <v>1</v>
      </c>
      <c r="BD256">
        <v>2</v>
      </c>
      <c r="BE256">
        <v>4</v>
      </c>
      <c r="BF256">
        <v>5</v>
      </c>
      <c r="BG256">
        <v>6</v>
      </c>
      <c r="BH256">
        <v>11</v>
      </c>
      <c r="BI256">
        <v>18</v>
      </c>
      <c r="BJ256">
        <v>31</v>
      </c>
    </row>
    <row r="257" spans="1:62" ht="17" x14ac:dyDescent="0.25">
      <c r="A257" s="11" t="s">
        <v>146</v>
      </c>
      <c r="B257" t="s">
        <v>105</v>
      </c>
      <c r="C257">
        <v>44.045900000000003</v>
      </c>
      <c r="D257">
        <v>-72.710700000000003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1</v>
      </c>
      <c r="BC257">
        <v>2</v>
      </c>
      <c r="BD257">
        <v>2</v>
      </c>
      <c r="BE257">
        <v>5</v>
      </c>
      <c r="BF257">
        <v>8</v>
      </c>
      <c r="BG257">
        <v>12</v>
      </c>
      <c r="BH257">
        <v>12</v>
      </c>
      <c r="BI257">
        <v>18</v>
      </c>
      <c r="BJ257">
        <v>22</v>
      </c>
    </row>
    <row r="258" spans="1:62" ht="17" x14ac:dyDescent="0.25">
      <c r="A258" s="11" t="s">
        <v>147</v>
      </c>
      <c r="B258" t="s">
        <v>105</v>
      </c>
      <c r="C258">
        <v>61.370699999999999</v>
      </c>
      <c r="D258">
        <v>-152.40440000000001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3</v>
      </c>
      <c r="BI258">
        <v>6</v>
      </c>
      <c r="BJ258">
        <v>9</v>
      </c>
    </row>
    <row r="259" spans="1:62" ht="17" x14ac:dyDescent="0.25">
      <c r="A259" s="11" t="s">
        <v>148</v>
      </c>
      <c r="B259" t="s">
        <v>105</v>
      </c>
      <c r="C259">
        <v>34.969700000000003</v>
      </c>
      <c r="D259">
        <v>-92.373099999999994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6</v>
      </c>
      <c r="BD259">
        <v>6</v>
      </c>
      <c r="BE259">
        <v>12</v>
      </c>
      <c r="BF259">
        <v>16</v>
      </c>
      <c r="BG259">
        <v>22</v>
      </c>
      <c r="BH259">
        <v>22</v>
      </c>
      <c r="BI259">
        <v>33</v>
      </c>
      <c r="BJ259">
        <v>62</v>
      </c>
    </row>
    <row r="260" spans="1:62" ht="17" x14ac:dyDescent="0.25">
      <c r="A260" s="11" t="s">
        <v>149</v>
      </c>
      <c r="B260" t="s">
        <v>105</v>
      </c>
      <c r="C260">
        <v>39.3185</v>
      </c>
      <c r="D260">
        <v>-75.507099999999994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1</v>
      </c>
      <c r="BD260">
        <v>4</v>
      </c>
      <c r="BE260">
        <v>6</v>
      </c>
      <c r="BF260">
        <v>7</v>
      </c>
      <c r="BG260">
        <v>8</v>
      </c>
      <c r="BH260">
        <v>16</v>
      </c>
      <c r="BI260">
        <v>19</v>
      </c>
      <c r="BJ260">
        <v>30</v>
      </c>
    </row>
    <row r="261" spans="1:62" ht="17" x14ac:dyDescent="0.25">
      <c r="A261" s="11" t="s">
        <v>150</v>
      </c>
      <c r="B261" t="s">
        <v>105</v>
      </c>
      <c r="C261">
        <v>44.240499999999997</v>
      </c>
      <c r="D261">
        <v>-114.47880000000001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2</v>
      </c>
      <c r="BF261">
        <v>5</v>
      </c>
      <c r="BG261">
        <v>5</v>
      </c>
      <c r="BH261">
        <v>8</v>
      </c>
      <c r="BI261">
        <v>9</v>
      </c>
      <c r="BJ261">
        <v>11</v>
      </c>
    </row>
    <row r="262" spans="1:62" ht="17" x14ac:dyDescent="0.25">
      <c r="A262" s="11" t="s">
        <v>151</v>
      </c>
      <c r="B262" t="s">
        <v>105</v>
      </c>
      <c r="C262">
        <v>44.693899999999999</v>
      </c>
      <c r="D262">
        <v>-69.381900000000002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3</v>
      </c>
      <c r="BF262">
        <v>12</v>
      </c>
      <c r="BG262">
        <v>17</v>
      </c>
      <c r="BH262">
        <v>32</v>
      </c>
      <c r="BI262">
        <v>42</v>
      </c>
      <c r="BJ262">
        <v>52</v>
      </c>
    </row>
    <row r="263" spans="1:62" ht="17" x14ac:dyDescent="0.25">
      <c r="A263" s="11" t="s">
        <v>152</v>
      </c>
      <c r="B263" t="s">
        <v>105</v>
      </c>
      <c r="C263">
        <v>43.326599999999999</v>
      </c>
      <c r="D263">
        <v>-84.536100000000005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2</v>
      </c>
      <c r="BC263">
        <v>2</v>
      </c>
      <c r="BD263">
        <v>16</v>
      </c>
      <c r="BE263">
        <v>25</v>
      </c>
      <c r="BF263">
        <v>33</v>
      </c>
      <c r="BG263">
        <v>53</v>
      </c>
      <c r="BH263">
        <v>65</v>
      </c>
      <c r="BI263">
        <v>83</v>
      </c>
      <c r="BJ263">
        <v>334</v>
      </c>
    </row>
    <row r="264" spans="1:62" ht="17" x14ac:dyDescent="0.25">
      <c r="A264" s="11" t="s">
        <v>153</v>
      </c>
      <c r="B264" t="s">
        <v>105</v>
      </c>
      <c r="C264">
        <v>32.741599999999998</v>
      </c>
      <c r="D264">
        <v>-89.678700000000006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</v>
      </c>
      <c r="BD264">
        <v>1</v>
      </c>
      <c r="BE264">
        <v>6</v>
      </c>
      <c r="BF264">
        <v>10</v>
      </c>
      <c r="BG264">
        <v>13</v>
      </c>
      <c r="BH264">
        <v>21</v>
      </c>
      <c r="BI264">
        <v>34</v>
      </c>
      <c r="BJ264">
        <v>50</v>
      </c>
    </row>
    <row r="265" spans="1:62" ht="17" x14ac:dyDescent="0.25">
      <c r="A265" s="11" t="s">
        <v>154</v>
      </c>
      <c r="B265" t="s">
        <v>105</v>
      </c>
      <c r="C265">
        <v>46.921900000000001</v>
      </c>
      <c r="D265">
        <v>-110.45440000000001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1</v>
      </c>
      <c r="BD265">
        <v>1</v>
      </c>
      <c r="BE265">
        <v>5</v>
      </c>
      <c r="BF265">
        <v>7</v>
      </c>
      <c r="BG265">
        <v>7</v>
      </c>
      <c r="BH265">
        <v>9</v>
      </c>
      <c r="BI265">
        <v>11</v>
      </c>
      <c r="BJ265">
        <v>11</v>
      </c>
    </row>
    <row r="266" spans="1:62" ht="17" x14ac:dyDescent="0.25">
      <c r="A266" s="11" t="s">
        <v>155</v>
      </c>
      <c r="B266" t="s">
        <v>105</v>
      </c>
      <c r="C266">
        <v>34.840499999999999</v>
      </c>
      <c r="D266">
        <v>-106.24850000000001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3</v>
      </c>
      <c r="BC266">
        <v>5</v>
      </c>
      <c r="BD266">
        <v>10</v>
      </c>
      <c r="BE266">
        <v>10</v>
      </c>
      <c r="BF266">
        <v>13</v>
      </c>
      <c r="BG266">
        <v>17</v>
      </c>
      <c r="BH266">
        <v>23</v>
      </c>
      <c r="BI266">
        <v>23</v>
      </c>
      <c r="BJ266">
        <v>35</v>
      </c>
    </row>
    <row r="267" spans="1:62" ht="17" x14ac:dyDescent="0.25">
      <c r="A267" s="11" t="s">
        <v>156</v>
      </c>
      <c r="B267" t="s">
        <v>105</v>
      </c>
      <c r="C267">
        <v>47.5289</v>
      </c>
      <c r="D267">
        <v>-99.784000000000006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6</v>
      </c>
      <c r="BJ267">
        <v>18</v>
      </c>
    </row>
    <row r="268" spans="1:62" ht="17" x14ac:dyDescent="0.25">
      <c r="A268" s="11" t="s">
        <v>157</v>
      </c>
      <c r="B268" t="s">
        <v>105</v>
      </c>
      <c r="C268">
        <v>44.299799999999998</v>
      </c>
      <c r="D268">
        <v>-99.438800000000001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8</v>
      </c>
      <c r="BC268">
        <v>8</v>
      </c>
      <c r="BD268">
        <v>8</v>
      </c>
      <c r="BE268">
        <v>9</v>
      </c>
      <c r="BF268">
        <v>9</v>
      </c>
      <c r="BG268">
        <v>10</v>
      </c>
      <c r="BH268">
        <v>11</v>
      </c>
      <c r="BI268">
        <v>11</v>
      </c>
      <c r="BJ268">
        <v>11</v>
      </c>
    </row>
    <row r="269" spans="1:62" ht="17" x14ac:dyDescent="0.25">
      <c r="A269" s="11" t="s">
        <v>158</v>
      </c>
      <c r="B269" t="s">
        <v>105</v>
      </c>
      <c r="C269">
        <v>38.491199999999999</v>
      </c>
      <c r="D269">
        <v>-80.954499999999996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1</v>
      </c>
      <c r="BJ269">
        <v>2</v>
      </c>
    </row>
    <row r="270" spans="1:62" ht="17" x14ac:dyDescent="0.25">
      <c r="A270" s="11" t="s">
        <v>159</v>
      </c>
      <c r="B270" t="s">
        <v>105</v>
      </c>
      <c r="C270">
        <v>42.756</v>
      </c>
      <c r="D270">
        <v>-107.30249999999999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2</v>
      </c>
      <c r="BF270">
        <v>3</v>
      </c>
      <c r="BG270">
        <v>3</v>
      </c>
      <c r="BH270">
        <v>11</v>
      </c>
      <c r="BI270">
        <v>15</v>
      </c>
      <c r="BJ270">
        <v>18</v>
      </c>
    </row>
    <row r="271" spans="1:62" ht="17" x14ac:dyDescent="0.25">
      <c r="A271" s="11" t="s">
        <v>218</v>
      </c>
      <c r="B271" t="s">
        <v>105</v>
      </c>
      <c r="C271">
        <v>47.6477</v>
      </c>
      <c r="D271">
        <v>-122.6413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</row>
    <row r="272" spans="1:62" ht="17" x14ac:dyDescent="0.25">
      <c r="A272" s="11" t="s">
        <v>219</v>
      </c>
      <c r="B272" t="s">
        <v>105</v>
      </c>
      <c r="C272">
        <v>38.310499999999998</v>
      </c>
      <c r="D272">
        <v>-121.90179999999999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</row>
    <row r="273" spans="1:62" ht="17" x14ac:dyDescent="0.25">
      <c r="A273" s="11" t="s">
        <v>220</v>
      </c>
      <c r="B273" t="s">
        <v>105</v>
      </c>
      <c r="C273">
        <v>37.045400000000001</v>
      </c>
      <c r="D273">
        <v>-121.958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</row>
    <row r="274" spans="1:62" ht="17" x14ac:dyDescent="0.25">
      <c r="A274" s="11" t="s">
        <v>221</v>
      </c>
      <c r="B274" t="s">
        <v>105</v>
      </c>
      <c r="C274">
        <v>38.502499999999998</v>
      </c>
      <c r="D274">
        <v>-122.2654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</row>
    <row r="275" spans="1:62" ht="17" x14ac:dyDescent="0.25">
      <c r="A275" s="11" t="s">
        <v>222</v>
      </c>
      <c r="B275" t="s">
        <v>105</v>
      </c>
      <c r="C275">
        <v>34.3705</v>
      </c>
      <c r="D275">
        <v>-119.1391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</row>
    <row r="276" spans="1:62" ht="17" x14ac:dyDescent="0.25">
      <c r="A276" s="11" t="s">
        <v>223</v>
      </c>
      <c r="B276" t="s">
        <v>105</v>
      </c>
      <c r="C276">
        <v>42.409700000000001</v>
      </c>
      <c r="D276">
        <v>-71.857100000000003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</row>
    <row r="277" spans="1:62" ht="17" x14ac:dyDescent="0.25">
      <c r="A277" s="11" t="s">
        <v>224</v>
      </c>
      <c r="B277" t="s">
        <v>105</v>
      </c>
      <c r="C277">
        <v>33.9191</v>
      </c>
      <c r="D277">
        <v>-84.0167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</row>
    <row r="278" spans="1:62" ht="17" x14ac:dyDescent="0.25">
      <c r="A278" s="11" t="s">
        <v>225</v>
      </c>
      <c r="B278" t="s">
        <v>105</v>
      </c>
      <c r="C278">
        <v>33.7956</v>
      </c>
      <c r="D278">
        <v>-84.227900000000005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</row>
    <row r="279" spans="1:62" ht="17" x14ac:dyDescent="0.25">
      <c r="A279" s="11" t="s">
        <v>226</v>
      </c>
      <c r="B279" t="s">
        <v>105</v>
      </c>
      <c r="C279">
        <v>37.545499999999997</v>
      </c>
      <c r="D279">
        <v>-82.777900000000002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</row>
    <row r="280" spans="1:62" ht="17" x14ac:dyDescent="0.25">
      <c r="A280" s="11" t="s">
        <v>227</v>
      </c>
      <c r="B280" t="s">
        <v>105</v>
      </c>
      <c r="C280">
        <v>33.450200000000002</v>
      </c>
      <c r="D280">
        <v>-84.4803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</row>
    <row r="281" spans="1:62" ht="17" x14ac:dyDescent="0.25">
      <c r="A281" s="11" t="s">
        <v>228</v>
      </c>
      <c r="B281" t="s">
        <v>105</v>
      </c>
      <c r="C281">
        <v>32.4893</v>
      </c>
      <c r="D281">
        <v>-94.852099999999993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</row>
    <row r="282" spans="1:62" ht="17" x14ac:dyDescent="0.25">
      <c r="A282" s="11" t="s">
        <v>229</v>
      </c>
      <c r="B282" t="s">
        <v>105</v>
      </c>
      <c r="C282">
        <v>40.258899999999997</v>
      </c>
      <c r="D282">
        <v>-74.123999999999995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</row>
    <row r="283" spans="1:62" ht="17" x14ac:dyDescent="0.25">
      <c r="A283" s="11" t="s">
        <v>230</v>
      </c>
      <c r="B283" t="s">
        <v>105</v>
      </c>
      <c r="C283">
        <v>40.071199999999997</v>
      </c>
      <c r="D283">
        <v>-74.864900000000006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</row>
    <row r="284" spans="1:62" ht="17" x14ac:dyDescent="0.25">
      <c r="A284" s="11" t="s">
        <v>231</v>
      </c>
      <c r="B284" t="s">
        <v>105</v>
      </c>
      <c r="C284">
        <v>39.925899999999999</v>
      </c>
      <c r="D284">
        <v>-75.119600000000005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</row>
    <row r="285" spans="1:62" ht="17" x14ac:dyDescent="0.25">
      <c r="A285" s="11" t="s">
        <v>232</v>
      </c>
      <c r="B285" t="s">
        <v>105</v>
      </c>
      <c r="C285">
        <v>40.8568</v>
      </c>
      <c r="D285">
        <v>-74.128500000000003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</row>
    <row r="286" spans="1:62" ht="17" x14ac:dyDescent="0.25">
      <c r="A286" s="11" t="s">
        <v>233</v>
      </c>
      <c r="B286" t="s">
        <v>105</v>
      </c>
      <c r="C286">
        <v>40.697600000000001</v>
      </c>
      <c r="D286">
        <v>-74.263199999999998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</row>
    <row r="287" spans="1:62" ht="17" x14ac:dyDescent="0.25">
      <c r="A287" s="11" t="s">
        <v>234</v>
      </c>
      <c r="B287" t="s">
        <v>105</v>
      </c>
      <c r="C287">
        <v>39.655299999999997</v>
      </c>
      <c r="D287">
        <v>-106.8287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</row>
    <row r="288" spans="1:62" ht="17" x14ac:dyDescent="0.25">
      <c r="A288" s="11" t="s">
        <v>235</v>
      </c>
      <c r="B288" t="s">
        <v>105</v>
      </c>
      <c r="C288">
        <v>40.695599999999999</v>
      </c>
      <c r="D288">
        <v>-105.5943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</row>
    <row r="289" spans="1:62" ht="17" x14ac:dyDescent="0.25">
      <c r="A289" s="11" t="s">
        <v>236</v>
      </c>
      <c r="B289" t="s">
        <v>105</v>
      </c>
      <c r="C289">
        <v>39.6203</v>
      </c>
      <c r="D289">
        <v>-104.3326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</row>
    <row r="290" spans="1:62" ht="17" x14ac:dyDescent="0.25">
      <c r="A290" s="11" t="s">
        <v>237</v>
      </c>
      <c r="B290" t="s">
        <v>105</v>
      </c>
      <c r="C290">
        <v>38.5458</v>
      </c>
      <c r="D290">
        <v>-106.92529999999999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</row>
    <row r="291" spans="1:62" ht="17" x14ac:dyDescent="0.25">
      <c r="A291" s="11" t="s">
        <v>238</v>
      </c>
      <c r="B291" t="s">
        <v>105</v>
      </c>
      <c r="C291">
        <v>41.987900000000003</v>
      </c>
      <c r="D291">
        <v>-88.401600000000002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</row>
    <row r="292" spans="1:62" ht="17" x14ac:dyDescent="0.25">
      <c r="A292" s="11" t="s">
        <v>239</v>
      </c>
      <c r="B292" t="s">
        <v>105</v>
      </c>
      <c r="C292">
        <v>41.0458</v>
      </c>
      <c r="D292">
        <v>-75.247900000000001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</row>
    <row r="293" spans="1:62" ht="17" x14ac:dyDescent="0.25">
      <c r="A293" s="11" t="s">
        <v>240</v>
      </c>
      <c r="B293" t="s">
        <v>105</v>
      </c>
      <c r="C293">
        <v>39.952599999999997</v>
      </c>
      <c r="D293">
        <v>-75.165199999999999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</row>
    <row r="294" spans="1:62" ht="17" x14ac:dyDescent="0.25">
      <c r="A294" s="11" t="s">
        <v>241</v>
      </c>
      <c r="B294" t="s">
        <v>105</v>
      </c>
      <c r="C294">
        <v>36.8508</v>
      </c>
      <c r="D294">
        <v>-76.285899999999998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</row>
    <row r="295" spans="1:62" ht="17" x14ac:dyDescent="0.25">
      <c r="A295" s="11" t="s">
        <v>242</v>
      </c>
      <c r="B295" t="s">
        <v>105</v>
      </c>
      <c r="C295">
        <v>38.881599999999999</v>
      </c>
      <c r="D295">
        <v>-77.090999999999994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</row>
    <row r="296" spans="1:62" ht="17" x14ac:dyDescent="0.25">
      <c r="A296" s="11" t="s">
        <v>243</v>
      </c>
      <c r="B296" t="s">
        <v>105</v>
      </c>
      <c r="C296">
        <v>38.2042</v>
      </c>
      <c r="D296">
        <v>-77.607799999999997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</row>
    <row r="297" spans="1:62" ht="17" x14ac:dyDescent="0.25">
      <c r="A297" s="11" t="s">
        <v>244</v>
      </c>
      <c r="B297" t="s">
        <v>105</v>
      </c>
      <c r="C297">
        <v>39.076799999999999</v>
      </c>
      <c r="D297">
        <v>-77.653599999999997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</row>
    <row r="298" spans="1:62" ht="17" x14ac:dyDescent="0.25">
      <c r="A298" s="11" t="s">
        <v>245</v>
      </c>
      <c r="B298" t="s">
        <v>105</v>
      </c>
      <c r="C298">
        <v>38.7849</v>
      </c>
      <c r="D298">
        <v>-76.872100000000003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</row>
    <row r="299" spans="1:62" ht="17" x14ac:dyDescent="0.25">
      <c r="A299" s="11" t="s">
        <v>246</v>
      </c>
      <c r="B299" t="s">
        <v>105</v>
      </c>
      <c r="C299">
        <v>41.391199999999998</v>
      </c>
      <c r="D299">
        <v>-95.477800000000002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</row>
    <row r="300" spans="1:62" ht="17" x14ac:dyDescent="0.25">
      <c r="A300" s="11" t="s">
        <v>247</v>
      </c>
      <c r="B300" t="s">
        <v>105</v>
      </c>
      <c r="C300">
        <v>34.246499999999997</v>
      </c>
      <c r="D300">
        <v>-80.606999999999999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</row>
    <row r="301" spans="1:62" ht="17" x14ac:dyDescent="0.25">
      <c r="A301" s="11" t="s">
        <v>248</v>
      </c>
      <c r="B301" t="s">
        <v>105</v>
      </c>
      <c r="C301">
        <v>32.057499999999997</v>
      </c>
      <c r="D301">
        <v>-111.6661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</row>
    <row r="302" spans="1:62" ht="17" x14ac:dyDescent="0.25">
      <c r="A302" s="11" t="s">
        <v>249</v>
      </c>
      <c r="B302" t="s">
        <v>105</v>
      </c>
      <c r="C302">
        <v>41.427700000000002</v>
      </c>
      <c r="D302">
        <v>-85.355000000000004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</row>
    <row r="303" spans="1:62" ht="17" x14ac:dyDescent="0.25">
      <c r="A303" s="11" t="s">
        <v>250</v>
      </c>
      <c r="B303" t="s">
        <v>105</v>
      </c>
      <c r="C303">
        <v>39.852200000000003</v>
      </c>
      <c r="D303">
        <v>-77.286500000000004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</row>
    <row r="304" spans="1:62" ht="17" x14ac:dyDescent="0.25">
      <c r="A304" s="11" t="s">
        <v>251</v>
      </c>
      <c r="B304" t="s">
        <v>105</v>
      </c>
      <c r="C304">
        <v>40.010599999999997</v>
      </c>
      <c r="D304">
        <v>-86.499700000000004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</row>
    <row r="305" spans="1:62" ht="17" x14ac:dyDescent="0.25">
      <c r="A305" s="11" t="s">
        <v>252</v>
      </c>
      <c r="B305" t="s">
        <v>105</v>
      </c>
      <c r="C305">
        <v>43.018599999999999</v>
      </c>
      <c r="D305">
        <v>-89.549800000000005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</row>
    <row r="306" spans="1:62" ht="17" x14ac:dyDescent="0.25">
      <c r="A306" s="11" t="s">
        <v>253</v>
      </c>
      <c r="B306" t="s">
        <v>105</v>
      </c>
      <c r="C306">
        <v>44.750900000000001</v>
      </c>
      <c r="D306">
        <v>-92.381399999999999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</row>
    <row r="307" spans="1:62" ht="17" x14ac:dyDescent="0.25">
      <c r="A307" s="11" t="s">
        <v>254</v>
      </c>
      <c r="B307" t="s">
        <v>105</v>
      </c>
      <c r="C307">
        <v>41.433900000000001</v>
      </c>
      <c r="D307">
        <v>-81.675799999999995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</row>
    <row r="308" spans="1:62" ht="17" x14ac:dyDescent="0.25">
      <c r="A308" s="11" t="s">
        <v>255</v>
      </c>
      <c r="B308" t="s">
        <v>105</v>
      </c>
      <c r="C308">
        <v>41.260300000000001</v>
      </c>
      <c r="D308">
        <v>-111.9522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</row>
    <row r="309" spans="1:62" ht="17" x14ac:dyDescent="0.25">
      <c r="A309" s="11" t="s">
        <v>256</v>
      </c>
      <c r="B309" t="s">
        <v>105</v>
      </c>
      <c r="C309">
        <v>43.027900000000002</v>
      </c>
      <c r="D309">
        <v>-73.135000000000005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</row>
    <row r="310" spans="1:62" ht="17" x14ac:dyDescent="0.25">
      <c r="A310" s="11" t="s">
        <v>257</v>
      </c>
      <c r="B310" t="s">
        <v>105</v>
      </c>
      <c r="C310">
        <v>44.825400000000002</v>
      </c>
      <c r="D310">
        <v>-93.784199999999998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</row>
    <row r="311" spans="1:62" ht="17" x14ac:dyDescent="0.25">
      <c r="A311" s="11" t="s">
        <v>258</v>
      </c>
      <c r="B311" t="s">
        <v>105</v>
      </c>
      <c r="C311">
        <v>26.894600000000001</v>
      </c>
      <c r="D311">
        <v>-81.909800000000004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</row>
    <row r="312" spans="1:62" ht="17" x14ac:dyDescent="0.25">
      <c r="A312" s="11" t="s">
        <v>259</v>
      </c>
      <c r="B312" t="s">
        <v>105</v>
      </c>
      <c r="C312">
        <v>34.2515</v>
      </c>
      <c r="D312">
        <v>-84.4803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</row>
    <row r="313" spans="1:62" ht="17" x14ac:dyDescent="0.25">
      <c r="A313" s="11" t="s">
        <v>260</v>
      </c>
      <c r="B313" t="s">
        <v>105</v>
      </c>
      <c r="C313">
        <v>33.179499999999997</v>
      </c>
      <c r="D313">
        <v>-96.492999999999995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</row>
    <row r="314" spans="1:62" ht="17" x14ac:dyDescent="0.25">
      <c r="A314" s="11" t="s">
        <v>261</v>
      </c>
      <c r="B314" t="s">
        <v>105</v>
      </c>
      <c r="C314">
        <v>38.193800000000003</v>
      </c>
      <c r="D314">
        <v>-85.643500000000003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</row>
    <row r="315" spans="1:62" ht="17" x14ac:dyDescent="0.25">
      <c r="A315" s="11" t="s">
        <v>262</v>
      </c>
      <c r="B315" t="s">
        <v>105</v>
      </c>
      <c r="C315">
        <v>29.649899999999999</v>
      </c>
      <c r="D315">
        <v>-90.112099999999998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</row>
    <row r="316" spans="1:62" ht="17" x14ac:dyDescent="0.25">
      <c r="A316" s="11" t="s">
        <v>263</v>
      </c>
      <c r="B316" t="s">
        <v>105</v>
      </c>
      <c r="C316">
        <v>40.790900000000001</v>
      </c>
      <c r="D316">
        <v>-121.84739999999999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</row>
    <row r="317" spans="1:62" ht="17" x14ac:dyDescent="0.25">
      <c r="A317" s="11" t="s">
        <v>264</v>
      </c>
      <c r="B317" t="s">
        <v>105</v>
      </c>
      <c r="C317">
        <v>34.860599999999998</v>
      </c>
      <c r="D317">
        <v>-81.953500000000005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</row>
    <row r="318" spans="1:62" ht="17" x14ac:dyDescent="0.25">
      <c r="A318" s="11" t="s">
        <v>265</v>
      </c>
      <c r="B318" t="s">
        <v>105</v>
      </c>
      <c r="C318">
        <v>38.433300000000003</v>
      </c>
      <c r="D318">
        <v>-84.354200000000006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2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</row>
    <row r="319" spans="1:62" ht="17" x14ac:dyDescent="0.25">
      <c r="A319" s="11" t="s">
        <v>266</v>
      </c>
      <c r="B319" t="s">
        <v>105</v>
      </c>
      <c r="C319">
        <v>41.669899999999998</v>
      </c>
      <c r="D319">
        <v>-91.598399999999998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3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</row>
    <row r="320" spans="1:62" ht="17" x14ac:dyDescent="0.25">
      <c r="A320" s="11" t="s">
        <v>267</v>
      </c>
      <c r="B320" t="s">
        <v>105</v>
      </c>
      <c r="C320">
        <v>42.311799999999998</v>
      </c>
      <c r="D320">
        <v>-73.182199999999995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</row>
    <row r="321" spans="1:62" ht="17" x14ac:dyDescent="0.25">
      <c r="A321" s="11" t="s">
        <v>268</v>
      </c>
      <c r="B321" t="s">
        <v>105</v>
      </c>
      <c r="C321">
        <v>36.134300000000003</v>
      </c>
      <c r="D321">
        <v>-86.822000000000003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</row>
    <row r="322" spans="1:62" ht="17" x14ac:dyDescent="0.25">
      <c r="A322" s="11" t="s">
        <v>269</v>
      </c>
      <c r="B322" t="s">
        <v>105</v>
      </c>
      <c r="C322">
        <v>43.126100000000001</v>
      </c>
      <c r="D322">
        <v>-123.2492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</row>
    <row r="323" spans="1:62" ht="17" x14ac:dyDescent="0.25">
      <c r="A323" s="11" t="s">
        <v>270</v>
      </c>
      <c r="B323" t="s">
        <v>105</v>
      </c>
      <c r="C323">
        <v>36.985900000000001</v>
      </c>
      <c r="D323">
        <v>-119.2321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</row>
    <row r="324" spans="1:62" ht="17" x14ac:dyDescent="0.25">
      <c r="A324" s="11" t="s">
        <v>271</v>
      </c>
      <c r="B324" t="s">
        <v>105</v>
      </c>
      <c r="C324">
        <v>39.5839</v>
      </c>
      <c r="D324">
        <v>-76.363699999999994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</row>
    <row r="325" spans="1:62" ht="17" x14ac:dyDescent="0.25">
      <c r="A325" s="11" t="s">
        <v>272</v>
      </c>
      <c r="B325" t="s">
        <v>105</v>
      </c>
      <c r="C325">
        <v>39.8065</v>
      </c>
      <c r="D325">
        <v>-86.540099999999995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2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</row>
    <row r="326" spans="1:62" ht="17" x14ac:dyDescent="0.25">
      <c r="A326" s="11" t="s">
        <v>273</v>
      </c>
      <c r="B326" t="s">
        <v>105</v>
      </c>
      <c r="C326">
        <v>40.7453</v>
      </c>
      <c r="D326">
        <v>-74.0535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</row>
    <row r="327" spans="1:62" ht="17" x14ac:dyDescent="0.25">
      <c r="A327" s="11" t="s">
        <v>274</v>
      </c>
      <c r="B327" t="s">
        <v>105</v>
      </c>
      <c r="C327">
        <v>38.845399999999998</v>
      </c>
      <c r="D327">
        <v>-94.852099999999993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</row>
    <row r="328" spans="1:62" ht="17" x14ac:dyDescent="0.25">
      <c r="A328" s="11" t="s">
        <v>275</v>
      </c>
      <c r="B328" t="s">
        <v>105</v>
      </c>
      <c r="C328">
        <v>47.174999999999997</v>
      </c>
      <c r="D328">
        <v>-120.9319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</row>
    <row r="329" spans="1:62" ht="17" x14ac:dyDescent="0.25">
      <c r="A329" s="11" t="s">
        <v>276</v>
      </c>
      <c r="B329" t="s">
        <v>105</v>
      </c>
      <c r="C329">
        <v>27.479900000000001</v>
      </c>
      <c r="D329">
        <v>-82.345200000000006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2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</row>
    <row r="330" spans="1:62" ht="17" x14ac:dyDescent="0.25">
      <c r="A330" s="11" t="s">
        <v>277</v>
      </c>
      <c r="B330" t="s">
        <v>105</v>
      </c>
      <c r="C330">
        <v>44.8446</v>
      </c>
      <c r="D330">
        <v>-122.59269999999999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</row>
    <row r="331" spans="1:62" ht="17" x14ac:dyDescent="0.25">
      <c r="A331" s="11" t="s">
        <v>278</v>
      </c>
      <c r="B331" t="s">
        <v>105</v>
      </c>
      <c r="C331">
        <v>30.577300000000001</v>
      </c>
      <c r="D331">
        <v>-86.661100000000005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</row>
    <row r="332" spans="1:62" ht="17" x14ac:dyDescent="0.25">
      <c r="A332" s="11" t="s">
        <v>279</v>
      </c>
      <c r="B332" t="s">
        <v>105</v>
      </c>
      <c r="C332">
        <v>34.013199999999998</v>
      </c>
      <c r="D332">
        <v>-85.147900000000007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</row>
    <row r="333" spans="1:62" ht="17" x14ac:dyDescent="0.25">
      <c r="A333" s="11" t="s">
        <v>280</v>
      </c>
      <c r="B333" t="s">
        <v>105</v>
      </c>
      <c r="C333">
        <v>33.953299999999999</v>
      </c>
      <c r="D333">
        <v>-117.3961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</row>
    <row r="334" spans="1:62" ht="17" x14ac:dyDescent="0.25">
      <c r="A334" s="11" t="s">
        <v>281</v>
      </c>
      <c r="B334" t="s">
        <v>105</v>
      </c>
      <c r="C334">
        <v>35.126899999999999</v>
      </c>
      <c r="D334">
        <v>-89.925299999999993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</row>
    <row r="335" spans="1:62" ht="17" x14ac:dyDescent="0.25">
      <c r="A335" s="11" t="s">
        <v>282</v>
      </c>
      <c r="B335" t="s">
        <v>105</v>
      </c>
      <c r="C335">
        <v>38.610300000000002</v>
      </c>
      <c r="D335">
        <v>-90.412499999999994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</row>
    <row r="336" spans="1:62" ht="17" x14ac:dyDescent="0.25">
      <c r="A336" s="11" t="s">
        <v>283</v>
      </c>
      <c r="B336" t="s">
        <v>105</v>
      </c>
      <c r="C336">
        <v>40.984900000000003</v>
      </c>
      <c r="D336">
        <v>-72.615099999999998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</row>
    <row r="337" spans="1:62" ht="17" x14ac:dyDescent="0.25">
      <c r="A337" s="11" t="s">
        <v>284</v>
      </c>
      <c r="B337" t="s">
        <v>105</v>
      </c>
      <c r="C337">
        <v>41.858600000000003</v>
      </c>
      <c r="D337">
        <v>-74.311800000000005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</row>
    <row r="338" spans="1:62" ht="17" x14ac:dyDescent="0.25">
      <c r="A338" s="11" t="s">
        <v>285</v>
      </c>
      <c r="B338" t="s">
        <v>105</v>
      </c>
      <c r="C338">
        <v>29.027999999999999</v>
      </c>
      <c r="D338">
        <v>-81.075500000000005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</row>
    <row r="339" spans="1:62" ht="17" x14ac:dyDescent="0.25">
      <c r="A339" s="11" t="s">
        <v>286</v>
      </c>
      <c r="B339" t="s">
        <v>105</v>
      </c>
      <c r="C339">
        <v>38.908499999999997</v>
      </c>
      <c r="D339">
        <v>-77.240499999999997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2</v>
      </c>
      <c r="AZ339">
        <v>2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</row>
    <row r="340" spans="1:62" ht="17" x14ac:dyDescent="0.25">
      <c r="A340" s="11" t="s">
        <v>287</v>
      </c>
      <c r="B340" t="s">
        <v>105</v>
      </c>
      <c r="C340">
        <v>42.993099999999998</v>
      </c>
      <c r="D340">
        <v>-71.049800000000005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</row>
    <row r="341" spans="1:62" ht="17" x14ac:dyDescent="0.25">
      <c r="A341" s="11" t="s">
        <v>288</v>
      </c>
      <c r="B341" t="s">
        <v>105</v>
      </c>
      <c r="C341">
        <v>38.907200000000003</v>
      </c>
      <c r="D341">
        <v>-77.036900000000003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2</v>
      </c>
      <c r="AZ341">
        <v>2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</row>
    <row r="342" spans="1:62" ht="17" x14ac:dyDescent="0.25">
      <c r="A342" s="11" t="s">
        <v>289</v>
      </c>
      <c r="B342" t="s">
        <v>105</v>
      </c>
      <c r="C342">
        <v>40.228999999999999</v>
      </c>
      <c r="D342">
        <v>-75.387900000000002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4</v>
      </c>
      <c r="AZ342">
        <v>5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</row>
    <row r="343" spans="1:62" ht="17" x14ac:dyDescent="0.25">
      <c r="A343" s="11" t="s">
        <v>290</v>
      </c>
      <c r="B343" t="s">
        <v>105</v>
      </c>
      <c r="C343">
        <v>37.601700000000001</v>
      </c>
      <c r="D343">
        <v>-121.7195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1</v>
      </c>
      <c r="AV343">
        <v>1</v>
      </c>
      <c r="AW343">
        <v>1</v>
      </c>
      <c r="AX343">
        <v>2</v>
      </c>
      <c r="AY343">
        <v>2</v>
      </c>
      <c r="AZ343">
        <v>2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</row>
    <row r="344" spans="1:62" ht="17" x14ac:dyDescent="0.25">
      <c r="A344" s="11" t="s">
        <v>291</v>
      </c>
      <c r="B344" t="s">
        <v>105</v>
      </c>
      <c r="C344">
        <v>26.190100000000001</v>
      </c>
      <c r="D344">
        <v>-80.365899999999996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2</v>
      </c>
      <c r="AY344">
        <v>2</v>
      </c>
      <c r="AZ344">
        <v>3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</row>
    <row r="345" spans="1:62" ht="17" x14ac:dyDescent="0.25">
      <c r="A345" s="11" t="s">
        <v>292</v>
      </c>
      <c r="B345" t="s">
        <v>105</v>
      </c>
      <c r="C345">
        <v>26.663</v>
      </c>
      <c r="D345">
        <v>-81.953500000000005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2</v>
      </c>
      <c r="AY345">
        <v>2</v>
      </c>
      <c r="AZ345">
        <v>2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</row>
    <row r="346" spans="1:62" ht="17" x14ac:dyDescent="0.25">
      <c r="A346" s="11" t="s">
        <v>293</v>
      </c>
      <c r="B346" t="s">
        <v>105</v>
      </c>
      <c r="C346">
        <v>32.816200000000002</v>
      </c>
      <c r="D346">
        <v>-111.28449999999999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2</v>
      </c>
      <c r="AY346">
        <v>2</v>
      </c>
      <c r="AZ346">
        <v>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</row>
    <row r="347" spans="1:62" ht="17" x14ac:dyDescent="0.25">
      <c r="A347" s="11" t="s">
        <v>294</v>
      </c>
      <c r="B347" t="s">
        <v>105</v>
      </c>
      <c r="C347">
        <v>41.148899999999998</v>
      </c>
      <c r="D347">
        <v>-73.983000000000004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2</v>
      </c>
      <c r="AY347">
        <v>2</v>
      </c>
      <c r="AZ347">
        <v>4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</row>
    <row r="348" spans="1:62" ht="17" x14ac:dyDescent="0.25">
      <c r="A348" s="11" t="s">
        <v>295</v>
      </c>
      <c r="B348" t="s">
        <v>105</v>
      </c>
      <c r="C348">
        <v>43.032400000000003</v>
      </c>
      <c r="D348">
        <v>-73.936000000000007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2</v>
      </c>
      <c r="AY348">
        <v>2</v>
      </c>
      <c r="AZ348">
        <v>2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</row>
    <row r="349" spans="1:62" ht="17" x14ac:dyDescent="0.25">
      <c r="A349" s="11" t="s">
        <v>296</v>
      </c>
      <c r="B349" t="s">
        <v>105</v>
      </c>
      <c r="C349">
        <v>32.795699999999997</v>
      </c>
      <c r="D349">
        <v>-79.784800000000004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</row>
    <row r="350" spans="1:62" ht="17" x14ac:dyDescent="0.25">
      <c r="A350" s="11" t="s">
        <v>297</v>
      </c>
      <c r="B350" t="s">
        <v>105</v>
      </c>
      <c r="C350">
        <v>45.746600000000001</v>
      </c>
      <c r="D350">
        <v>-122.5194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</row>
    <row r="351" spans="1:62" ht="17" x14ac:dyDescent="0.25">
      <c r="A351" s="11" t="s">
        <v>298</v>
      </c>
      <c r="B351" t="s">
        <v>105</v>
      </c>
      <c r="C351">
        <v>33.899900000000002</v>
      </c>
      <c r="D351">
        <v>-84.564099999999996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1</v>
      </c>
      <c r="AZ351">
        <v>3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</row>
    <row r="352" spans="1:62" ht="17" x14ac:dyDescent="0.25">
      <c r="A352" s="11" t="s">
        <v>299</v>
      </c>
      <c r="B352" t="s">
        <v>105</v>
      </c>
      <c r="C352">
        <v>40.962899999999998</v>
      </c>
      <c r="D352">
        <v>-112.09529999999999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1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</row>
    <row r="353" spans="1:62" ht="17" x14ac:dyDescent="0.25">
      <c r="A353" s="11" t="s">
        <v>300</v>
      </c>
      <c r="B353" t="s">
        <v>105</v>
      </c>
      <c r="C353">
        <v>38.910800000000002</v>
      </c>
      <c r="D353">
        <v>-104.4723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</row>
    <row r="354" spans="1:62" ht="17" x14ac:dyDescent="0.25">
      <c r="A354" s="11" t="s">
        <v>301</v>
      </c>
      <c r="B354" t="s">
        <v>105</v>
      </c>
      <c r="C354">
        <v>21.306999999999999</v>
      </c>
      <c r="D354">
        <v>-157.85839999999999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</row>
    <row r="355" spans="1:62" ht="17" x14ac:dyDescent="0.25">
      <c r="A355" s="11" t="s">
        <v>302</v>
      </c>
      <c r="B355" t="s">
        <v>105</v>
      </c>
      <c r="C355">
        <v>42.334499999999998</v>
      </c>
      <c r="D355">
        <v>-122.7647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2</v>
      </c>
      <c r="AZ355">
        <v>2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</row>
    <row r="356" spans="1:62" ht="17" x14ac:dyDescent="0.25">
      <c r="A356" s="11" t="s">
        <v>303</v>
      </c>
      <c r="B356" t="s">
        <v>105</v>
      </c>
      <c r="C356">
        <v>47.7425</v>
      </c>
      <c r="D356">
        <v>-123.304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</row>
    <row r="357" spans="1:62" ht="17" x14ac:dyDescent="0.25">
      <c r="A357" s="11" t="s">
        <v>304</v>
      </c>
      <c r="B357" t="s">
        <v>105</v>
      </c>
      <c r="C357">
        <v>34.367199999999997</v>
      </c>
      <c r="D357">
        <v>-80.588300000000004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</row>
    <row r="358" spans="1:62" ht="17" x14ac:dyDescent="0.25">
      <c r="A358" s="11" t="s">
        <v>305</v>
      </c>
      <c r="B358" t="s">
        <v>105</v>
      </c>
      <c r="C358">
        <v>42.695300000000003</v>
      </c>
      <c r="D358">
        <v>-121.6142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1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</row>
    <row r="359" spans="1:62" ht="17" x14ac:dyDescent="0.25">
      <c r="A359" s="11" t="s">
        <v>306</v>
      </c>
      <c r="B359" t="s">
        <v>105</v>
      </c>
      <c r="C359">
        <v>37.251899999999999</v>
      </c>
      <c r="D359">
        <v>-119.69629999999999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1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</row>
    <row r="360" spans="1:62" ht="17" x14ac:dyDescent="0.25">
      <c r="A360" s="11" t="s">
        <v>307</v>
      </c>
      <c r="B360" t="s">
        <v>105</v>
      </c>
      <c r="C360">
        <v>47.067599999999999</v>
      </c>
      <c r="D360">
        <v>-122.12949999999999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4</v>
      </c>
      <c r="AZ360">
        <v>4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</row>
    <row r="361" spans="1:62" ht="17" x14ac:dyDescent="0.25">
      <c r="A361" s="11" t="s">
        <v>308</v>
      </c>
      <c r="B361" t="s">
        <v>105</v>
      </c>
      <c r="C361">
        <v>36.159300000000002</v>
      </c>
      <c r="D361">
        <v>-95.941000000000003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</row>
    <row r="362" spans="1:62" ht="17" x14ac:dyDescent="0.25">
      <c r="A362" s="11" t="s">
        <v>309</v>
      </c>
      <c r="B362" t="s">
        <v>105</v>
      </c>
      <c r="C362">
        <v>39.258699999999997</v>
      </c>
      <c r="D362">
        <v>-104.9389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3</v>
      </c>
      <c r="AY362">
        <v>3</v>
      </c>
      <c r="AZ362">
        <v>3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</row>
    <row r="363" spans="1:62" ht="17" x14ac:dyDescent="0.25">
      <c r="A363" s="11" t="s">
        <v>310</v>
      </c>
      <c r="B363" t="s">
        <v>105</v>
      </c>
      <c r="C363">
        <v>41.888199999999998</v>
      </c>
      <c r="D363">
        <v>-71.477400000000003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3</v>
      </c>
      <c r="AY363">
        <v>3</v>
      </c>
      <c r="AZ363">
        <v>3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</row>
    <row r="364" spans="1:62" ht="17" x14ac:dyDescent="0.25">
      <c r="A364" s="11" t="s">
        <v>311</v>
      </c>
      <c r="B364" t="s">
        <v>105</v>
      </c>
      <c r="C364">
        <v>35.7211</v>
      </c>
      <c r="D364">
        <v>-79.178100000000001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</row>
    <row r="365" spans="1:62" ht="17" x14ac:dyDescent="0.25">
      <c r="A365" s="11" t="s">
        <v>312</v>
      </c>
      <c r="B365" t="s">
        <v>105</v>
      </c>
      <c r="C365">
        <v>39.907800000000002</v>
      </c>
      <c r="D365">
        <v>-75.387900000000002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</row>
    <row r="366" spans="1:62" ht="17" x14ac:dyDescent="0.25">
      <c r="A366" s="11" t="s">
        <v>313</v>
      </c>
      <c r="B366" t="s">
        <v>105</v>
      </c>
      <c r="C366">
        <v>41.314799999999998</v>
      </c>
      <c r="D366">
        <v>-96.195099999999996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1</v>
      </c>
      <c r="AY366">
        <v>1</v>
      </c>
      <c r="AZ366">
        <v>3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</row>
    <row r="367" spans="1:62" ht="17" x14ac:dyDescent="0.25">
      <c r="A367" s="11" t="s">
        <v>314</v>
      </c>
      <c r="B367" t="s">
        <v>105</v>
      </c>
      <c r="C367">
        <v>38.060600000000001</v>
      </c>
      <c r="D367">
        <v>-84.4803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</row>
    <row r="368" spans="1:62" ht="17" x14ac:dyDescent="0.25">
      <c r="A368" s="11" t="s">
        <v>315</v>
      </c>
      <c r="B368" t="s">
        <v>105</v>
      </c>
      <c r="C368">
        <v>39.836199999999998</v>
      </c>
      <c r="D368">
        <v>-86.175200000000004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1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</row>
    <row r="369" spans="1:62" ht="17" x14ac:dyDescent="0.25">
      <c r="A369" s="11" t="s">
        <v>316</v>
      </c>
      <c r="B369" t="s">
        <v>105</v>
      </c>
      <c r="C369">
        <v>42.467199999999998</v>
      </c>
      <c r="D369">
        <v>-71.287400000000005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1</v>
      </c>
      <c r="AX369">
        <v>1</v>
      </c>
      <c r="AY369">
        <v>7</v>
      </c>
      <c r="AZ369">
        <v>7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</row>
    <row r="370" spans="1:62" ht="17" x14ac:dyDescent="0.25">
      <c r="A370" s="11" t="s">
        <v>317</v>
      </c>
      <c r="B370" t="s">
        <v>105</v>
      </c>
      <c r="C370">
        <v>40.654600000000002</v>
      </c>
      <c r="D370">
        <v>-73.559399999999997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1</v>
      </c>
      <c r="AX370">
        <v>4</v>
      </c>
      <c r="AY370">
        <v>5</v>
      </c>
      <c r="AZ370">
        <v>17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</row>
    <row r="371" spans="1:62" ht="17" x14ac:dyDescent="0.25">
      <c r="A371" s="11" t="s">
        <v>318</v>
      </c>
      <c r="B371" t="s">
        <v>105</v>
      </c>
      <c r="C371">
        <v>44.996400000000001</v>
      </c>
      <c r="D371">
        <v>-93.061599999999999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1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</row>
    <row r="372" spans="1:62" ht="17" x14ac:dyDescent="0.25">
      <c r="A372" s="11" t="s">
        <v>319</v>
      </c>
      <c r="B372" t="s">
        <v>105</v>
      </c>
      <c r="C372">
        <v>40.5608</v>
      </c>
      <c r="D372">
        <v>-119.6035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1</v>
      </c>
      <c r="AY372">
        <v>2</v>
      </c>
      <c r="AZ372">
        <v>2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</row>
    <row r="373" spans="1:62" ht="17" x14ac:dyDescent="0.25">
      <c r="A373" s="11" t="s">
        <v>320</v>
      </c>
      <c r="B373" t="s">
        <v>105</v>
      </c>
      <c r="C373">
        <v>41.673900000000003</v>
      </c>
      <c r="D373">
        <v>-75.247900000000001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</row>
    <row r="374" spans="1:62" ht="17" x14ac:dyDescent="0.25">
      <c r="A374" s="11" t="s">
        <v>321</v>
      </c>
      <c r="B374" t="s">
        <v>105</v>
      </c>
      <c r="C374">
        <v>38.764600000000002</v>
      </c>
      <c r="D374">
        <v>-121.90179999999999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1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</row>
    <row r="375" spans="1:62" ht="17" x14ac:dyDescent="0.25">
      <c r="A375" s="11" t="s">
        <v>322</v>
      </c>
      <c r="B375" t="s">
        <v>105</v>
      </c>
      <c r="C375">
        <v>37.354100000000003</v>
      </c>
      <c r="D375">
        <v>-121.9552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1</v>
      </c>
      <c r="P375">
        <v>1</v>
      </c>
      <c r="Q375">
        <v>2</v>
      </c>
      <c r="R375">
        <v>2</v>
      </c>
      <c r="S375">
        <v>2</v>
      </c>
      <c r="T375">
        <v>2</v>
      </c>
      <c r="U375">
        <v>2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B375">
        <v>2</v>
      </c>
      <c r="AC375">
        <v>2</v>
      </c>
      <c r="AD375">
        <v>2</v>
      </c>
      <c r="AE375">
        <v>2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2</v>
      </c>
      <c r="AL375">
        <v>2</v>
      </c>
      <c r="AM375">
        <v>2</v>
      </c>
      <c r="AN375">
        <v>2</v>
      </c>
      <c r="AO375">
        <v>2</v>
      </c>
      <c r="AP375">
        <v>2</v>
      </c>
      <c r="AQ375">
        <v>3</v>
      </c>
      <c r="AR375">
        <v>3</v>
      </c>
      <c r="AS375">
        <v>9</v>
      </c>
      <c r="AT375">
        <v>11</v>
      </c>
      <c r="AU375">
        <v>11</v>
      </c>
      <c r="AV375">
        <v>20</v>
      </c>
      <c r="AW375">
        <v>20</v>
      </c>
      <c r="AX375">
        <v>32</v>
      </c>
      <c r="AY375">
        <v>38</v>
      </c>
      <c r="AZ375">
        <v>38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</row>
    <row r="376" spans="1:62" ht="17" x14ac:dyDescent="0.25">
      <c r="A376" s="11" t="s">
        <v>323</v>
      </c>
      <c r="B376" t="s">
        <v>105</v>
      </c>
      <c r="C376">
        <v>36.079599999999999</v>
      </c>
      <c r="D376">
        <v>-115.09399999999999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1</v>
      </c>
      <c r="AX376">
        <v>1</v>
      </c>
      <c r="AY376">
        <v>2</v>
      </c>
      <c r="AZ376">
        <v>2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</row>
    <row r="377" spans="1:62" ht="17" x14ac:dyDescent="0.25">
      <c r="A377" s="11" t="s">
        <v>324</v>
      </c>
      <c r="B377" t="s">
        <v>105</v>
      </c>
      <c r="C377">
        <v>29.569299999999998</v>
      </c>
      <c r="D377">
        <v>-95.814300000000003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1</v>
      </c>
      <c r="AX377">
        <v>3</v>
      </c>
      <c r="AY377">
        <v>6</v>
      </c>
      <c r="AZ377">
        <v>6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</row>
    <row r="378" spans="1:62" ht="17" x14ac:dyDescent="0.25">
      <c r="A378" s="11" t="s">
        <v>325</v>
      </c>
      <c r="B378" t="s">
        <v>105</v>
      </c>
      <c r="C378">
        <v>47.198099999999997</v>
      </c>
      <c r="D378">
        <v>-119.3732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</row>
    <row r="379" spans="1:62" ht="17" x14ac:dyDescent="0.25">
      <c r="A379" s="11" t="s">
        <v>326</v>
      </c>
      <c r="B379" t="s">
        <v>105</v>
      </c>
      <c r="C379">
        <v>30.768999999999998</v>
      </c>
      <c r="D379">
        <v>-86.982399999999998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</row>
    <row r="380" spans="1:62" ht="17" x14ac:dyDescent="0.25">
      <c r="A380" s="11" t="s">
        <v>327</v>
      </c>
      <c r="B380" t="s">
        <v>105</v>
      </c>
      <c r="C380">
        <v>35.917900000000003</v>
      </c>
      <c r="D380">
        <v>-86.862200000000001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</row>
    <row r="381" spans="1:62" ht="17" x14ac:dyDescent="0.25">
      <c r="A381" s="11" t="s">
        <v>328</v>
      </c>
      <c r="B381" t="s">
        <v>105</v>
      </c>
      <c r="C381">
        <v>40.712800000000001</v>
      </c>
      <c r="D381">
        <v>-74.006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4</v>
      </c>
      <c r="AW381">
        <v>11</v>
      </c>
      <c r="AX381">
        <v>11</v>
      </c>
      <c r="AY381">
        <v>12</v>
      </c>
      <c r="AZ381">
        <v>19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</row>
    <row r="382" spans="1:62" ht="17" x14ac:dyDescent="0.25">
      <c r="A382" s="11" t="s">
        <v>329</v>
      </c>
      <c r="B382" t="s">
        <v>105</v>
      </c>
      <c r="C382">
        <v>39.154699999999998</v>
      </c>
      <c r="D382">
        <v>-77.240499999999997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3</v>
      </c>
      <c r="AX382">
        <v>3</v>
      </c>
      <c r="AY382">
        <v>4</v>
      </c>
      <c r="AZ382">
        <v>4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</row>
    <row r="383" spans="1:62" ht="17" x14ac:dyDescent="0.25">
      <c r="A383" s="11" t="s">
        <v>330</v>
      </c>
      <c r="B383" t="s">
        <v>105</v>
      </c>
      <c r="C383">
        <v>42.360100000000003</v>
      </c>
      <c r="D383">
        <v>-71.058899999999994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3</v>
      </c>
      <c r="AX383">
        <v>3</v>
      </c>
      <c r="AY383">
        <v>8</v>
      </c>
      <c r="AZ383">
        <v>8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</row>
    <row r="384" spans="1:62" ht="17" x14ac:dyDescent="0.25">
      <c r="A384" s="11" t="s">
        <v>331</v>
      </c>
      <c r="B384" t="s">
        <v>105</v>
      </c>
      <c r="C384">
        <v>39.739199999999997</v>
      </c>
      <c r="D384">
        <v>-104.9903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>
        <v>2</v>
      </c>
      <c r="AY384">
        <v>2</v>
      </c>
      <c r="AZ384">
        <v>2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</row>
    <row r="385" spans="1:62" ht="17" x14ac:dyDescent="0.25">
      <c r="A385" s="11" t="s">
        <v>332</v>
      </c>
      <c r="B385" t="s">
        <v>105</v>
      </c>
      <c r="C385">
        <v>39.591200000000001</v>
      </c>
      <c r="D385">
        <v>-106.06399999999999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</row>
    <row r="386" spans="1:62" ht="17" x14ac:dyDescent="0.25">
      <c r="A386" s="11" t="s">
        <v>333</v>
      </c>
      <c r="B386" t="s">
        <v>105</v>
      </c>
      <c r="C386">
        <v>40.926299999999998</v>
      </c>
      <c r="D386">
        <v>-74.076999999999998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2</v>
      </c>
      <c r="AW386">
        <v>2</v>
      </c>
      <c r="AX386">
        <v>4</v>
      </c>
      <c r="AY386">
        <v>4</v>
      </c>
      <c r="AZ386">
        <v>4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</row>
    <row r="387" spans="1:62" ht="17" x14ac:dyDescent="0.25">
      <c r="A387" s="11" t="s">
        <v>334</v>
      </c>
      <c r="B387" t="s">
        <v>105</v>
      </c>
      <c r="C387">
        <v>29.775200000000002</v>
      </c>
      <c r="D387">
        <v>-95.310299999999998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2</v>
      </c>
      <c r="AW387">
        <v>3</v>
      </c>
      <c r="AX387">
        <v>5</v>
      </c>
      <c r="AY387">
        <v>5</v>
      </c>
      <c r="AZ387">
        <v>6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</row>
    <row r="388" spans="1:62" ht="17" x14ac:dyDescent="0.25">
      <c r="A388" s="11" t="s">
        <v>335</v>
      </c>
      <c r="B388" t="s">
        <v>105</v>
      </c>
      <c r="C388">
        <v>37.774900000000002</v>
      </c>
      <c r="D388">
        <v>-122.4194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>
        <v>2</v>
      </c>
      <c r="AX388">
        <v>9</v>
      </c>
      <c r="AY388">
        <v>9</v>
      </c>
      <c r="AZ388">
        <v>9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</row>
    <row r="389" spans="1:62" ht="17" x14ac:dyDescent="0.25">
      <c r="A389" s="11" t="s">
        <v>336</v>
      </c>
      <c r="B389" t="s">
        <v>105</v>
      </c>
      <c r="C389">
        <v>37.853400000000001</v>
      </c>
      <c r="D389">
        <v>-121.90179999999999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1</v>
      </c>
      <c r="AW389">
        <v>3</v>
      </c>
      <c r="AX389">
        <v>3</v>
      </c>
      <c r="AY389">
        <v>9</v>
      </c>
      <c r="AZ389">
        <v>9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</row>
    <row r="390" spans="1:62" ht="17" x14ac:dyDescent="0.25">
      <c r="A390" s="11" t="s">
        <v>337</v>
      </c>
      <c r="B390" t="s">
        <v>105</v>
      </c>
      <c r="C390">
        <v>33.7879</v>
      </c>
      <c r="D390">
        <v>-117.8531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3</v>
      </c>
      <c r="AV390">
        <v>3</v>
      </c>
      <c r="AW390">
        <v>3</v>
      </c>
      <c r="AX390">
        <v>3</v>
      </c>
      <c r="AY390">
        <v>3</v>
      </c>
      <c r="AZ390">
        <v>4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</row>
    <row r="391" spans="1:62" ht="17" x14ac:dyDescent="0.25">
      <c r="A391" s="11" t="s">
        <v>338</v>
      </c>
      <c r="B391" t="s">
        <v>105</v>
      </c>
      <c r="C391">
        <v>42.176699999999997</v>
      </c>
      <c r="D391">
        <v>-71.144900000000007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1</v>
      </c>
      <c r="AV391">
        <v>1</v>
      </c>
      <c r="AW391">
        <v>2</v>
      </c>
      <c r="AX391">
        <v>2</v>
      </c>
      <c r="AY391">
        <v>6</v>
      </c>
      <c r="AZ391">
        <v>6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</row>
    <row r="392" spans="1:62" ht="17" x14ac:dyDescent="0.25">
      <c r="A392" s="11" t="s">
        <v>339</v>
      </c>
      <c r="B392" t="s">
        <v>105</v>
      </c>
      <c r="C392">
        <v>33.291800000000002</v>
      </c>
      <c r="D392">
        <v>-112.42910000000001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2</v>
      </c>
      <c r="AX392">
        <v>2</v>
      </c>
      <c r="AY392">
        <v>2</v>
      </c>
      <c r="AZ392">
        <v>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</row>
    <row r="393" spans="1:62" ht="17" x14ac:dyDescent="0.25">
      <c r="A393" s="11" t="s">
        <v>340</v>
      </c>
      <c r="B393" t="s">
        <v>105</v>
      </c>
      <c r="C393">
        <v>35.803199999999997</v>
      </c>
      <c r="D393">
        <v>-78.566100000000006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</row>
    <row r="394" spans="1:62" ht="17" x14ac:dyDescent="0.25">
      <c r="A394" s="11" t="s">
        <v>341</v>
      </c>
      <c r="B394" t="s">
        <v>105</v>
      </c>
      <c r="C394">
        <v>41.122</v>
      </c>
      <c r="D394">
        <v>-73.794899999999998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10</v>
      </c>
      <c r="AV394">
        <v>18</v>
      </c>
      <c r="AW394">
        <v>19</v>
      </c>
      <c r="AX394">
        <v>57</v>
      </c>
      <c r="AY394">
        <v>83</v>
      </c>
      <c r="AZ394">
        <v>98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</row>
    <row r="395" spans="1:62" ht="17" x14ac:dyDescent="0.25">
      <c r="A395" s="11" t="s">
        <v>342</v>
      </c>
      <c r="B395" t="s">
        <v>105</v>
      </c>
      <c r="C395">
        <v>43.908799999999999</v>
      </c>
      <c r="D395">
        <v>-71.825999999999993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2</v>
      </c>
      <c r="AU395">
        <v>2</v>
      </c>
      <c r="AV395">
        <v>2</v>
      </c>
      <c r="AW395">
        <v>2</v>
      </c>
      <c r="AX395">
        <v>2</v>
      </c>
      <c r="AY395">
        <v>3</v>
      </c>
      <c r="AZ395">
        <v>3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</row>
    <row r="396" spans="1:62" ht="17" x14ac:dyDescent="0.25">
      <c r="A396" s="11" t="s">
        <v>343</v>
      </c>
      <c r="B396" t="s">
        <v>105</v>
      </c>
      <c r="C396">
        <v>27.990400000000001</v>
      </c>
      <c r="D396">
        <v>-82.3018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2</v>
      </c>
      <c r="AU396">
        <v>2</v>
      </c>
      <c r="AV396">
        <v>2</v>
      </c>
      <c r="AW396">
        <v>2</v>
      </c>
      <c r="AX396">
        <v>2</v>
      </c>
      <c r="AY396">
        <v>2</v>
      </c>
      <c r="AZ396">
        <v>2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</row>
    <row r="397" spans="1:62" ht="17" x14ac:dyDescent="0.25">
      <c r="A397" s="11" t="s">
        <v>344</v>
      </c>
      <c r="B397" t="s">
        <v>105</v>
      </c>
      <c r="C397">
        <v>39.0916</v>
      </c>
      <c r="D397">
        <v>-120.8039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2</v>
      </c>
      <c r="AV397">
        <v>2</v>
      </c>
      <c r="AW397">
        <v>5</v>
      </c>
      <c r="AX397">
        <v>5</v>
      </c>
      <c r="AY397">
        <v>5</v>
      </c>
      <c r="AZ397">
        <v>7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</row>
    <row r="398" spans="1:62" ht="17" x14ac:dyDescent="0.25">
      <c r="A398" s="11" t="s">
        <v>345</v>
      </c>
      <c r="B398" t="s">
        <v>105</v>
      </c>
      <c r="C398">
        <v>37.563000000000002</v>
      </c>
      <c r="D398">
        <v>-122.32550000000001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2</v>
      </c>
      <c r="AU398">
        <v>2</v>
      </c>
      <c r="AV398">
        <v>2</v>
      </c>
      <c r="AW398">
        <v>2</v>
      </c>
      <c r="AX398">
        <v>2</v>
      </c>
      <c r="AY398">
        <v>2</v>
      </c>
      <c r="AZ398">
        <v>2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</row>
    <row r="399" spans="1:62" ht="17" x14ac:dyDescent="0.25">
      <c r="A399" s="11" t="s">
        <v>346</v>
      </c>
      <c r="B399" t="s">
        <v>105</v>
      </c>
      <c r="C399">
        <v>38.578000000000003</v>
      </c>
      <c r="D399">
        <v>-122.9888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3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</row>
    <row r="400" spans="1:62" ht="17" x14ac:dyDescent="0.25">
      <c r="A400" s="11" t="s">
        <v>347</v>
      </c>
      <c r="B400" t="s">
        <v>105</v>
      </c>
      <c r="C400">
        <v>45.774999999999999</v>
      </c>
      <c r="D400">
        <v>-118.7606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</row>
    <row r="401" spans="1:62" ht="17" x14ac:dyDescent="0.25">
      <c r="A401" s="11" t="s">
        <v>348</v>
      </c>
      <c r="B401" t="s">
        <v>105</v>
      </c>
      <c r="C401">
        <v>33.803400000000003</v>
      </c>
      <c r="D401">
        <v>-84.396299999999997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2</v>
      </c>
      <c r="AU401">
        <v>2</v>
      </c>
      <c r="AV401">
        <v>2</v>
      </c>
      <c r="AW401">
        <v>2</v>
      </c>
      <c r="AX401">
        <v>3</v>
      </c>
      <c r="AY401">
        <v>3</v>
      </c>
      <c r="AZ401">
        <v>5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</row>
    <row r="402" spans="1:62" ht="17" x14ac:dyDescent="0.25">
      <c r="A402" s="11" t="s">
        <v>349</v>
      </c>
      <c r="B402" t="s">
        <v>105</v>
      </c>
      <c r="C402">
        <v>45.546999999999997</v>
      </c>
      <c r="D402">
        <v>-123.1386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1</v>
      </c>
      <c r="AS402">
        <v>2</v>
      </c>
      <c r="AT402">
        <v>2</v>
      </c>
      <c r="AU402">
        <v>2</v>
      </c>
      <c r="AV402">
        <v>2</v>
      </c>
      <c r="AW402">
        <v>2</v>
      </c>
      <c r="AX402">
        <v>3</v>
      </c>
      <c r="AY402">
        <v>8</v>
      </c>
      <c r="AZ402">
        <v>8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</row>
    <row r="403" spans="1:62" ht="17" x14ac:dyDescent="0.25">
      <c r="A403" s="11" t="s">
        <v>350</v>
      </c>
      <c r="B403" t="s">
        <v>105</v>
      </c>
      <c r="C403">
        <v>48.033000000000001</v>
      </c>
      <c r="D403">
        <v>-121.8339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2</v>
      </c>
      <c r="AS403">
        <v>4</v>
      </c>
      <c r="AT403">
        <v>6</v>
      </c>
      <c r="AU403">
        <v>8</v>
      </c>
      <c r="AV403">
        <v>18</v>
      </c>
      <c r="AW403">
        <v>19</v>
      </c>
      <c r="AX403">
        <v>27</v>
      </c>
      <c r="AY403">
        <v>31</v>
      </c>
      <c r="AZ403">
        <v>31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</row>
    <row r="404" spans="1:62" ht="17" x14ac:dyDescent="0.25">
      <c r="A404" s="11" t="s">
        <v>351</v>
      </c>
      <c r="B404" t="s">
        <v>105</v>
      </c>
      <c r="C404">
        <v>40.744999999999997</v>
      </c>
      <c r="D404">
        <v>-123.8695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</row>
    <row r="405" spans="1:62" ht="17" x14ac:dyDescent="0.25">
      <c r="A405" s="11" t="s">
        <v>352</v>
      </c>
      <c r="B405" t="s">
        <v>105</v>
      </c>
      <c r="C405">
        <v>38.474699999999999</v>
      </c>
      <c r="D405">
        <v>-121.35420000000001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2</v>
      </c>
      <c r="AP405">
        <v>2</v>
      </c>
      <c r="AQ405">
        <v>2</v>
      </c>
      <c r="AR405">
        <v>2</v>
      </c>
      <c r="AS405">
        <v>2</v>
      </c>
      <c r="AT405">
        <v>2</v>
      </c>
      <c r="AU405">
        <v>2</v>
      </c>
      <c r="AV405">
        <v>2</v>
      </c>
      <c r="AW405">
        <v>2</v>
      </c>
      <c r="AX405">
        <v>2</v>
      </c>
      <c r="AY405">
        <v>2</v>
      </c>
      <c r="AZ405">
        <v>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</row>
    <row r="406" spans="1:62" ht="17" x14ac:dyDescent="0.25">
      <c r="A406" s="11" t="s">
        <v>353</v>
      </c>
      <c r="B406" t="s">
        <v>105</v>
      </c>
      <c r="C406">
        <v>32.715699999999998</v>
      </c>
      <c r="D406">
        <v>-117.1611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>
        <v>2</v>
      </c>
      <c r="AB406">
        <v>2</v>
      </c>
      <c r="AC406">
        <v>2</v>
      </c>
      <c r="AD406">
        <v>2</v>
      </c>
      <c r="AE406">
        <v>2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2</v>
      </c>
      <c r="AL406">
        <v>2</v>
      </c>
      <c r="AM406">
        <v>2</v>
      </c>
      <c r="AN406">
        <v>2</v>
      </c>
      <c r="AO406">
        <v>2</v>
      </c>
      <c r="AP406">
        <v>2</v>
      </c>
      <c r="AQ406">
        <v>2</v>
      </c>
      <c r="AR406">
        <v>2</v>
      </c>
      <c r="AS406">
        <v>2</v>
      </c>
      <c r="AT406">
        <v>2</v>
      </c>
      <c r="AU406">
        <v>2</v>
      </c>
      <c r="AV406">
        <v>3</v>
      </c>
      <c r="AW406">
        <v>3</v>
      </c>
      <c r="AX406">
        <v>3</v>
      </c>
      <c r="AY406">
        <v>3</v>
      </c>
      <c r="AZ406">
        <v>3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</row>
    <row r="407" spans="1:62" ht="17" x14ac:dyDescent="0.25">
      <c r="A407" s="11" t="s">
        <v>354</v>
      </c>
      <c r="B407" t="s">
        <v>105</v>
      </c>
      <c r="C407">
        <v>36.576099999999997</v>
      </c>
      <c r="D407">
        <v>-120.9876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</v>
      </c>
      <c r="R407">
        <v>2</v>
      </c>
      <c r="S407">
        <v>2</v>
      </c>
      <c r="T407">
        <v>2</v>
      </c>
      <c r="U407">
        <v>2</v>
      </c>
      <c r="V407">
        <v>2</v>
      </c>
      <c r="W407">
        <v>2</v>
      </c>
      <c r="X407">
        <v>2</v>
      </c>
      <c r="Y407">
        <v>2</v>
      </c>
      <c r="Z407">
        <v>2</v>
      </c>
      <c r="AA407">
        <v>2</v>
      </c>
      <c r="AB407">
        <v>2</v>
      </c>
      <c r="AC407">
        <v>2</v>
      </c>
      <c r="AD407">
        <v>2</v>
      </c>
      <c r="AE407">
        <v>2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2</v>
      </c>
      <c r="AL407">
        <v>2</v>
      </c>
      <c r="AM407">
        <v>2</v>
      </c>
      <c r="AN407">
        <v>2</v>
      </c>
      <c r="AO407">
        <v>2</v>
      </c>
      <c r="AP407">
        <v>2</v>
      </c>
      <c r="AQ407">
        <v>2</v>
      </c>
      <c r="AR407">
        <v>2</v>
      </c>
      <c r="AS407">
        <v>2</v>
      </c>
      <c r="AT407">
        <v>2</v>
      </c>
      <c r="AU407">
        <v>2</v>
      </c>
      <c r="AV407">
        <v>2</v>
      </c>
      <c r="AW407">
        <v>2</v>
      </c>
      <c r="AX407">
        <v>2</v>
      </c>
      <c r="AY407">
        <v>2</v>
      </c>
      <c r="AZ407">
        <v>2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</row>
    <row r="408" spans="1:62" ht="17" x14ac:dyDescent="0.25">
      <c r="A408" s="11" t="s">
        <v>355</v>
      </c>
      <c r="B408" t="s">
        <v>105</v>
      </c>
      <c r="C408">
        <v>34.052199999999999</v>
      </c>
      <c r="D408">
        <v>-118.2437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7</v>
      </c>
      <c r="AV408">
        <v>11</v>
      </c>
      <c r="AW408">
        <v>13</v>
      </c>
      <c r="AX408">
        <v>14</v>
      </c>
      <c r="AY408">
        <v>14</v>
      </c>
      <c r="AZ408">
        <v>14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</row>
    <row r="409" spans="1:62" ht="17" x14ac:dyDescent="0.25">
      <c r="A409" s="11" t="s">
        <v>356</v>
      </c>
      <c r="B409" t="s">
        <v>105</v>
      </c>
      <c r="C409">
        <v>47.606200000000001</v>
      </c>
      <c r="D409">
        <v>-122.3321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6</v>
      </c>
      <c r="AR409">
        <v>9</v>
      </c>
      <c r="AS409">
        <v>14</v>
      </c>
      <c r="AT409">
        <v>21</v>
      </c>
      <c r="AU409">
        <v>31</v>
      </c>
      <c r="AV409">
        <v>51</v>
      </c>
      <c r="AW409">
        <v>58</v>
      </c>
      <c r="AX409">
        <v>71</v>
      </c>
      <c r="AY409">
        <v>83</v>
      </c>
      <c r="AZ409">
        <v>83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</row>
    <row r="410" spans="1:62" ht="17" x14ac:dyDescent="0.25">
      <c r="A410" s="11" t="s">
        <v>357</v>
      </c>
      <c r="B410" t="s">
        <v>105</v>
      </c>
      <c r="C410">
        <v>41.737699999999997</v>
      </c>
      <c r="D410">
        <v>-87.697599999999994</v>
      </c>
      <c r="E410">
        <v>0</v>
      </c>
      <c r="F410">
        <v>0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2</v>
      </c>
      <c r="O410">
        <v>2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2</v>
      </c>
      <c r="V410">
        <v>2</v>
      </c>
      <c r="W410">
        <v>2</v>
      </c>
      <c r="X410">
        <v>2</v>
      </c>
      <c r="Y410">
        <v>2</v>
      </c>
      <c r="Z410">
        <v>2</v>
      </c>
      <c r="AA410">
        <v>2</v>
      </c>
      <c r="AB410">
        <v>2</v>
      </c>
      <c r="AC410">
        <v>2</v>
      </c>
      <c r="AD410">
        <v>2</v>
      </c>
      <c r="AE410">
        <v>2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2</v>
      </c>
      <c r="AL410">
        <v>2</v>
      </c>
      <c r="AM410">
        <v>2</v>
      </c>
      <c r="AN410">
        <v>2</v>
      </c>
      <c r="AO410">
        <v>2</v>
      </c>
      <c r="AP410">
        <v>2</v>
      </c>
      <c r="AQ410">
        <v>2</v>
      </c>
      <c r="AR410">
        <v>3</v>
      </c>
      <c r="AS410">
        <v>4</v>
      </c>
      <c r="AT410">
        <v>4</v>
      </c>
      <c r="AU410">
        <v>4</v>
      </c>
      <c r="AV410">
        <v>5</v>
      </c>
      <c r="AW410">
        <v>5</v>
      </c>
      <c r="AX410">
        <v>6</v>
      </c>
      <c r="AY410">
        <v>7</v>
      </c>
      <c r="AZ410">
        <v>7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</row>
    <row r="411" spans="1:62" ht="17" x14ac:dyDescent="0.25">
      <c r="A411" s="11" t="s">
        <v>358</v>
      </c>
      <c r="B411" t="s">
        <v>105</v>
      </c>
      <c r="C411">
        <v>48.424199999999999</v>
      </c>
      <c r="D411">
        <v>-121.7114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</row>
    <row r="412" spans="1:62" ht="17" x14ac:dyDescent="0.25">
      <c r="A412" s="11" t="s">
        <v>359</v>
      </c>
      <c r="B412" t="s">
        <v>105</v>
      </c>
      <c r="C412">
        <v>46.864600000000003</v>
      </c>
      <c r="D412">
        <v>-122.7696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</row>
    <row r="413" spans="1:62" ht="17" x14ac:dyDescent="0.25">
      <c r="A413" s="11" t="s">
        <v>360</v>
      </c>
      <c r="B413" t="s">
        <v>105</v>
      </c>
      <c r="C413">
        <v>48.197600000000001</v>
      </c>
      <c r="D413">
        <v>-122.5795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</row>
    <row r="414" spans="1:62" ht="17" x14ac:dyDescent="0.25">
      <c r="A414" s="11" t="s">
        <v>361</v>
      </c>
      <c r="B414" t="s">
        <v>105</v>
      </c>
      <c r="C414">
        <v>48.878700000000002</v>
      </c>
      <c r="D414">
        <v>-121.97190000000001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</row>
    <row r="415" spans="1:62" ht="17" x14ac:dyDescent="0.25">
      <c r="A415" s="11" t="s">
        <v>362</v>
      </c>
      <c r="B415" t="s">
        <v>105</v>
      </c>
      <c r="C415">
        <v>38.083399999999997</v>
      </c>
      <c r="D415">
        <v>-122.7633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</row>
    <row r="416" spans="1:62" ht="17" x14ac:dyDescent="0.25">
      <c r="A416" s="11" t="s">
        <v>363</v>
      </c>
      <c r="B416" t="s">
        <v>105</v>
      </c>
      <c r="C416">
        <v>38.195999999999998</v>
      </c>
      <c r="D416">
        <v>-120.68049999999999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</row>
    <row r="417" spans="1:62" ht="17" x14ac:dyDescent="0.25">
      <c r="A417" s="11" t="s">
        <v>364</v>
      </c>
      <c r="B417" t="s">
        <v>105</v>
      </c>
      <c r="C417">
        <v>37.509099999999997</v>
      </c>
      <c r="D417">
        <v>-120.9876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</row>
    <row r="418" spans="1:62" ht="17" x14ac:dyDescent="0.25">
      <c r="A418" s="11" t="s">
        <v>365</v>
      </c>
      <c r="B418" t="s">
        <v>105</v>
      </c>
      <c r="C418">
        <v>36.6066</v>
      </c>
      <c r="D418">
        <v>-120.18899999999999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</row>
    <row r="419" spans="1:62" ht="17" x14ac:dyDescent="0.25">
      <c r="A419" s="11" t="s">
        <v>366</v>
      </c>
      <c r="B419" t="s">
        <v>105</v>
      </c>
      <c r="C419">
        <v>42.631999999999998</v>
      </c>
      <c r="D419">
        <v>-70.782899999999998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</row>
    <row r="420" spans="1:62" ht="17" x14ac:dyDescent="0.25">
      <c r="A420" s="11" t="s">
        <v>367</v>
      </c>
      <c r="B420" t="s">
        <v>105</v>
      </c>
      <c r="C420">
        <v>30.791699999999999</v>
      </c>
      <c r="D420">
        <v>-82.084299999999999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</row>
    <row r="421" spans="1:62" ht="17" x14ac:dyDescent="0.25">
      <c r="A421" s="11" t="s">
        <v>368</v>
      </c>
      <c r="B421" t="s">
        <v>105</v>
      </c>
      <c r="C421">
        <v>26.07</v>
      </c>
      <c r="D421">
        <v>-81.427899999999994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</row>
    <row r="422" spans="1:62" ht="17" x14ac:dyDescent="0.25">
      <c r="A422" s="11" t="s">
        <v>369</v>
      </c>
      <c r="B422" t="s">
        <v>105</v>
      </c>
      <c r="C422">
        <v>27.8764</v>
      </c>
      <c r="D422">
        <v>-82.777900000000002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</row>
    <row r="423" spans="1:62" ht="17" x14ac:dyDescent="0.25">
      <c r="A423" s="11" t="s">
        <v>370</v>
      </c>
      <c r="B423" t="s">
        <v>105</v>
      </c>
      <c r="C423">
        <v>29.793800000000001</v>
      </c>
      <c r="D423">
        <v>-82.494399999999999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</row>
    <row r="424" spans="1:62" ht="17" x14ac:dyDescent="0.25">
      <c r="A424" s="11" t="s">
        <v>371</v>
      </c>
      <c r="B424" t="s">
        <v>105</v>
      </c>
      <c r="C424">
        <v>30.592700000000001</v>
      </c>
      <c r="D424">
        <v>-81.822400000000002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</row>
    <row r="425" spans="1:62" ht="17" x14ac:dyDescent="0.25">
      <c r="A425" s="11" t="s">
        <v>372</v>
      </c>
      <c r="B425" t="s">
        <v>105</v>
      </c>
      <c r="C425">
        <v>28.3232</v>
      </c>
      <c r="D425">
        <v>-82.431899999999999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</row>
    <row r="426" spans="1:62" ht="17" x14ac:dyDescent="0.25">
      <c r="A426" s="11" t="s">
        <v>373</v>
      </c>
      <c r="B426" t="s">
        <v>105</v>
      </c>
      <c r="C426">
        <v>32.776699999999998</v>
      </c>
      <c r="D426">
        <v>-96.796999999999997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</row>
    <row r="427" spans="1:62" ht="17" x14ac:dyDescent="0.25">
      <c r="A427" s="11" t="s">
        <v>374</v>
      </c>
      <c r="B427" t="s">
        <v>105</v>
      </c>
      <c r="C427">
        <v>32.773200000000003</v>
      </c>
      <c r="D427">
        <v>-97.351699999999994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</row>
    <row r="428" spans="1:62" ht="17" x14ac:dyDescent="0.25">
      <c r="A428" s="11" t="s">
        <v>375</v>
      </c>
      <c r="B428" t="s">
        <v>105</v>
      </c>
      <c r="C428">
        <v>30.388300000000001</v>
      </c>
      <c r="D428">
        <v>-95.696299999999994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</row>
    <row r="429" spans="1:62" ht="17" x14ac:dyDescent="0.25">
      <c r="A429" s="11" t="s">
        <v>376</v>
      </c>
      <c r="B429" t="s">
        <v>105</v>
      </c>
      <c r="C429">
        <v>40.572600000000001</v>
      </c>
      <c r="D429">
        <v>-74.492699999999999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</row>
    <row r="430" spans="1:62" ht="17" x14ac:dyDescent="0.25">
      <c r="A430" s="11" t="s">
        <v>377</v>
      </c>
      <c r="B430" t="s">
        <v>105</v>
      </c>
      <c r="C430">
        <v>39.58</v>
      </c>
      <c r="D430">
        <v>-105.2663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</row>
    <row r="431" spans="1:62" ht="17" x14ac:dyDescent="0.25">
      <c r="A431" s="11" t="s">
        <v>378</v>
      </c>
      <c r="B431" t="s">
        <v>105</v>
      </c>
      <c r="C431">
        <v>45.514600000000002</v>
      </c>
      <c r="D431">
        <v>-122.58629999999999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</row>
    <row r="432" spans="1:62" ht="17" x14ac:dyDescent="0.25">
      <c r="A432" s="11" t="s">
        <v>379</v>
      </c>
      <c r="B432" t="s">
        <v>105</v>
      </c>
      <c r="C432">
        <v>44.926699999999997</v>
      </c>
      <c r="D432">
        <v>-123.4919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</row>
    <row r="433" spans="1:62" ht="17" x14ac:dyDescent="0.25">
      <c r="A433" s="11" t="s">
        <v>380</v>
      </c>
      <c r="B433" t="s">
        <v>105</v>
      </c>
      <c r="C433">
        <v>43.832500000000003</v>
      </c>
      <c r="D433">
        <v>-121.2617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</row>
    <row r="434" spans="1:62" ht="17" x14ac:dyDescent="0.25">
      <c r="A434" s="11" t="s">
        <v>381</v>
      </c>
      <c r="B434" t="s">
        <v>105</v>
      </c>
      <c r="C434">
        <v>42.333399999999997</v>
      </c>
      <c r="D434">
        <v>-88.266800000000003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</row>
    <row r="435" spans="1:62" ht="17" x14ac:dyDescent="0.25">
      <c r="A435" s="11" t="s">
        <v>382</v>
      </c>
      <c r="B435" t="s">
        <v>105</v>
      </c>
      <c r="C435">
        <v>42.368899999999996</v>
      </c>
      <c r="D435">
        <v>-87.827200000000005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</row>
    <row r="436" spans="1:62" ht="17" x14ac:dyDescent="0.25">
      <c r="A436" s="11" t="s">
        <v>383</v>
      </c>
      <c r="B436" t="s">
        <v>105</v>
      </c>
      <c r="C436">
        <v>40.410800000000002</v>
      </c>
      <c r="D436">
        <v>-75.247900000000001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</row>
    <row r="437" spans="1:62" ht="17" x14ac:dyDescent="0.25">
      <c r="A437" s="11" t="s">
        <v>384</v>
      </c>
      <c r="B437" t="s">
        <v>105</v>
      </c>
      <c r="C437">
        <v>37.777200000000001</v>
      </c>
      <c r="D437">
        <v>-77.516099999999994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</row>
    <row r="438" spans="1:62" ht="17" x14ac:dyDescent="0.25">
      <c r="A438" s="11" t="s">
        <v>385</v>
      </c>
      <c r="B438" t="s">
        <v>105</v>
      </c>
      <c r="C438">
        <v>34.725299999999997</v>
      </c>
      <c r="D438">
        <v>-80.677099999999996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</row>
    <row r="439" spans="1:62" ht="17" x14ac:dyDescent="0.25">
      <c r="A439" s="11" t="s">
        <v>386</v>
      </c>
      <c r="B439" t="s">
        <v>105</v>
      </c>
      <c r="C439">
        <v>36.493299999999998</v>
      </c>
      <c r="D439">
        <v>-82.345200000000006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</row>
    <row r="440" spans="1:62" ht="17" x14ac:dyDescent="0.25">
      <c r="A440" s="11" t="s">
        <v>387</v>
      </c>
      <c r="B440" t="s">
        <v>105</v>
      </c>
      <c r="C440">
        <v>39.463799999999999</v>
      </c>
      <c r="D440">
        <v>-86.134500000000003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</row>
    <row r="441" spans="1:62" ht="17" x14ac:dyDescent="0.25">
      <c r="A441" s="11" t="s">
        <v>388</v>
      </c>
      <c r="B441" t="s">
        <v>105</v>
      </c>
      <c r="C441">
        <v>40.448300000000003</v>
      </c>
      <c r="D441">
        <v>-86.134500000000003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</row>
    <row r="442" spans="1:62" ht="17" x14ac:dyDescent="0.25">
      <c r="A442" s="11" t="s">
        <v>389</v>
      </c>
      <c r="B442" t="s">
        <v>105</v>
      </c>
      <c r="C442">
        <v>41.622799999999998</v>
      </c>
      <c r="D442">
        <v>-86.337699999999998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</row>
    <row r="443" spans="1:62" ht="17" x14ac:dyDescent="0.25">
      <c r="A443" s="11" t="s">
        <v>390</v>
      </c>
      <c r="B443" t="s">
        <v>105</v>
      </c>
      <c r="C443">
        <v>42.671199999999999</v>
      </c>
      <c r="D443">
        <v>-97.872200000000007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</row>
    <row r="444" spans="1:62" ht="17" x14ac:dyDescent="0.25">
      <c r="A444" s="11" t="s">
        <v>391</v>
      </c>
      <c r="B444" t="s">
        <v>105</v>
      </c>
      <c r="C444">
        <v>40.868499999999997</v>
      </c>
      <c r="D444">
        <v>-81.251900000000006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</row>
    <row r="445" spans="1:62" ht="17" x14ac:dyDescent="0.25">
      <c r="A445" s="11" t="s">
        <v>392</v>
      </c>
      <c r="B445" t="s">
        <v>105</v>
      </c>
      <c r="C445">
        <v>45.329300000000003</v>
      </c>
      <c r="D445">
        <v>-93.219700000000003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</row>
    <row r="446" spans="1:62" ht="17" x14ac:dyDescent="0.25">
      <c r="A446" s="11" t="s">
        <v>393</v>
      </c>
      <c r="B446" t="s">
        <v>105</v>
      </c>
      <c r="C446">
        <v>43.995199999999997</v>
      </c>
      <c r="D446">
        <v>-92.381399999999999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</row>
    <row r="447" spans="1:62" ht="17" x14ac:dyDescent="0.25">
      <c r="A447" s="11" t="s">
        <v>394</v>
      </c>
      <c r="B447" t="s">
        <v>105</v>
      </c>
      <c r="C447">
        <v>40.829799999999999</v>
      </c>
      <c r="D447">
        <v>-110.9984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</row>
    <row r="448" spans="1:62" ht="17" x14ac:dyDescent="0.25">
      <c r="A448" s="11" t="s">
        <v>395</v>
      </c>
      <c r="B448" t="s">
        <v>105</v>
      </c>
      <c r="C448">
        <v>41.256</v>
      </c>
      <c r="D448">
        <v>-73.370900000000006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</row>
    <row r="449" spans="1:62" ht="17" x14ac:dyDescent="0.25">
      <c r="A449" s="11" t="s">
        <v>396</v>
      </c>
      <c r="B449" t="s">
        <v>105</v>
      </c>
      <c r="C449">
        <v>41.7866</v>
      </c>
      <c r="D449">
        <v>-73.276499999999999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</row>
    <row r="450" spans="1:62" ht="17" x14ac:dyDescent="0.25">
      <c r="A450" s="11" t="s">
        <v>397</v>
      </c>
      <c r="B450" t="s">
        <v>105</v>
      </c>
      <c r="C450">
        <v>29.9511</v>
      </c>
      <c r="D450">
        <v>-90.0715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</row>
    <row r="451" spans="1:62" ht="17" x14ac:dyDescent="0.25">
      <c r="A451" s="11" t="s">
        <v>398</v>
      </c>
      <c r="B451" t="s">
        <v>105</v>
      </c>
      <c r="C451">
        <v>43.890099999999997</v>
      </c>
      <c r="D451">
        <v>-102.2548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</row>
    <row r="452" spans="1:62" ht="17" x14ac:dyDescent="0.25">
      <c r="A452" s="11" t="s">
        <v>399</v>
      </c>
      <c r="B452" t="s">
        <v>105</v>
      </c>
      <c r="C452">
        <v>44.479700000000001</v>
      </c>
      <c r="D452">
        <v>-98.221299999999999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</row>
    <row r="453" spans="1:62" ht="17" x14ac:dyDescent="0.25">
      <c r="A453" s="11" t="s">
        <v>400</v>
      </c>
      <c r="B453" t="s">
        <v>105</v>
      </c>
      <c r="C453">
        <v>43.098500000000001</v>
      </c>
      <c r="D453">
        <v>-98.396500000000003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</row>
    <row r="454" spans="1:62" ht="17" x14ac:dyDescent="0.25">
      <c r="A454" s="11" t="s">
        <v>401</v>
      </c>
      <c r="B454" t="s">
        <v>105</v>
      </c>
      <c r="C454">
        <v>43.724200000000003</v>
      </c>
      <c r="D454">
        <v>-98.221299999999999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</row>
    <row r="455" spans="1:62" ht="17" x14ac:dyDescent="0.25">
      <c r="A455" s="11" t="s">
        <v>402</v>
      </c>
      <c r="B455" t="s">
        <v>105</v>
      </c>
      <c r="C455">
        <v>43.663200000000003</v>
      </c>
      <c r="D455">
        <v>-96.835099999999997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</row>
    <row r="456" spans="1:62" ht="17" x14ac:dyDescent="0.25">
      <c r="A456" s="11" t="s">
        <v>403</v>
      </c>
      <c r="B456" t="s">
        <v>105</v>
      </c>
      <c r="C456">
        <v>42.981499999999997</v>
      </c>
      <c r="D456">
        <v>-97.872200000000007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</row>
    <row r="457" spans="1:62" ht="17" x14ac:dyDescent="0.25">
      <c r="A457" s="11" t="s">
        <v>404</v>
      </c>
      <c r="B457" t="s">
        <v>105</v>
      </c>
      <c r="C457">
        <v>33.883699999999997</v>
      </c>
      <c r="D457">
        <v>-106.7235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</row>
    <row r="458" spans="1:62" ht="17" x14ac:dyDescent="0.25">
      <c r="A458" s="11" t="s">
        <v>405</v>
      </c>
      <c r="B458" t="s">
        <v>105</v>
      </c>
      <c r="C458">
        <v>35.017800000000001</v>
      </c>
      <c r="D458">
        <v>-106.62909999999999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</row>
    <row r="459" spans="1:62" ht="17" x14ac:dyDescent="0.25">
      <c r="A459" s="11" t="s">
        <v>406</v>
      </c>
      <c r="B459" t="s">
        <v>105</v>
      </c>
      <c r="C459">
        <v>42.592199999999998</v>
      </c>
      <c r="D459">
        <v>-83.336200000000005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</row>
    <row r="460" spans="1:62" ht="17" x14ac:dyDescent="0.25">
      <c r="A460" s="11" t="s">
        <v>407</v>
      </c>
      <c r="B460" t="s">
        <v>105</v>
      </c>
      <c r="C460">
        <v>42.2791</v>
      </c>
      <c r="D460">
        <v>-83.336200000000005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</row>
    <row r="461" spans="1:62" ht="17" x14ac:dyDescent="0.25">
      <c r="A461" s="11" t="s">
        <v>408</v>
      </c>
      <c r="B461" t="s">
        <v>105</v>
      </c>
      <c r="C461">
        <v>39.539299999999997</v>
      </c>
      <c r="D461">
        <v>-75.667400000000001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</row>
    <row r="462" spans="1:62" ht="17" x14ac:dyDescent="0.25">
      <c r="A462" s="11" t="s">
        <v>423</v>
      </c>
      <c r="B462" t="s">
        <v>105</v>
      </c>
      <c r="C462">
        <v>32.318199999999997</v>
      </c>
      <c r="D462">
        <v>-86.902299999999997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5</v>
      </c>
      <c r="BE462">
        <v>6</v>
      </c>
      <c r="BF462">
        <v>12</v>
      </c>
      <c r="BG462">
        <v>29</v>
      </c>
      <c r="BH462">
        <v>39</v>
      </c>
      <c r="BI462">
        <v>46</v>
      </c>
      <c r="BJ462">
        <v>78</v>
      </c>
    </row>
    <row r="463" spans="1:62" ht="17" x14ac:dyDescent="0.25">
      <c r="A463" s="11" t="s">
        <v>426</v>
      </c>
      <c r="B463" t="s">
        <v>105</v>
      </c>
      <c r="C463">
        <v>18.220800000000001</v>
      </c>
      <c r="D463">
        <v>-66.590100000000007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3</v>
      </c>
      <c r="BF463">
        <v>5</v>
      </c>
      <c r="BG463">
        <v>5</v>
      </c>
      <c r="BH463">
        <v>5</v>
      </c>
      <c r="BI463">
        <v>5</v>
      </c>
      <c r="BJ463">
        <v>5</v>
      </c>
    </row>
    <row r="464" spans="1:62" ht="17" x14ac:dyDescent="0.25">
      <c r="A464" s="11" t="s">
        <v>443</v>
      </c>
      <c r="B464" t="s">
        <v>105</v>
      </c>
      <c r="C464">
        <v>13.4443</v>
      </c>
      <c r="D464">
        <v>144.7937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>
        <v>3</v>
      </c>
      <c r="BH464">
        <v>3</v>
      </c>
      <c r="BI464">
        <v>5</v>
      </c>
      <c r="BJ464">
        <v>12</v>
      </c>
    </row>
    <row r="465" spans="1:62" ht="17" x14ac:dyDescent="0.25">
      <c r="A465" s="11" t="s">
        <v>462</v>
      </c>
      <c r="B465" t="s">
        <v>105</v>
      </c>
      <c r="C465">
        <v>18.335799999999999</v>
      </c>
      <c r="D465">
        <v>-64.896299999999997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1</v>
      </c>
      <c r="BG465">
        <v>1</v>
      </c>
      <c r="BH465">
        <v>2</v>
      </c>
      <c r="BI465">
        <v>2</v>
      </c>
      <c r="BJ465">
        <v>3</v>
      </c>
    </row>
    <row r="466" spans="1:62" ht="17" x14ac:dyDescent="0.25">
      <c r="A466" s="11"/>
      <c r="B466" t="s">
        <v>451</v>
      </c>
      <c r="C466">
        <v>41.377499999999998</v>
      </c>
      <c r="D466">
        <v>64.585300000000004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6</v>
      </c>
      <c r="BH466">
        <v>10</v>
      </c>
      <c r="BI466">
        <v>15</v>
      </c>
      <c r="BJ466">
        <v>23</v>
      </c>
    </row>
    <row r="467" spans="1:62" ht="17" x14ac:dyDescent="0.25">
      <c r="A467" s="11"/>
      <c r="B467" t="s">
        <v>431</v>
      </c>
      <c r="C467">
        <v>6.4238</v>
      </c>
      <c r="D467">
        <v>-66.589699999999993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2</v>
      </c>
      <c r="BF467">
        <v>10</v>
      </c>
      <c r="BG467">
        <v>17</v>
      </c>
      <c r="BH467">
        <v>33</v>
      </c>
      <c r="BI467">
        <v>36</v>
      </c>
      <c r="BJ467">
        <v>42</v>
      </c>
    </row>
    <row r="468" spans="1:62" ht="17" x14ac:dyDescent="0.25">
      <c r="A468" s="11"/>
      <c r="B468" t="s">
        <v>198</v>
      </c>
      <c r="C468">
        <v>16</v>
      </c>
      <c r="D468">
        <v>108</v>
      </c>
      <c r="E468">
        <v>0</v>
      </c>
      <c r="F468">
        <v>2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6</v>
      </c>
      <c r="P468">
        <v>6</v>
      </c>
      <c r="Q468">
        <v>8</v>
      </c>
      <c r="R468">
        <v>8</v>
      </c>
      <c r="S468">
        <v>8</v>
      </c>
      <c r="T468">
        <v>10</v>
      </c>
      <c r="U468">
        <v>10</v>
      </c>
      <c r="V468">
        <v>13</v>
      </c>
      <c r="W468">
        <v>13</v>
      </c>
      <c r="X468">
        <v>14</v>
      </c>
      <c r="Y468">
        <v>15</v>
      </c>
      <c r="Z468">
        <v>15</v>
      </c>
      <c r="AA468">
        <v>16</v>
      </c>
      <c r="AB468">
        <v>16</v>
      </c>
      <c r="AC468">
        <v>16</v>
      </c>
      <c r="AD468">
        <v>16</v>
      </c>
      <c r="AE468">
        <v>16</v>
      </c>
      <c r="AF468">
        <v>16</v>
      </c>
      <c r="AG468">
        <v>16</v>
      </c>
      <c r="AH468">
        <v>16</v>
      </c>
      <c r="AI468">
        <v>16</v>
      </c>
      <c r="AJ468">
        <v>16</v>
      </c>
      <c r="AK468">
        <v>16</v>
      </c>
      <c r="AL468">
        <v>16</v>
      </c>
      <c r="AM468">
        <v>16</v>
      </c>
      <c r="AN468">
        <v>16</v>
      </c>
      <c r="AO468">
        <v>16</v>
      </c>
      <c r="AP468">
        <v>16</v>
      </c>
      <c r="AQ468">
        <v>16</v>
      </c>
      <c r="AR468">
        <v>16</v>
      </c>
      <c r="AS468">
        <v>16</v>
      </c>
      <c r="AT468">
        <v>16</v>
      </c>
      <c r="AU468">
        <v>16</v>
      </c>
      <c r="AV468">
        <v>16</v>
      </c>
      <c r="AW468">
        <v>16</v>
      </c>
      <c r="AX468">
        <v>18</v>
      </c>
      <c r="AY468">
        <v>30</v>
      </c>
      <c r="AZ468">
        <v>30</v>
      </c>
      <c r="BA468">
        <v>31</v>
      </c>
      <c r="BB468">
        <v>38</v>
      </c>
      <c r="BC468">
        <v>39</v>
      </c>
      <c r="BD468">
        <v>47</v>
      </c>
      <c r="BE468">
        <v>53</v>
      </c>
      <c r="BF468">
        <v>56</v>
      </c>
      <c r="BG468">
        <v>61</v>
      </c>
      <c r="BH468">
        <v>66</v>
      </c>
      <c r="BI468">
        <v>75</v>
      </c>
      <c r="BJ468">
        <v>85</v>
      </c>
    </row>
    <row r="469" spans="1:62" ht="17" x14ac:dyDescent="0.25">
      <c r="A469" s="11"/>
      <c r="B469" t="s">
        <v>481</v>
      </c>
      <c r="C469">
        <v>-15.416700000000001</v>
      </c>
      <c r="D469">
        <v>28.283300000000001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2</v>
      </c>
      <c r="BJ469">
        <v>2</v>
      </c>
    </row>
  </sheetData>
  <sortState xmlns:xlrd2="http://schemas.microsoft.com/office/spreadsheetml/2017/richdata2" ref="A2:BJ469">
    <sortCondition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A6E85-9F34-5B4C-994C-50963D3F4E59}">
  <dimension ref="A1:BK469"/>
  <sheetViews>
    <sheetView workbookViewId="0"/>
  </sheetViews>
  <sheetFormatPr baseColWidth="10" defaultColWidth="10.83203125" defaultRowHeight="16" x14ac:dyDescent="0.2"/>
  <sheetData>
    <row r="1" spans="1:63" ht="15" x14ac:dyDescent="0.2">
      <c r="A1" s="11" t="s">
        <v>0</v>
      </c>
      <c r="B1" t="s">
        <v>1</v>
      </c>
      <c r="D1" t="s">
        <v>2</v>
      </c>
      <c r="E1" t="s">
        <v>3</v>
      </c>
      <c r="F1" s="1">
        <v>43852</v>
      </c>
      <c r="G1" s="1">
        <v>43853</v>
      </c>
      <c r="H1" s="1">
        <v>43854</v>
      </c>
      <c r="I1" s="1">
        <v>43855</v>
      </c>
      <c r="J1" s="1">
        <v>43856</v>
      </c>
      <c r="K1" s="1">
        <v>43857</v>
      </c>
      <c r="L1" s="1">
        <v>43858</v>
      </c>
      <c r="M1" s="1">
        <v>43859</v>
      </c>
      <c r="N1" s="1">
        <v>43860</v>
      </c>
      <c r="O1" s="1">
        <v>43861</v>
      </c>
      <c r="P1" s="1">
        <v>43862</v>
      </c>
      <c r="Q1" s="1">
        <v>43863</v>
      </c>
      <c r="R1" s="1">
        <v>43864</v>
      </c>
      <c r="S1" s="1">
        <v>43865</v>
      </c>
      <c r="T1" s="1">
        <v>43866</v>
      </c>
      <c r="U1" s="1">
        <v>43867</v>
      </c>
      <c r="V1" s="1">
        <v>43868</v>
      </c>
      <c r="W1" s="1">
        <v>43869</v>
      </c>
      <c r="X1" s="1">
        <v>43870</v>
      </c>
      <c r="Y1" s="1">
        <v>43871</v>
      </c>
      <c r="Z1" s="1">
        <v>43872</v>
      </c>
      <c r="AA1" s="1">
        <v>43873</v>
      </c>
      <c r="AB1" s="1">
        <v>43874</v>
      </c>
      <c r="AC1" s="1">
        <v>43875</v>
      </c>
      <c r="AD1" s="1">
        <v>43876</v>
      </c>
      <c r="AE1" s="1">
        <v>43877</v>
      </c>
      <c r="AF1" s="1">
        <v>43878</v>
      </c>
      <c r="AG1" s="1">
        <v>43879</v>
      </c>
      <c r="AH1" s="1">
        <v>43880</v>
      </c>
      <c r="AI1" s="1">
        <v>43881</v>
      </c>
      <c r="AJ1" s="1">
        <v>43882</v>
      </c>
      <c r="AK1" s="1">
        <v>43883</v>
      </c>
      <c r="AL1" s="1">
        <v>43884</v>
      </c>
      <c r="AM1" s="1">
        <v>43885</v>
      </c>
      <c r="AN1" s="1">
        <v>43886</v>
      </c>
      <c r="AO1" s="1">
        <v>43887</v>
      </c>
      <c r="AP1" s="1">
        <v>43888</v>
      </c>
      <c r="AQ1" s="1">
        <v>43889</v>
      </c>
      <c r="AR1" s="1">
        <v>43890</v>
      </c>
      <c r="AS1" s="1">
        <v>43891</v>
      </c>
      <c r="AT1" s="1">
        <v>43892</v>
      </c>
      <c r="AU1" s="1">
        <v>43893</v>
      </c>
      <c r="AV1" s="1">
        <v>43894</v>
      </c>
      <c r="AW1" s="1">
        <v>43895</v>
      </c>
      <c r="AX1" s="1">
        <v>43896</v>
      </c>
      <c r="AY1" s="1">
        <v>43897</v>
      </c>
      <c r="AZ1" s="1">
        <v>43898</v>
      </c>
      <c r="BA1" s="1">
        <v>43899</v>
      </c>
      <c r="BB1" s="1">
        <v>43900</v>
      </c>
      <c r="BC1" s="1">
        <v>43901</v>
      </c>
      <c r="BD1" s="1">
        <v>43902</v>
      </c>
      <c r="BE1" s="1">
        <v>43903</v>
      </c>
      <c r="BF1" s="1">
        <v>43904</v>
      </c>
      <c r="BG1" s="1">
        <v>43905</v>
      </c>
      <c r="BH1" s="1">
        <v>43906</v>
      </c>
      <c r="BI1" s="1">
        <v>43907</v>
      </c>
      <c r="BJ1" s="1">
        <v>43908</v>
      </c>
      <c r="BK1" s="1">
        <v>43909</v>
      </c>
    </row>
    <row r="2" spans="1:63" ht="15" x14ac:dyDescent="0.2">
      <c r="A2" s="11"/>
      <c r="B2" t="s">
        <v>32</v>
      </c>
      <c r="D2">
        <v>33</v>
      </c>
      <c r="E2">
        <v>65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4</v>
      </c>
      <c r="BA2">
        <v>4</v>
      </c>
      <c r="BB2">
        <v>5</v>
      </c>
      <c r="BC2">
        <v>7</v>
      </c>
      <c r="BD2">
        <v>7</v>
      </c>
      <c r="BE2">
        <v>7</v>
      </c>
      <c r="BF2">
        <v>11</v>
      </c>
      <c r="BG2">
        <v>16</v>
      </c>
      <c r="BH2">
        <v>21</v>
      </c>
      <c r="BI2">
        <v>22</v>
      </c>
      <c r="BJ2">
        <v>22</v>
      </c>
      <c r="BK2">
        <v>22</v>
      </c>
    </row>
    <row r="3" spans="1:63" ht="15" x14ac:dyDescent="0.2">
      <c r="A3" s="11"/>
      <c r="B3" t="s">
        <v>101</v>
      </c>
      <c r="D3">
        <v>41.153300000000002</v>
      </c>
      <c r="E3">
        <v>20.168299999999999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2</v>
      </c>
      <c r="BB3">
        <v>10</v>
      </c>
      <c r="BC3">
        <v>12</v>
      </c>
      <c r="BD3">
        <v>23</v>
      </c>
      <c r="BE3">
        <v>33</v>
      </c>
      <c r="BF3">
        <v>38</v>
      </c>
      <c r="BG3">
        <v>42</v>
      </c>
      <c r="BH3">
        <v>51</v>
      </c>
      <c r="BI3">
        <v>55</v>
      </c>
      <c r="BJ3">
        <v>59</v>
      </c>
      <c r="BK3">
        <v>64</v>
      </c>
    </row>
    <row r="4" spans="1:63" ht="15" x14ac:dyDescent="0.2">
      <c r="A4" s="11"/>
      <c r="B4" t="s">
        <v>35</v>
      </c>
      <c r="D4">
        <v>28.033899999999999</v>
      </c>
      <c r="E4">
        <v>1.6596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3</v>
      </c>
      <c r="AU4">
        <v>5</v>
      </c>
      <c r="AV4">
        <v>12</v>
      </c>
      <c r="AW4">
        <v>12</v>
      </c>
      <c r="AX4">
        <v>17</v>
      </c>
      <c r="AY4">
        <v>17</v>
      </c>
      <c r="AZ4">
        <v>19</v>
      </c>
      <c r="BA4">
        <v>20</v>
      </c>
      <c r="BB4">
        <v>20</v>
      </c>
      <c r="BC4">
        <v>20</v>
      </c>
      <c r="BD4">
        <v>24</v>
      </c>
      <c r="BE4">
        <v>26</v>
      </c>
      <c r="BF4">
        <v>37</v>
      </c>
      <c r="BG4">
        <v>48</v>
      </c>
      <c r="BH4">
        <v>54</v>
      </c>
      <c r="BI4">
        <v>60</v>
      </c>
      <c r="BJ4">
        <v>74</v>
      </c>
      <c r="BK4">
        <v>87</v>
      </c>
    </row>
    <row r="5" spans="1:63" ht="15" x14ac:dyDescent="0.2">
      <c r="A5" s="11"/>
      <c r="B5" t="s">
        <v>66</v>
      </c>
      <c r="D5">
        <v>42.506300000000003</v>
      </c>
      <c r="E5">
        <v>1.5218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2</v>
      </c>
      <c r="BI5">
        <v>39</v>
      </c>
      <c r="BJ5">
        <v>39</v>
      </c>
      <c r="BK5">
        <v>53</v>
      </c>
    </row>
    <row r="6" spans="1:63" ht="15" x14ac:dyDescent="0.2">
      <c r="A6" s="11"/>
      <c r="B6" t="s">
        <v>422</v>
      </c>
      <c r="D6">
        <v>17.0608</v>
      </c>
      <c r="E6">
        <v>-61.796399999999998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</row>
    <row r="7" spans="1:63" ht="15" x14ac:dyDescent="0.2">
      <c r="A7" s="11"/>
      <c r="B7" t="s">
        <v>72</v>
      </c>
      <c r="D7">
        <v>-38.4161</v>
      </c>
      <c r="E7">
        <v>-63.616700000000002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1</v>
      </c>
      <c r="AW7">
        <v>1</v>
      </c>
      <c r="AX7">
        <v>2</v>
      </c>
      <c r="AY7">
        <v>8</v>
      </c>
      <c r="AZ7">
        <v>12</v>
      </c>
      <c r="BA7">
        <v>12</v>
      </c>
      <c r="BB7">
        <v>17</v>
      </c>
      <c r="BC7">
        <v>19</v>
      </c>
      <c r="BD7">
        <v>19</v>
      </c>
      <c r="BE7">
        <v>31</v>
      </c>
      <c r="BF7">
        <v>34</v>
      </c>
      <c r="BG7">
        <v>45</v>
      </c>
      <c r="BH7">
        <v>56</v>
      </c>
      <c r="BI7">
        <v>68</v>
      </c>
      <c r="BJ7">
        <v>79</v>
      </c>
      <c r="BK7">
        <v>97</v>
      </c>
    </row>
    <row r="8" spans="1:63" ht="15" x14ac:dyDescent="0.2">
      <c r="A8" s="11"/>
      <c r="B8" t="s">
        <v>62</v>
      </c>
      <c r="D8">
        <v>40.069099999999999</v>
      </c>
      <c r="E8">
        <v>45.038200000000003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4</v>
      </c>
      <c r="BE8">
        <v>8</v>
      </c>
      <c r="BF8">
        <v>18</v>
      </c>
      <c r="BG8">
        <v>26</v>
      </c>
      <c r="BH8">
        <v>52</v>
      </c>
      <c r="BI8">
        <v>78</v>
      </c>
      <c r="BJ8">
        <v>84</v>
      </c>
      <c r="BK8">
        <v>115</v>
      </c>
    </row>
    <row r="9" spans="1:63" ht="15" x14ac:dyDescent="0.2">
      <c r="A9" s="11" t="s">
        <v>11</v>
      </c>
      <c r="B9" t="s">
        <v>12</v>
      </c>
      <c r="D9">
        <v>-33.8688</v>
      </c>
      <c r="E9">
        <v>151.20930000000001</v>
      </c>
      <c r="F9">
        <v>0</v>
      </c>
      <c r="G9">
        <v>0</v>
      </c>
      <c r="H9">
        <v>0</v>
      </c>
      <c r="I9">
        <v>0</v>
      </c>
      <c r="J9">
        <v>3</v>
      </c>
      <c r="K9">
        <v>4</v>
      </c>
      <c r="L9">
        <v>4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6</v>
      </c>
      <c r="AT9">
        <v>6</v>
      </c>
      <c r="AU9">
        <v>13</v>
      </c>
      <c r="AV9">
        <v>22</v>
      </c>
      <c r="AW9">
        <v>22</v>
      </c>
      <c r="AX9">
        <v>26</v>
      </c>
      <c r="AY9">
        <v>28</v>
      </c>
      <c r="AZ9">
        <v>38</v>
      </c>
      <c r="BA9">
        <v>48</v>
      </c>
      <c r="BB9">
        <v>55</v>
      </c>
      <c r="BC9">
        <v>65</v>
      </c>
      <c r="BD9">
        <v>65</v>
      </c>
      <c r="BE9">
        <v>92</v>
      </c>
      <c r="BF9">
        <v>112</v>
      </c>
      <c r="BG9">
        <v>134</v>
      </c>
      <c r="BH9">
        <v>171</v>
      </c>
      <c r="BI9">
        <v>210</v>
      </c>
      <c r="BJ9">
        <v>267</v>
      </c>
      <c r="BK9">
        <v>307</v>
      </c>
    </row>
    <row r="10" spans="1:63" ht="15" x14ac:dyDescent="0.2">
      <c r="A10" s="11" t="s">
        <v>13</v>
      </c>
      <c r="B10" t="s">
        <v>12</v>
      </c>
      <c r="D10">
        <v>-37.813600000000001</v>
      </c>
      <c r="E10">
        <v>144.9631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2</v>
      </c>
      <c r="O10">
        <v>3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4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7</v>
      </c>
      <c r="AS10">
        <v>7</v>
      </c>
      <c r="AT10">
        <v>9</v>
      </c>
      <c r="AU10">
        <v>9</v>
      </c>
      <c r="AV10">
        <v>10</v>
      </c>
      <c r="AW10">
        <v>10</v>
      </c>
      <c r="AX10">
        <v>10</v>
      </c>
      <c r="AY10">
        <v>11</v>
      </c>
      <c r="AZ10">
        <v>11</v>
      </c>
      <c r="BA10">
        <v>15</v>
      </c>
      <c r="BB10">
        <v>18</v>
      </c>
      <c r="BC10">
        <v>21</v>
      </c>
      <c r="BD10">
        <v>21</v>
      </c>
      <c r="BE10">
        <v>36</v>
      </c>
      <c r="BF10">
        <v>49</v>
      </c>
      <c r="BG10">
        <v>57</v>
      </c>
      <c r="BH10">
        <v>71</v>
      </c>
      <c r="BI10">
        <v>94</v>
      </c>
      <c r="BJ10">
        <v>121</v>
      </c>
      <c r="BK10">
        <v>121</v>
      </c>
    </row>
    <row r="11" spans="1:63" ht="15" x14ac:dyDescent="0.2">
      <c r="A11" s="11" t="s">
        <v>14</v>
      </c>
      <c r="B11" t="s">
        <v>12</v>
      </c>
      <c r="D11">
        <v>-28.0167</v>
      </c>
      <c r="E11">
        <v>153.4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3</v>
      </c>
      <c r="O11">
        <v>2</v>
      </c>
      <c r="P11">
        <v>3</v>
      </c>
      <c r="Q11">
        <v>2</v>
      </c>
      <c r="R11">
        <v>2</v>
      </c>
      <c r="S11">
        <v>3</v>
      </c>
      <c r="T11">
        <v>3</v>
      </c>
      <c r="U11">
        <v>4</v>
      </c>
      <c r="V11">
        <v>5</v>
      </c>
      <c r="W11">
        <v>5</v>
      </c>
      <c r="X11">
        <v>5</v>
      </c>
      <c r="Y11">
        <v>5</v>
      </c>
      <c r="Z11">
        <v>5</v>
      </c>
      <c r="AA11">
        <v>5</v>
      </c>
      <c r="AB11">
        <v>5</v>
      </c>
      <c r="AC11">
        <v>5</v>
      </c>
      <c r="AD11">
        <v>5</v>
      </c>
      <c r="AE11">
        <v>5</v>
      </c>
      <c r="AF11">
        <v>5</v>
      </c>
      <c r="AG11">
        <v>5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5</v>
      </c>
      <c r="AN11">
        <v>5</v>
      </c>
      <c r="AO11">
        <v>5</v>
      </c>
      <c r="AP11">
        <v>5</v>
      </c>
      <c r="AQ11">
        <v>5</v>
      </c>
      <c r="AR11">
        <v>9</v>
      </c>
      <c r="AS11">
        <v>9</v>
      </c>
      <c r="AT11">
        <v>9</v>
      </c>
      <c r="AU11">
        <v>11</v>
      </c>
      <c r="AV11">
        <v>11</v>
      </c>
      <c r="AW11">
        <v>13</v>
      </c>
      <c r="AX11">
        <v>13</v>
      </c>
      <c r="AY11">
        <v>13</v>
      </c>
      <c r="AZ11">
        <v>15</v>
      </c>
      <c r="BA11">
        <v>15</v>
      </c>
      <c r="BB11">
        <v>18</v>
      </c>
      <c r="BC11">
        <v>20</v>
      </c>
      <c r="BD11">
        <v>20</v>
      </c>
      <c r="BE11">
        <v>35</v>
      </c>
      <c r="BF11">
        <v>46</v>
      </c>
      <c r="BG11">
        <v>61</v>
      </c>
      <c r="BH11">
        <v>68</v>
      </c>
      <c r="BI11">
        <v>78</v>
      </c>
      <c r="BJ11">
        <v>94</v>
      </c>
      <c r="BK11">
        <v>144</v>
      </c>
    </row>
    <row r="12" spans="1:63" ht="15" x14ac:dyDescent="0.2">
      <c r="A12" s="11" t="s">
        <v>25</v>
      </c>
      <c r="B12" t="s">
        <v>12</v>
      </c>
      <c r="D12">
        <v>-34.9285</v>
      </c>
      <c r="E12">
        <v>138.60069999999999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B12">
        <v>2</v>
      </c>
      <c r="AC12">
        <v>2</v>
      </c>
      <c r="AD12">
        <v>2</v>
      </c>
      <c r="AE12">
        <v>2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3</v>
      </c>
      <c r="AS12">
        <v>3</v>
      </c>
      <c r="AT12">
        <v>3</v>
      </c>
      <c r="AU12">
        <v>3</v>
      </c>
      <c r="AV12">
        <v>5</v>
      </c>
      <c r="AW12">
        <v>5</v>
      </c>
      <c r="AX12">
        <v>7</v>
      </c>
      <c r="AY12">
        <v>7</v>
      </c>
      <c r="AZ12">
        <v>7</v>
      </c>
      <c r="BA12">
        <v>7</v>
      </c>
      <c r="BB12">
        <v>7</v>
      </c>
      <c r="BC12">
        <v>9</v>
      </c>
      <c r="BD12">
        <v>9</v>
      </c>
      <c r="BE12">
        <v>16</v>
      </c>
      <c r="BF12">
        <v>19</v>
      </c>
      <c r="BG12">
        <v>20</v>
      </c>
      <c r="BH12">
        <v>29</v>
      </c>
      <c r="BI12">
        <v>29</v>
      </c>
      <c r="BJ12">
        <v>37</v>
      </c>
      <c r="BK12">
        <v>42</v>
      </c>
    </row>
    <row r="13" spans="1:63" ht="15" x14ac:dyDescent="0.2">
      <c r="A13" s="11" t="s">
        <v>28</v>
      </c>
      <c r="B13" t="s">
        <v>12</v>
      </c>
      <c r="D13">
        <v>35.4437</v>
      </c>
      <c r="E13">
        <v>139.63800000000001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4</v>
      </c>
      <c r="AK13">
        <v>7</v>
      </c>
      <c r="AL13">
        <v>7</v>
      </c>
      <c r="AM13">
        <v>7</v>
      </c>
      <c r="AN13">
        <v>7</v>
      </c>
      <c r="AO13">
        <v>7</v>
      </c>
      <c r="AP13">
        <v>8</v>
      </c>
      <c r="AQ13">
        <v>8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3" ht="15" x14ac:dyDescent="0.2">
      <c r="A14" s="11" t="s">
        <v>55</v>
      </c>
      <c r="B14" t="s">
        <v>12</v>
      </c>
      <c r="D14">
        <v>-31.950500000000002</v>
      </c>
      <c r="E14">
        <v>115.8605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3</v>
      </c>
      <c r="AX14">
        <v>3</v>
      </c>
      <c r="AY14">
        <v>3</v>
      </c>
      <c r="AZ14">
        <v>3</v>
      </c>
      <c r="BA14">
        <v>4</v>
      </c>
      <c r="BB14">
        <v>6</v>
      </c>
      <c r="BC14">
        <v>9</v>
      </c>
      <c r="BD14">
        <v>9</v>
      </c>
      <c r="BE14">
        <v>14</v>
      </c>
      <c r="BF14">
        <v>17</v>
      </c>
      <c r="BG14">
        <v>17</v>
      </c>
      <c r="BH14">
        <v>28</v>
      </c>
      <c r="BI14">
        <v>31</v>
      </c>
      <c r="BJ14">
        <v>35</v>
      </c>
      <c r="BK14">
        <v>52</v>
      </c>
    </row>
    <row r="15" spans="1:63" ht="15" x14ac:dyDescent="0.2">
      <c r="A15" s="11" t="s">
        <v>67</v>
      </c>
      <c r="B15" t="s">
        <v>12</v>
      </c>
      <c r="D15">
        <v>-41.454500000000003</v>
      </c>
      <c r="E15">
        <v>145.97069999999999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2</v>
      </c>
      <c r="BA15">
        <v>2</v>
      </c>
      <c r="BB15">
        <v>2</v>
      </c>
      <c r="BC15">
        <v>3</v>
      </c>
      <c r="BD15">
        <v>3</v>
      </c>
      <c r="BE15">
        <v>5</v>
      </c>
      <c r="BF15">
        <v>5</v>
      </c>
      <c r="BG15">
        <v>6</v>
      </c>
      <c r="BH15">
        <v>7</v>
      </c>
      <c r="BI15">
        <v>7</v>
      </c>
      <c r="BJ15">
        <v>10</v>
      </c>
      <c r="BK15">
        <v>10</v>
      </c>
    </row>
    <row r="16" spans="1:63" ht="15" x14ac:dyDescent="0.2">
      <c r="A16" s="11" t="s">
        <v>77</v>
      </c>
      <c r="B16" t="s">
        <v>12</v>
      </c>
      <c r="D16">
        <v>-12.4634</v>
      </c>
      <c r="E16">
        <v>130.84559999999999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</row>
    <row r="17" spans="1:63" ht="15" x14ac:dyDescent="0.2">
      <c r="A17" s="11" t="s">
        <v>411</v>
      </c>
      <c r="B17" t="s">
        <v>12</v>
      </c>
      <c r="D17">
        <v>-35.473500000000001</v>
      </c>
      <c r="E17">
        <v>149.01240000000001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1</v>
      </c>
      <c r="BG17">
        <v>1</v>
      </c>
      <c r="BH17">
        <v>2</v>
      </c>
      <c r="BI17">
        <v>2</v>
      </c>
      <c r="BJ17">
        <v>3</v>
      </c>
      <c r="BK17">
        <v>4</v>
      </c>
    </row>
    <row r="18" spans="1:63" ht="15" x14ac:dyDescent="0.2">
      <c r="A18" s="11"/>
      <c r="B18" t="s">
        <v>38</v>
      </c>
      <c r="D18">
        <v>47.516199999999998</v>
      </c>
      <c r="E18">
        <v>14.5501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2</v>
      </c>
      <c r="AO18">
        <v>2</v>
      </c>
      <c r="AP18">
        <v>3</v>
      </c>
      <c r="AQ18">
        <v>3</v>
      </c>
      <c r="AR18">
        <v>9</v>
      </c>
      <c r="AS18">
        <v>14</v>
      </c>
      <c r="AT18">
        <v>18</v>
      </c>
      <c r="AU18">
        <v>21</v>
      </c>
      <c r="AV18">
        <v>29</v>
      </c>
      <c r="AW18">
        <v>41</v>
      </c>
      <c r="AX18">
        <v>55</v>
      </c>
      <c r="AY18">
        <v>79</v>
      </c>
      <c r="AZ18">
        <v>104</v>
      </c>
      <c r="BA18">
        <v>131</v>
      </c>
      <c r="BB18">
        <v>182</v>
      </c>
      <c r="BC18">
        <v>246</v>
      </c>
      <c r="BD18">
        <v>302</v>
      </c>
      <c r="BE18">
        <v>504</v>
      </c>
      <c r="BF18">
        <v>655</v>
      </c>
      <c r="BG18">
        <v>860</v>
      </c>
      <c r="BH18">
        <v>1018</v>
      </c>
      <c r="BI18">
        <v>1332</v>
      </c>
      <c r="BJ18">
        <v>1646</v>
      </c>
      <c r="BK18">
        <v>2013</v>
      </c>
    </row>
    <row r="19" spans="1:63" ht="15" x14ac:dyDescent="0.2">
      <c r="A19" s="11"/>
      <c r="B19" t="s">
        <v>61</v>
      </c>
      <c r="D19">
        <v>40.143099999999997</v>
      </c>
      <c r="E19">
        <v>47.576900000000002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3</v>
      </c>
      <c r="AT19">
        <v>3</v>
      </c>
      <c r="AU19">
        <v>3</v>
      </c>
      <c r="AV19">
        <v>3</v>
      </c>
      <c r="AW19">
        <v>6</v>
      </c>
      <c r="AX19">
        <v>6</v>
      </c>
      <c r="AY19">
        <v>9</v>
      </c>
      <c r="AZ19">
        <v>9</v>
      </c>
      <c r="BA19">
        <v>9</v>
      </c>
      <c r="BB19">
        <v>11</v>
      </c>
      <c r="BC19">
        <v>11</v>
      </c>
      <c r="BD19">
        <v>11</v>
      </c>
      <c r="BE19">
        <v>15</v>
      </c>
      <c r="BF19">
        <v>15</v>
      </c>
      <c r="BG19">
        <v>23</v>
      </c>
      <c r="BH19">
        <v>15</v>
      </c>
      <c r="BI19">
        <v>28</v>
      </c>
      <c r="BJ19">
        <v>28</v>
      </c>
      <c r="BK19">
        <v>44</v>
      </c>
    </row>
    <row r="20" spans="1:63" ht="15" x14ac:dyDescent="0.2">
      <c r="A20" s="11"/>
      <c r="B20" t="s">
        <v>485</v>
      </c>
      <c r="D20">
        <v>25.034300000000002</v>
      </c>
      <c r="E20">
        <v>-77.396299999999997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1</v>
      </c>
      <c r="BJ20">
        <v>1</v>
      </c>
      <c r="BK20">
        <v>3</v>
      </c>
    </row>
    <row r="21" spans="1:63" ht="15" x14ac:dyDescent="0.2">
      <c r="A21" s="11"/>
      <c r="B21" t="s">
        <v>33</v>
      </c>
      <c r="D21">
        <v>26.0275</v>
      </c>
      <c r="E21">
        <v>50.55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23</v>
      </c>
      <c r="AO21">
        <v>33</v>
      </c>
      <c r="AP21">
        <v>33</v>
      </c>
      <c r="AQ21">
        <v>36</v>
      </c>
      <c r="AR21">
        <v>41</v>
      </c>
      <c r="AS21">
        <v>47</v>
      </c>
      <c r="AT21">
        <v>49</v>
      </c>
      <c r="AU21">
        <v>49</v>
      </c>
      <c r="AV21">
        <v>52</v>
      </c>
      <c r="AW21">
        <v>55</v>
      </c>
      <c r="AX21">
        <v>60</v>
      </c>
      <c r="AY21">
        <v>85</v>
      </c>
      <c r="AZ21">
        <v>85</v>
      </c>
      <c r="BA21">
        <v>95</v>
      </c>
      <c r="BB21">
        <v>110</v>
      </c>
      <c r="BC21">
        <v>195</v>
      </c>
      <c r="BD21">
        <v>195</v>
      </c>
      <c r="BE21">
        <v>189</v>
      </c>
      <c r="BF21">
        <v>210</v>
      </c>
      <c r="BG21">
        <v>214</v>
      </c>
      <c r="BH21">
        <v>214</v>
      </c>
      <c r="BI21">
        <v>228</v>
      </c>
      <c r="BJ21">
        <v>256</v>
      </c>
      <c r="BK21">
        <v>278</v>
      </c>
    </row>
    <row r="22" spans="1:63" ht="15" x14ac:dyDescent="0.2">
      <c r="A22" s="11"/>
      <c r="B22" t="s">
        <v>96</v>
      </c>
      <c r="D22">
        <v>23.684999999999999</v>
      </c>
      <c r="E22">
        <v>90.356300000000005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3</v>
      </c>
      <c r="BG22">
        <v>5</v>
      </c>
      <c r="BH22">
        <v>8</v>
      </c>
      <c r="BI22">
        <v>10</v>
      </c>
      <c r="BJ22">
        <v>14</v>
      </c>
      <c r="BK22">
        <v>17</v>
      </c>
    </row>
    <row r="23" spans="1:63" ht="15" x14ac:dyDescent="0.2">
      <c r="A23" s="11"/>
      <c r="B23" t="s">
        <v>477</v>
      </c>
      <c r="D23">
        <v>13.193899999999999</v>
      </c>
      <c r="E23">
        <v>-59.543199999999999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2</v>
      </c>
      <c r="BJ23">
        <v>2</v>
      </c>
      <c r="BK23">
        <v>5</v>
      </c>
    </row>
    <row r="24" spans="1:63" ht="15" x14ac:dyDescent="0.2">
      <c r="A24" s="11"/>
      <c r="B24" t="s">
        <v>49</v>
      </c>
      <c r="D24">
        <v>53.709800000000001</v>
      </c>
      <c r="E24">
        <v>27.953399999999998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6</v>
      </c>
      <c r="AW24">
        <v>6</v>
      </c>
      <c r="AX24">
        <v>6</v>
      </c>
      <c r="AY24">
        <v>6</v>
      </c>
      <c r="AZ24">
        <v>6</v>
      </c>
      <c r="BA24">
        <v>6</v>
      </c>
      <c r="BB24">
        <v>9</v>
      </c>
      <c r="BC24">
        <v>9</v>
      </c>
      <c r="BD24">
        <v>12</v>
      </c>
      <c r="BE24">
        <v>27</v>
      </c>
      <c r="BF24">
        <v>27</v>
      </c>
      <c r="BG24">
        <v>27</v>
      </c>
      <c r="BH24">
        <v>36</v>
      </c>
      <c r="BI24">
        <v>36</v>
      </c>
      <c r="BJ24">
        <v>51</v>
      </c>
      <c r="BK24">
        <v>51</v>
      </c>
    </row>
    <row r="25" spans="1:63" ht="15" x14ac:dyDescent="0.2">
      <c r="A25" s="11"/>
      <c r="B25" t="s">
        <v>26</v>
      </c>
      <c r="D25">
        <v>50.833300000000001</v>
      </c>
      <c r="E25">
        <v>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2</v>
      </c>
      <c r="AT25">
        <v>8</v>
      </c>
      <c r="AU25">
        <v>13</v>
      </c>
      <c r="AV25">
        <v>23</v>
      </c>
      <c r="AW25">
        <v>50</v>
      </c>
      <c r="AX25">
        <v>109</v>
      </c>
      <c r="AY25">
        <v>169</v>
      </c>
      <c r="AZ25">
        <v>200</v>
      </c>
      <c r="BA25">
        <v>239</v>
      </c>
      <c r="BB25">
        <v>267</v>
      </c>
      <c r="BC25">
        <v>314</v>
      </c>
      <c r="BD25">
        <v>314</v>
      </c>
      <c r="BE25">
        <v>559</v>
      </c>
      <c r="BF25">
        <v>689</v>
      </c>
      <c r="BG25">
        <v>886</v>
      </c>
      <c r="BH25">
        <v>1058</v>
      </c>
      <c r="BI25">
        <v>1243</v>
      </c>
      <c r="BJ25">
        <v>1486</v>
      </c>
      <c r="BK25">
        <v>1795</v>
      </c>
    </row>
    <row r="26" spans="1:63" ht="15" x14ac:dyDescent="0.2">
      <c r="A26" s="11"/>
      <c r="B26" t="s">
        <v>454</v>
      </c>
      <c r="D26">
        <v>9.3077000000000005</v>
      </c>
      <c r="E26">
        <v>2.3157999999999999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1</v>
      </c>
      <c r="BJ26">
        <v>2</v>
      </c>
      <c r="BK26">
        <v>2</v>
      </c>
    </row>
    <row r="27" spans="1:63" ht="15" x14ac:dyDescent="0.2">
      <c r="A27" s="11"/>
      <c r="B27" t="s">
        <v>84</v>
      </c>
      <c r="D27">
        <v>27.514199999999999</v>
      </c>
      <c r="E27">
        <v>90.433599999999998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</row>
    <row r="28" spans="1:63" ht="15" x14ac:dyDescent="0.2">
      <c r="A28" s="11"/>
      <c r="B28" t="s">
        <v>203</v>
      </c>
      <c r="D28">
        <v>-16.290199999999999</v>
      </c>
      <c r="E28">
        <v>-63.588700000000003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2</v>
      </c>
      <c r="BD28">
        <v>2</v>
      </c>
      <c r="BE28">
        <v>3</v>
      </c>
      <c r="BF28">
        <v>10</v>
      </c>
      <c r="BG28">
        <v>10</v>
      </c>
      <c r="BH28">
        <v>11</v>
      </c>
      <c r="BI28">
        <v>11</v>
      </c>
      <c r="BJ28">
        <v>12</v>
      </c>
      <c r="BK28">
        <v>12</v>
      </c>
    </row>
    <row r="29" spans="1:63" ht="15" x14ac:dyDescent="0.2">
      <c r="A29" s="11"/>
      <c r="B29" t="s">
        <v>81</v>
      </c>
      <c r="D29">
        <v>43.915900000000001</v>
      </c>
      <c r="E29">
        <v>17.679099999999998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2</v>
      </c>
      <c r="AX29">
        <v>2</v>
      </c>
      <c r="AY29">
        <v>3</v>
      </c>
      <c r="AZ29">
        <v>3</v>
      </c>
      <c r="BA29">
        <v>3</v>
      </c>
      <c r="BB29">
        <v>5</v>
      </c>
      <c r="BC29">
        <v>7</v>
      </c>
      <c r="BD29">
        <v>11</v>
      </c>
      <c r="BE29">
        <v>13</v>
      </c>
      <c r="BF29">
        <v>18</v>
      </c>
      <c r="BG29">
        <v>24</v>
      </c>
      <c r="BH29">
        <v>25</v>
      </c>
      <c r="BI29">
        <v>26</v>
      </c>
      <c r="BJ29">
        <v>38</v>
      </c>
      <c r="BK29">
        <v>63</v>
      </c>
    </row>
    <row r="30" spans="1:63" ht="15" x14ac:dyDescent="0.2">
      <c r="A30" s="11"/>
      <c r="B30" t="s">
        <v>41</v>
      </c>
      <c r="D30">
        <v>-14.234999999999999</v>
      </c>
      <c r="E30">
        <v>-51.9253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1</v>
      </c>
      <c r="AR30">
        <v>2</v>
      </c>
      <c r="AS30">
        <v>2</v>
      </c>
      <c r="AT30">
        <v>2</v>
      </c>
      <c r="AU30">
        <v>2</v>
      </c>
      <c r="AV30">
        <v>4</v>
      </c>
      <c r="AW30">
        <v>4</v>
      </c>
      <c r="AX30">
        <v>13</v>
      </c>
      <c r="AY30">
        <v>13</v>
      </c>
      <c r="AZ30">
        <v>20</v>
      </c>
      <c r="BA30">
        <v>25</v>
      </c>
      <c r="BB30">
        <v>31</v>
      </c>
      <c r="BC30">
        <v>38</v>
      </c>
      <c r="BD30">
        <v>52</v>
      </c>
      <c r="BE30">
        <v>151</v>
      </c>
      <c r="BF30">
        <v>151</v>
      </c>
      <c r="BG30">
        <v>162</v>
      </c>
      <c r="BH30">
        <v>200</v>
      </c>
      <c r="BI30">
        <v>321</v>
      </c>
      <c r="BJ30">
        <v>372</v>
      </c>
      <c r="BK30">
        <v>621</v>
      </c>
    </row>
    <row r="31" spans="1:63" ht="15" x14ac:dyDescent="0.2">
      <c r="A31" s="11"/>
      <c r="B31" t="s">
        <v>103</v>
      </c>
      <c r="D31">
        <v>4.5353000000000003</v>
      </c>
      <c r="E31">
        <v>114.7277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1</v>
      </c>
      <c r="BC31">
        <v>11</v>
      </c>
      <c r="BD31">
        <v>11</v>
      </c>
      <c r="BE31">
        <v>37</v>
      </c>
      <c r="BF31">
        <v>40</v>
      </c>
      <c r="BG31">
        <v>50</v>
      </c>
      <c r="BH31">
        <v>54</v>
      </c>
      <c r="BI31">
        <v>56</v>
      </c>
      <c r="BJ31">
        <v>68</v>
      </c>
      <c r="BK31">
        <v>75</v>
      </c>
    </row>
    <row r="32" spans="1:63" ht="15" x14ac:dyDescent="0.2">
      <c r="A32" s="11"/>
      <c r="B32" t="s">
        <v>94</v>
      </c>
      <c r="D32">
        <v>42.733899999999998</v>
      </c>
      <c r="E32">
        <v>25.485800000000001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4</v>
      </c>
      <c r="BA32">
        <v>4</v>
      </c>
      <c r="BB32">
        <v>4</v>
      </c>
      <c r="BC32">
        <v>7</v>
      </c>
      <c r="BD32">
        <v>7</v>
      </c>
      <c r="BE32">
        <v>23</v>
      </c>
      <c r="BF32">
        <v>41</v>
      </c>
      <c r="BG32">
        <v>51</v>
      </c>
      <c r="BH32">
        <v>52</v>
      </c>
      <c r="BI32">
        <v>67</v>
      </c>
      <c r="BJ32">
        <v>92</v>
      </c>
      <c r="BK32">
        <v>94</v>
      </c>
    </row>
    <row r="33" spans="1:63" ht="15" x14ac:dyDescent="0.2">
      <c r="A33" s="11"/>
      <c r="B33" t="s">
        <v>139</v>
      </c>
      <c r="D33">
        <v>12.238300000000001</v>
      </c>
      <c r="E33">
        <v>-1.5616000000000001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2</v>
      </c>
      <c r="BD33">
        <v>2</v>
      </c>
      <c r="BE33">
        <v>2</v>
      </c>
      <c r="BF33">
        <v>2</v>
      </c>
      <c r="BG33">
        <v>3</v>
      </c>
      <c r="BH33">
        <v>15</v>
      </c>
      <c r="BI33">
        <v>15</v>
      </c>
      <c r="BJ33">
        <v>20</v>
      </c>
      <c r="BK33">
        <v>33</v>
      </c>
    </row>
    <row r="34" spans="1:63" ht="15" x14ac:dyDescent="0.2">
      <c r="A34" s="11"/>
      <c r="B34" t="s">
        <v>15</v>
      </c>
      <c r="D34">
        <v>11.55</v>
      </c>
      <c r="E34">
        <v>104.91670000000001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</v>
      </c>
      <c r="BC34">
        <v>3</v>
      </c>
      <c r="BD34">
        <v>3</v>
      </c>
      <c r="BE34">
        <v>5</v>
      </c>
      <c r="BF34">
        <v>7</v>
      </c>
      <c r="BG34">
        <v>7</v>
      </c>
      <c r="BH34">
        <v>7</v>
      </c>
      <c r="BI34">
        <v>33</v>
      </c>
      <c r="BJ34">
        <v>35</v>
      </c>
      <c r="BK34">
        <v>37</v>
      </c>
    </row>
    <row r="35" spans="1:63" ht="15" x14ac:dyDescent="0.2">
      <c r="A35" s="11"/>
      <c r="B35" t="s">
        <v>85</v>
      </c>
      <c r="D35">
        <v>3.8479999999999999</v>
      </c>
      <c r="E35">
        <v>11.5021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1</v>
      </c>
      <c r="AZ35">
        <v>2</v>
      </c>
      <c r="BA35">
        <v>2</v>
      </c>
      <c r="BB35">
        <v>2</v>
      </c>
      <c r="BC35">
        <v>2</v>
      </c>
      <c r="BD35">
        <v>2</v>
      </c>
      <c r="BE35">
        <v>2</v>
      </c>
      <c r="BF35">
        <v>2</v>
      </c>
      <c r="BG35">
        <v>2</v>
      </c>
      <c r="BH35">
        <v>4</v>
      </c>
      <c r="BI35">
        <v>10</v>
      </c>
      <c r="BJ35">
        <v>10</v>
      </c>
      <c r="BK35">
        <v>13</v>
      </c>
    </row>
    <row r="36" spans="1:63" ht="15" x14ac:dyDescent="0.2">
      <c r="A36" s="11" t="s">
        <v>9</v>
      </c>
      <c r="B36" t="s">
        <v>10</v>
      </c>
      <c r="D36">
        <v>49.282699999999998</v>
      </c>
      <c r="E36">
        <v>-123.1207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2</v>
      </c>
      <c r="U36">
        <v>2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4</v>
      </c>
      <c r="AC36">
        <v>4</v>
      </c>
      <c r="AD36">
        <v>4</v>
      </c>
      <c r="AE36">
        <v>4</v>
      </c>
      <c r="AF36">
        <v>5</v>
      </c>
      <c r="AG36">
        <v>5</v>
      </c>
      <c r="AH36">
        <v>5</v>
      </c>
      <c r="AI36">
        <v>5</v>
      </c>
      <c r="AJ36">
        <v>6</v>
      </c>
      <c r="AK36">
        <v>6</v>
      </c>
      <c r="AL36">
        <v>6</v>
      </c>
      <c r="AM36">
        <v>6</v>
      </c>
      <c r="AN36">
        <v>7</v>
      </c>
      <c r="AO36">
        <v>7</v>
      </c>
      <c r="AP36">
        <v>7</v>
      </c>
      <c r="AQ36">
        <v>7</v>
      </c>
      <c r="AR36">
        <v>8</v>
      </c>
      <c r="AS36">
        <v>8</v>
      </c>
      <c r="AT36">
        <v>8</v>
      </c>
      <c r="AU36">
        <v>9</v>
      </c>
      <c r="AV36">
        <v>12</v>
      </c>
      <c r="AW36">
        <v>13</v>
      </c>
      <c r="AX36">
        <v>21</v>
      </c>
      <c r="AY36">
        <v>21</v>
      </c>
      <c r="AZ36">
        <v>27</v>
      </c>
      <c r="BA36">
        <v>32</v>
      </c>
      <c r="BB36">
        <v>32</v>
      </c>
      <c r="BC36">
        <v>39</v>
      </c>
      <c r="BD36">
        <v>46</v>
      </c>
      <c r="BE36">
        <v>64</v>
      </c>
      <c r="BF36">
        <v>64</v>
      </c>
      <c r="BG36">
        <v>73</v>
      </c>
      <c r="BH36">
        <v>103</v>
      </c>
      <c r="BI36">
        <v>103</v>
      </c>
      <c r="BJ36">
        <v>186</v>
      </c>
      <c r="BK36">
        <v>231</v>
      </c>
    </row>
    <row r="37" spans="1:63" ht="15" x14ac:dyDescent="0.2">
      <c r="A37" s="11" t="s">
        <v>98</v>
      </c>
      <c r="B37" t="s">
        <v>10</v>
      </c>
      <c r="D37">
        <v>51.253799999999998</v>
      </c>
      <c r="E37">
        <v>-85.3232</v>
      </c>
      <c r="F37">
        <v>0</v>
      </c>
      <c r="G37">
        <v>0</v>
      </c>
      <c r="H37">
        <v>0</v>
      </c>
      <c r="I37">
        <v>0</v>
      </c>
      <c r="J37">
        <v>1</v>
      </c>
      <c r="K37">
        <v>1</v>
      </c>
      <c r="L37">
        <v>1</v>
      </c>
      <c r="M37">
        <v>1</v>
      </c>
      <c r="N37">
        <v>1</v>
      </c>
      <c r="O37">
        <v>3</v>
      </c>
      <c r="P37">
        <v>3</v>
      </c>
      <c r="Q37">
        <v>3</v>
      </c>
      <c r="R37">
        <v>3</v>
      </c>
      <c r="S37">
        <v>3</v>
      </c>
      <c r="T37">
        <v>3</v>
      </c>
      <c r="U37">
        <v>3</v>
      </c>
      <c r="V37">
        <v>3</v>
      </c>
      <c r="W37">
        <v>3</v>
      </c>
      <c r="X37">
        <v>3</v>
      </c>
      <c r="Y37">
        <v>3</v>
      </c>
      <c r="Z37">
        <v>3</v>
      </c>
      <c r="AA37">
        <v>3</v>
      </c>
      <c r="AB37">
        <v>3</v>
      </c>
      <c r="AC37">
        <v>3</v>
      </c>
      <c r="AD37">
        <v>3</v>
      </c>
      <c r="AE37">
        <v>3</v>
      </c>
      <c r="AF37">
        <v>3</v>
      </c>
      <c r="AG37">
        <v>3</v>
      </c>
      <c r="AH37">
        <v>3</v>
      </c>
      <c r="AI37">
        <v>3</v>
      </c>
      <c r="AJ37">
        <v>3</v>
      </c>
      <c r="AK37">
        <v>3</v>
      </c>
      <c r="AL37">
        <v>3</v>
      </c>
      <c r="AM37">
        <v>4</v>
      </c>
      <c r="AN37">
        <v>4</v>
      </c>
      <c r="AO37">
        <v>4</v>
      </c>
      <c r="AP37">
        <v>6</v>
      </c>
      <c r="AQ37">
        <v>6</v>
      </c>
      <c r="AR37">
        <v>11</v>
      </c>
      <c r="AS37">
        <v>15</v>
      </c>
      <c r="AT37">
        <v>18</v>
      </c>
      <c r="AU37">
        <v>20</v>
      </c>
      <c r="AV37">
        <v>20</v>
      </c>
      <c r="AW37">
        <v>22</v>
      </c>
      <c r="AX37">
        <v>25</v>
      </c>
      <c r="AY37">
        <v>28</v>
      </c>
      <c r="AZ37">
        <v>29</v>
      </c>
      <c r="BA37">
        <v>34</v>
      </c>
      <c r="BB37">
        <v>36</v>
      </c>
      <c r="BC37">
        <v>41</v>
      </c>
      <c r="BD37">
        <v>42</v>
      </c>
      <c r="BE37">
        <v>74</v>
      </c>
      <c r="BF37">
        <v>79</v>
      </c>
      <c r="BG37">
        <v>104</v>
      </c>
      <c r="BH37">
        <v>177</v>
      </c>
      <c r="BI37">
        <v>185</v>
      </c>
      <c r="BJ37">
        <v>221</v>
      </c>
      <c r="BK37">
        <v>257</v>
      </c>
    </row>
    <row r="38" spans="1:63" ht="15" x14ac:dyDescent="0.2">
      <c r="A38" s="11" t="s">
        <v>99</v>
      </c>
      <c r="B38" t="s">
        <v>10</v>
      </c>
      <c r="D38">
        <v>53.933300000000003</v>
      </c>
      <c r="E38">
        <v>-116.5765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2</v>
      </c>
      <c r="AZ38">
        <v>4</v>
      </c>
      <c r="BA38">
        <v>7</v>
      </c>
      <c r="BB38">
        <v>7</v>
      </c>
      <c r="BC38">
        <v>19</v>
      </c>
      <c r="BD38">
        <v>19</v>
      </c>
      <c r="BE38">
        <v>29</v>
      </c>
      <c r="BF38">
        <v>29</v>
      </c>
      <c r="BG38">
        <v>39</v>
      </c>
      <c r="BH38">
        <v>56</v>
      </c>
      <c r="BI38">
        <v>74</v>
      </c>
      <c r="BJ38">
        <v>97</v>
      </c>
      <c r="BK38">
        <v>119</v>
      </c>
    </row>
    <row r="39" spans="1:63" ht="15" x14ac:dyDescent="0.2">
      <c r="A39" s="11" t="s">
        <v>100</v>
      </c>
      <c r="B39" t="s">
        <v>10</v>
      </c>
      <c r="D39">
        <v>52.939900000000002</v>
      </c>
      <c r="E39">
        <v>-73.549099999999996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2</v>
      </c>
      <c r="AX39">
        <v>2</v>
      </c>
      <c r="AY39">
        <v>3</v>
      </c>
      <c r="AZ39">
        <v>4</v>
      </c>
      <c r="BA39">
        <v>4</v>
      </c>
      <c r="BB39">
        <v>4</v>
      </c>
      <c r="BC39">
        <v>8</v>
      </c>
      <c r="BD39">
        <v>9</v>
      </c>
      <c r="BE39">
        <v>17</v>
      </c>
      <c r="BF39">
        <v>17</v>
      </c>
      <c r="BG39">
        <v>24</v>
      </c>
      <c r="BH39">
        <v>50</v>
      </c>
      <c r="BI39">
        <v>74</v>
      </c>
      <c r="BJ39">
        <v>94</v>
      </c>
      <c r="BK39">
        <v>121</v>
      </c>
    </row>
    <row r="40" spans="1:63" ht="15" x14ac:dyDescent="0.2">
      <c r="A40" s="11" t="s">
        <v>209</v>
      </c>
      <c r="B40" t="s">
        <v>10</v>
      </c>
      <c r="D40">
        <v>46.565300000000001</v>
      </c>
      <c r="E40">
        <v>-66.4619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1</v>
      </c>
      <c r="BF40">
        <v>1</v>
      </c>
      <c r="BG40">
        <v>2</v>
      </c>
      <c r="BH40">
        <v>6</v>
      </c>
      <c r="BI40">
        <v>8</v>
      </c>
      <c r="BJ40">
        <v>11</v>
      </c>
      <c r="BK40">
        <v>11</v>
      </c>
    </row>
    <row r="41" spans="1:63" ht="15" x14ac:dyDescent="0.2">
      <c r="A41" s="11" t="s">
        <v>415</v>
      </c>
      <c r="B41" t="s">
        <v>10</v>
      </c>
      <c r="D41">
        <v>53.760899999999999</v>
      </c>
      <c r="E41">
        <v>-98.813900000000004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4</v>
      </c>
      <c r="BF41">
        <v>4</v>
      </c>
      <c r="BG41">
        <v>4</v>
      </c>
      <c r="BH41">
        <v>7</v>
      </c>
      <c r="BI41">
        <v>8</v>
      </c>
      <c r="BJ41">
        <v>15</v>
      </c>
      <c r="BK41">
        <v>17</v>
      </c>
    </row>
    <row r="42" spans="1:63" ht="15" x14ac:dyDescent="0.2">
      <c r="A42" s="11" t="s">
        <v>416</v>
      </c>
      <c r="B42" t="s">
        <v>10</v>
      </c>
      <c r="D42">
        <v>52.939900000000002</v>
      </c>
      <c r="E42">
        <v>-106.4509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2</v>
      </c>
      <c r="BF42">
        <v>2</v>
      </c>
      <c r="BG42">
        <v>2</v>
      </c>
      <c r="BH42">
        <v>7</v>
      </c>
      <c r="BI42">
        <v>7</v>
      </c>
      <c r="BJ42">
        <v>8</v>
      </c>
      <c r="BK42">
        <v>16</v>
      </c>
    </row>
    <row r="43" spans="1:63" ht="15" x14ac:dyDescent="0.2">
      <c r="A43" s="11" t="s">
        <v>110</v>
      </c>
      <c r="B43" t="s">
        <v>10</v>
      </c>
      <c r="D43">
        <v>37.648899999999998</v>
      </c>
      <c r="E43">
        <v>-122.66549999999999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</v>
      </c>
      <c r="BF43">
        <v>2</v>
      </c>
      <c r="BG43">
        <v>2</v>
      </c>
      <c r="BH43">
        <v>2</v>
      </c>
      <c r="BI43">
        <v>8</v>
      </c>
      <c r="BJ43">
        <v>9</v>
      </c>
      <c r="BK43">
        <v>9</v>
      </c>
    </row>
    <row r="44" spans="1:63" ht="15" x14ac:dyDescent="0.2">
      <c r="A44" s="11" t="s">
        <v>445</v>
      </c>
      <c r="B44" t="s">
        <v>10</v>
      </c>
      <c r="D44">
        <v>53.1355</v>
      </c>
      <c r="E44">
        <v>-57.660400000000003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1</v>
      </c>
      <c r="BI44">
        <v>3</v>
      </c>
      <c r="BJ44">
        <v>3</v>
      </c>
      <c r="BK44">
        <v>3</v>
      </c>
    </row>
    <row r="45" spans="1:63" ht="15" x14ac:dyDescent="0.2">
      <c r="A45" s="11" t="s">
        <v>446</v>
      </c>
      <c r="B45" t="s">
        <v>10</v>
      </c>
      <c r="D45">
        <v>46.5107</v>
      </c>
      <c r="E45">
        <v>-63.416800000000002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1</v>
      </c>
      <c r="BK45">
        <v>2</v>
      </c>
    </row>
    <row r="46" spans="1:63" ht="15" x14ac:dyDescent="0.2">
      <c r="A46" s="11" t="s">
        <v>453</v>
      </c>
      <c r="B46" t="s">
        <v>10</v>
      </c>
      <c r="D46">
        <v>44.682000000000002</v>
      </c>
      <c r="E46">
        <v>-63.744300000000003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5</v>
      </c>
      <c r="BI46">
        <v>7</v>
      </c>
      <c r="BJ46">
        <v>12</v>
      </c>
      <c r="BK46">
        <v>14</v>
      </c>
    </row>
    <row r="47" spans="1:63" ht="15" x14ac:dyDescent="0.2">
      <c r="A47" s="11"/>
      <c r="B47" t="s">
        <v>447</v>
      </c>
      <c r="D47">
        <v>6.6111000000000004</v>
      </c>
      <c r="E47">
        <v>20.939399999999999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</row>
    <row r="48" spans="1:63" ht="15" x14ac:dyDescent="0.2">
      <c r="A48" s="11"/>
      <c r="B48" t="s">
        <v>488</v>
      </c>
      <c r="D48">
        <v>15.4542</v>
      </c>
      <c r="E48">
        <v>18.732199999999999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</row>
    <row r="49" spans="1:63" ht="15" x14ac:dyDescent="0.2">
      <c r="A49" s="11"/>
      <c r="B49" t="s">
        <v>73</v>
      </c>
      <c r="D49">
        <v>-35.6751</v>
      </c>
      <c r="E49">
        <v>-71.543000000000006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4</v>
      </c>
      <c r="AX49">
        <v>4</v>
      </c>
      <c r="AY49">
        <v>4</v>
      </c>
      <c r="AZ49">
        <v>8</v>
      </c>
      <c r="BA49">
        <v>8</v>
      </c>
      <c r="BB49">
        <v>13</v>
      </c>
      <c r="BC49">
        <v>23</v>
      </c>
      <c r="BD49">
        <v>23</v>
      </c>
      <c r="BE49">
        <v>43</v>
      </c>
      <c r="BF49">
        <v>61</v>
      </c>
      <c r="BG49">
        <v>74</v>
      </c>
      <c r="BH49">
        <v>155</v>
      </c>
      <c r="BI49">
        <v>201</v>
      </c>
      <c r="BJ49">
        <v>238</v>
      </c>
      <c r="BK49">
        <v>238</v>
      </c>
    </row>
    <row r="50" spans="1:63" ht="15" x14ac:dyDescent="0.2">
      <c r="A50" s="11" t="s">
        <v>160</v>
      </c>
      <c r="B50" t="s">
        <v>161</v>
      </c>
      <c r="D50">
        <v>30.9756</v>
      </c>
      <c r="E50">
        <v>112.27070000000001</v>
      </c>
      <c r="F50">
        <v>444</v>
      </c>
      <c r="G50">
        <v>444</v>
      </c>
      <c r="H50">
        <v>549</v>
      </c>
      <c r="I50">
        <v>761</v>
      </c>
      <c r="J50">
        <v>1058</v>
      </c>
      <c r="K50">
        <v>1423</v>
      </c>
      <c r="L50">
        <v>3554</v>
      </c>
      <c r="M50">
        <v>3554</v>
      </c>
      <c r="N50">
        <v>4903</v>
      </c>
      <c r="O50">
        <v>5806</v>
      </c>
      <c r="P50">
        <v>7153</v>
      </c>
      <c r="Q50">
        <v>11177</v>
      </c>
      <c r="R50">
        <v>13522</v>
      </c>
      <c r="S50">
        <v>16678</v>
      </c>
      <c r="T50">
        <v>19665</v>
      </c>
      <c r="U50">
        <v>22112</v>
      </c>
      <c r="V50">
        <v>24953</v>
      </c>
      <c r="W50">
        <v>27100</v>
      </c>
      <c r="X50">
        <v>29631</v>
      </c>
      <c r="Y50">
        <v>31728</v>
      </c>
      <c r="Z50">
        <v>33366</v>
      </c>
      <c r="AA50">
        <v>33366</v>
      </c>
      <c r="AB50">
        <v>48206</v>
      </c>
      <c r="AC50">
        <v>54406</v>
      </c>
      <c r="AD50">
        <v>56249</v>
      </c>
      <c r="AE50">
        <v>58182</v>
      </c>
      <c r="AF50">
        <v>59989</v>
      </c>
      <c r="AG50">
        <v>61682</v>
      </c>
      <c r="AH50">
        <v>62031</v>
      </c>
      <c r="AI50">
        <v>62442</v>
      </c>
      <c r="AJ50">
        <v>62662</v>
      </c>
      <c r="AK50">
        <v>64084</v>
      </c>
      <c r="AL50">
        <v>64084</v>
      </c>
      <c r="AM50">
        <v>64287</v>
      </c>
      <c r="AN50">
        <v>64786</v>
      </c>
      <c r="AO50">
        <v>65187</v>
      </c>
      <c r="AP50">
        <v>65596</v>
      </c>
      <c r="AQ50">
        <v>65914</v>
      </c>
      <c r="AR50">
        <v>66337</v>
      </c>
      <c r="AS50">
        <v>66907</v>
      </c>
      <c r="AT50">
        <v>67103</v>
      </c>
      <c r="AU50">
        <v>67217</v>
      </c>
      <c r="AV50">
        <v>67332</v>
      </c>
      <c r="AW50">
        <v>67466</v>
      </c>
      <c r="AX50">
        <v>67592</v>
      </c>
      <c r="AY50">
        <v>67666</v>
      </c>
      <c r="AZ50">
        <v>67707</v>
      </c>
      <c r="BA50">
        <v>67743</v>
      </c>
      <c r="BB50">
        <v>67760</v>
      </c>
      <c r="BC50">
        <v>67773</v>
      </c>
      <c r="BD50">
        <v>67781</v>
      </c>
      <c r="BE50">
        <v>67786</v>
      </c>
      <c r="BF50">
        <v>67790</v>
      </c>
      <c r="BG50">
        <v>67794</v>
      </c>
      <c r="BH50">
        <v>67798</v>
      </c>
      <c r="BI50">
        <v>67799</v>
      </c>
      <c r="BJ50">
        <v>67800</v>
      </c>
      <c r="BK50">
        <v>67800</v>
      </c>
    </row>
    <row r="51" spans="1:63" ht="15" x14ac:dyDescent="0.2">
      <c r="A51" s="11" t="s">
        <v>165</v>
      </c>
      <c r="B51" t="s">
        <v>161</v>
      </c>
      <c r="D51">
        <v>23.341699999999999</v>
      </c>
      <c r="E51">
        <v>113.42440000000001</v>
      </c>
      <c r="F51">
        <v>26</v>
      </c>
      <c r="G51">
        <v>32</v>
      </c>
      <c r="H51">
        <v>53</v>
      </c>
      <c r="I51">
        <v>78</v>
      </c>
      <c r="J51">
        <v>111</v>
      </c>
      <c r="K51">
        <v>151</v>
      </c>
      <c r="L51">
        <v>207</v>
      </c>
      <c r="M51">
        <v>277</v>
      </c>
      <c r="N51">
        <v>354</v>
      </c>
      <c r="O51">
        <v>436</v>
      </c>
      <c r="P51">
        <v>535</v>
      </c>
      <c r="Q51">
        <v>632</v>
      </c>
      <c r="R51">
        <v>725</v>
      </c>
      <c r="S51">
        <v>813</v>
      </c>
      <c r="T51">
        <v>895</v>
      </c>
      <c r="U51">
        <v>970</v>
      </c>
      <c r="V51">
        <v>1034</v>
      </c>
      <c r="W51">
        <v>1095</v>
      </c>
      <c r="X51">
        <v>1131</v>
      </c>
      <c r="Y51">
        <v>1159</v>
      </c>
      <c r="Z51">
        <v>1177</v>
      </c>
      <c r="AA51">
        <v>1219</v>
      </c>
      <c r="AB51">
        <v>1241</v>
      </c>
      <c r="AC51">
        <v>1261</v>
      </c>
      <c r="AD51">
        <v>1294</v>
      </c>
      <c r="AE51">
        <v>1316</v>
      </c>
      <c r="AF51">
        <v>1322</v>
      </c>
      <c r="AG51">
        <v>1328</v>
      </c>
      <c r="AH51">
        <v>1331</v>
      </c>
      <c r="AI51">
        <v>1332</v>
      </c>
      <c r="AJ51">
        <v>1333</v>
      </c>
      <c r="AK51">
        <v>1339</v>
      </c>
      <c r="AL51">
        <v>1342</v>
      </c>
      <c r="AM51">
        <v>1345</v>
      </c>
      <c r="AN51">
        <v>1347</v>
      </c>
      <c r="AO51">
        <v>1347</v>
      </c>
      <c r="AP51">
        <v>1347</v>
      </c>
      <c r="AQ51">
        <v>1348</v>
      </c>
      <c r="AR51">
        <v>1349</v>
      </c>
      <c r="AS51">
        <v>1349</v>
      </c>
      <c r="AT51">
        <v>1350</v>
      </c>
      <c r="AU51">
        <v>1350</v>
      </c>
      <c r="AV51">
        <v>1350</v>
      </c>
      <c r="AW51">
        <v>1351</v>
      </c>
      <c r="AX51">
        <v>1352</v>
      </c>
      <c r="AY51">
        <v>1352</v>
      </c>
      <c r="AZ51">
        <v>1352</v>
      </c>
      <c r="BA51">
        <v>1352</v>
      </c>
      <c r="BB51">
        <v>1353</v>
      </c>
      <c r="BC51">
        <v>1356</v>
      </c>
      <c r="BD51">
        <v>1356</v>
      </c>
      <c r="BE51">
        <v>1356</v>
      </c>
      <c r="BF51">
        <v>1356</v>
      </c>
      <c r="BG51">
        <v>1360</v>
      </c>
      <c r="BH51">
        <v>1361</v>
      </c>
      <c r="BI51">
        <v>1364</v>
      </c>
      <c r="BJ51">
        <v>1370</v>
      </c>
      <c r="BK51">
        <v>1378</v>
      </c>
    </row>
    <row r="52" spans="1:63" ht="15" x14ac:dyDescent="0.2">
      <c r="A52" s="11" t="s">
        <v>166</v>
      </c>
      <c r="B52" t="s">
        <v>161</v>
      </c>
      <c r="D52">
        <v>33.881999999999998</v>
      </c>
      <c r="E52">
        <v>113.614</v>
      </c>
      <c r="F52">
        <v>5</v>
      </c>
      <c r="G52">
        <v>5</v>
      </c>
      <c r="H52">
        <v>9</v>
      </c>
      <c r="I52">
        <v>32</v>
      </c>
      <c r="J52">
        <v>83</v>
      </c>
      <c r="K52">
        <v>128</v>
      </c>
      <c r="L52">
        <v>168</v>
      </c>
      <c r="M52">
        <v>206</v>
      </c>
      <c r="N52">
        <v>278</v>
      </c>
      <c r="O52">
        <v>352</v>
      </c>
      <c r="P52">
        <v>422</v>
      </c>
      <c r="Q52">
        <v>493</v>
      </c>
      <c r="R52">
        <v>566</v>
      </c>
      <c r="S52">
        <v>675</v>
      </c>
      <c r="T52">
        <v>764</v>
      </c>
      <c r="U52">
        <v>851</v>
      </c>
      <c r="V52">
        <v>914</v>
      </c>
      <c r="W52">
        <v>981</v>
      </c>
      <c r="X52">
        <v>1033</v>
      </c>
      <c r="Y52">
        <v>1073</v>
      </c>
      <c r="Z52">
        <v>1105</v>
      </c>
      <c r="AA52">
        <v>1135</v>
      </c>
      <c r="AB52">
        <v>1169</v>
      </c>
      <c r="AC52">
        <v>1184</v>
      </c>
      <c r="AD52">
        <v>1212</v>
      </c>
      <c r="AE52">
        <v>1231</v>
      </c>
      <c r="AF52">
        <v>1246</v>
      </c>
      <c r="AG52">
        <v>1257</v>
      </c>
      <c r="AH52">
        <v>1262</v>
      </c>
      <c r="AI52">
        <v>1265</v>
      </c>
      <c r="AJ52">
        <v>1267</v>
      </c>
      <c r="AK52">
        <v>1270</v>
      </c>
      <c r="AL52">
        <v>1271</v>
      </c>
      <c r="AM52">
        <v>1271</v>
      </c>
      <c r="AN52">
        <v>1271</v>
      </c>
      <c r="AO52">
        <v>1271</v>
      </c>
      <c r="AP52">
        <v>1272</v>
      </c>
      <c r="AQ52">
        <v>1272</v>
      </c>
      <c r="AR52">
        <v>1272</v>
      </c>
      <c r="AS52">
        <v>1272</v>
      </c>
      <c r="AT52">
        <v>1272</v>
      </c>
      <c r="AU52">
        <v>1272</v>
      </c>
      <c r="AV52">
        <v>1272</v>
      </c>
      <c r="AW52">
        <v>1272</v>
      </c>
      <c r="AX52">
        <v>1272</v>
      </c>
      <c r="AY52">
        <v>1272</v>
      </c>
      <c r="AZ52">
        <v>1272</v>
      </c>
      <c r="BA52">
        <v>1272</v>
      </c>
      <c r="BB52">
        <v>1272</v>
      </c>
      <c r="BC52">
        <v>1273</v>
      </c>
      <c r="BD52">
        <v>1273</v>
      </c>
      <c r="BE52">
        <v>1273</v>
      </c>
      <c r="BF52">
        <v>1273</v>
      </c>
      <c r="BG52">
        <v>1273</v>
      </c>
      <c r="BH52">
        <v>1273</v>
      </c>
      <c r="BI52">
        <v>1273</v>
      </c>
      <c r="BJ52">
        <v>1273</v>
      </c>
      <c r="BK52">
        <v>1273</v>
      </c>
    </row>
    <row r="53" spans="1:63" ht="15" x14ac:dyDescent="0.2">
      <c r="A53" s="11" t="s">
        <v>167</v>
      </c>
      <c r="B53" t="s">
        <v>161</v>
      </c>
      <c r="D53">
        <v>29.183199999999999</v>
      </c>
      <c r="E53">
        <v>120.0934</v>
      </c>
      <c r="F53">
        <v>10</v>
      </c>
      <c r="G53">
        <v>27</v>
      </c>
      <c r="H53">
        <v>43</v>
      </c>
      <c r="I53">
        <v>62</v>
      </c>
      <c r="J53">
        <v>104</v>
      </c>
      <c r="K53">
        <v>128</v>
      </c>
      <c r="L53">
        <v>173</v>
      </c>
      <c r="M53">
        <v>296</v>
      </c>
      <c r="N53">
        <v>428</v>
      </c>
      <c r="O53">
        <v>538</v>
      </c>
      <c r="P53">
        <v>599</v>
      </c>
      <c r="Q53">
        <v>661</v>
      </c>
      <c r="R53">
        <v>724</v>
      </c>
      <c r="S53">
        <v>829</v>
      </c>
      <c r="T53">
        <v>895</v>
      </c>
      <c r="U53">
        <v>954</v>
      </c>
      <c r="V53">
        <v>1006</v>
      </c>
      <c r="W53">
        <v>1048</v>
      </c>
      <c r="X53">
        <v>1075</v>
      </c>
      <c r="Y53">
        <v>1092</v>
      </c>
      <c r="Z53">
        <v>1117</v>
      </c>
      <c r="AA53">
        <v>1131</v>
      </c>
      <c r="AB53">
        <v>1145</v>
      </c>
      <c r="AC53">
        <v>1155</v>
      </c>
      <c r="AD53">
        <v>1162</v>
      </c>
      <c r="AE53">
        <v>1167</v>
      </c>
      <c r="AF53">
        <v>1171</v>
      </c>
      <c r="AG53">
        <v>1172</v>
      </c>
      <c r="AH53">
        <v>1174</v>
      </c>
      <c r="AI53">
        <v>1175</v>
      </c>
      <c r="AJ53">
        <v>1203</v>
      </c>
      <c r="AK53">
        <v>1205</v>
      </c>
      <c r="AL53">
        <v>1205</v>
      </c>
      <c r="AM53">
        <v>1205</v>
      </c>
      <c r="AN53">
        <v>1205</v>
      </c>
      <c r="AO53">
        <v>1205</v>
      </c>
      <c r="AP53">
        <v>1205</v>
      </c>
      <c r="AQ53">
        <v>1205</v>
      </c>
      <c r="AR53">
        <v>1205</v>
      </c>
      <c r="AS53">
        <v>1205</v>
      </c>
      <c r="AT53">
        <v>1206</v>
      </c>
      <c r="AU53">
        <v>1213</v>
      </c>
      <c r="AV53">
        <v>1213</v>
      </c>
      <c r="AW53">
        <v>1215</v>
      </c>
      <c r="AX53">
        <v>1215</v>
      </c>
      <c r="AY53">
        <v>1215</v>
      </c>
      <c r="AZ53">
        <v>1215</v>
      </c>
      <c r="BA53">
        <v>1215</v>
      </c>
      <c r="BB53">
        <v>1215</v>
      </c>
      <c r="BC53">
        <v>1215</v>
      </c>
      <c r="BD53">
        <v>1215</v>
      </c>
      <c r="BE53">
        <v>1215</v>
      </c>
      <c r="BF53">
        <v>1227</v>
      </c>
      <c r="BG53">
        <v>1231</v>
      </c>
      <c r="BH53">
        <v>1231</v>
      </c>
      <c r="BI53">
        <v>1232</v>
      </c>
      <c r="BJ53">
        <v>1232</v>
      </c>
      <c r="BK53">
        <v>1233</v>
      </c>
    </row>
    <row r="54" spans="1:63" ht="15" x14ac:dyDescent="0.2">
      <c r="A54" s="11" t="s">
        <v>168</v>
      </c>
      <c r="B54" t="s">
        <v>161</v>
      </c>
      <c r="D54">
        <v>27.610399999999998</v>
      </c>
      <c r="E54">
        <v>111.7088</v>
      </c>
      <c r="F54">
        <v>4</v>
      </c>
      <c r="G54">
        <v>9</v>
      </c>
      <c r="H54">
        <v>24</v>
      </c>
      <c r="I54">
        <v>43</v>
      </c>
      <c r="J54">
        <v>69</v>
      </c>
      <c r="K54">
        <v>100</v>
      </c>
      <c r="L54">
        <v>143</v>
      </c>
      <c r="M54">
        <v>221</v>
      </c>
      <c r="N54">
        <v>277</v>
      </c>
      <c r="O54">
        <v>332</v>
      </c>
      <c r="P54">
        <v>389</v>
      </c>
      <c r="Q54">
        <v>463</v>
      </c>
      <c r="R54">
        <v>521</v>
      </c>
      <c r="S54">
        <v>593</v>
      </c>
      <c r="T54">
        <v>661</v>
      </c>
      <c r="U54">
        <v>711</v>
      </c>
      <c r="V54">
        <v>772</v>
      </c>
      <c r="W54">
        <v>803</v>
      </c>
      <c r="X54">
        <v>838</v>
      </c>
      <c r="Y54">
        <v>879</v>
      </c>
      <c r="Z54">
        <v>912</v>
      </c>
      <c r="AA54">
        <v>946</v>
      </c>
      <c r="AB54">
        <v>968</v>
      </c>
      <c r="AC54">
        <v>988</v>
      </c>
      <c r="AD54">
        <v>1001</v>
      </c>
      <c r="AE54">
        <v>1004</v>
      </c>
      <c r="AF54">
        <v>1006</v>
      </c>
      <c r="AG54">
        <v>1007</v>
      </c>
      <c r="AH54">
        <v>1008</v>
      </c>
      <c r="AI54">
        <v>1010</v>
      </c>
      <c r="AJ54">
        <v>1011</v>
      </c>
      <c r="AK54">
        <v>1013</v>
      </c>
      <c r="AL54">
        <v>1016</v>
      </c>
      <c r="AM54">
        <v>1016</v>
      </c>
      <c r="AN54">
        <v>1016</v>
      </c>
      <c r="AO54">
        <v>1016</v>
      </c>
      <c r="AP54">
        <v>1017</v>
      </c>
      <c r="AQ54">
        <v>1017</v>
      </c>
      <c r="AR54">
        <v>1018</v>
      </c>
      <c r="AS54">
        <v>1018</v>
      </c>
      <c r="AT54">
        <v>1018</v>
      </c>
      <c r="AU54">
        <v>1018</v>
      </c>
      <c r="AV54">
        <v>1018</v>
      </c>
      <c r="AW54">
        <v>1018</v>
      </c>
      <c r="AX54">
        <v>1018</v>
      </c>
      <c r="AY54">
        <v>1018</v>
      </c>
      <c r="AZ54">
        <v>1018</v>
      </c>
      <c r="BA54">
        <v>1018</v>
      </c>
      <c r="BB54">
        <v>1018</v>
      </c>
      <c r="BC54">
        <v>1018</v>
      </c>
      <c r="BD54">
        <v>1018</v>
      </c>
      <c r="BE54">
        <v>1018</v>
      </c>
      <c r="BF54">
        <v>1018</v>
      </c>
      <c r="BG54">
        <v>1018</v>
      </c>
      <c r="BH54">
        <v>1018</v>
      </c>
      <c r="BI54">
        <v>1018</v>
      </c>
      <c r="BJ54">
        <v>1018</v>
      </c>
      <c r="BK54">
        <v>1018</v>
      </c>
    </row>
    <row r="55" spans="1:63" ht="15" x14ac:dyDescent="0.2">
      <c r="A55" s="11" t="s">
        <v>169</v>
      </c>
      <c r="B55" t="s">
        <v>161</v>
      </c>
      <c r="D55">
        <v>31.825700000000001</v>
      </c>
      <c r="E55">
        <v>117.2264</v>
      </c>
      <c r="F55">
        <v>1</v>
      </c>
      <c r="G55">
        <v>9</v>
      </c>
      <c r="H55">
        <v>15</v>
      </c>
      <c r="I55">
        <v>39</v>
      </c>
      <c r="J55">
        <v>60</v>
      </c>
      <c r="K55">
        <v>70</v>
      </c>
      <c r="L55">
        <v>106</v>
      </c>
      <c r="M55">
        <v>152</v>
      </c>
      <c r="N55">
        <v>200</v>
      </c>
      <c r="O55">
        <v>237</v>
      </c>
      <c r="P55">
        <v>297</v>
      </c>
      <c r="Q55">
        <v>340</v>
      </c>
      <c r="R55">
        <v>408</v>
      </c>
      <c r="S55">
        <v>480</v>
      </c>
      <c r="T55">
        <v>530</v>
      </c>
      <c r="U55">
        <v>591</v>
      </c>
      <c r="V55">
        <v>665</v>
      </c>
      <c r="W55">
        <v>733</v>
      </c>
      <c r="X55">
        <v>779</v>
      </c>
      <c r="Y55">
        <v>830</v>
      </c>
      <c r="Z55">
        <v>860</v>
      </c>
      <c r="AA55">
        <v>889</v>
      </c>
      <c r="AB55">
        <v>910</v>
      </c>
      <c r="AC55">
        <v>934</v>
      </c>
      <c r="AD55">
        <v>950</v>
      </c>
      <c r="AE55">
        <v>962</v>
      </c>
      <c r="AF55">
        <v>973</v>
      </c>
      <c r="AG55">
        <v>982</v>
      </c>
      <c r="AH55">
        <v>986</v>
      </c>
      <c r="AI55">
        <v>987</v>
      </c>
      <c r="AJ55">
        <v>988</v>
      </c>
      <c r="AK55">
        <v>989</v>
      </c>
      <c r="AL55">
        <v>989</v>
      </c>
      <c r="AM55">
        <v>989</v>
      </c>
      <c r="AN55">
        <v>989</v>
      </c>
      <c r="AO55">
        <v>989</v>
      </c>
      <c r="AP55">
        <v>989</v>
      </c>
      <c r="AQ55">
        <v>990</v>
      </c>
      <c r="AR55">
        <v>990</v>
      </c>
      <c r="AS55">
        <v>990</v>
      </c>
      <c r="AT55">
        <v>990</v>
      </c>
      <c r="AU55">
        <v>990</v>
      </c>
      <c r="AV55">
        <v>990</v>
      </c>
      <c r="AW55">
        <v>990</v>
      </c>
      <c r="AX55">
        <v>990</v>
      </c>
      <c r="AY55">
        <v>990</v>
      </c>
      <c r="AZ55">
        <v>990</v>
      </c>
      <c r="BA55">
        <v>990</v>
      </c>
      <c r="BB55">
        <v>990</v>
      </c>
      <c r="BC55">
        <v>990</v>
      </c>
      <c r="BD55">
        <v>990</v>
      </c>
      <c r="BE55">
        <v>990</v>
      </c>
      <c r="BF55">
        <v>990</v>
      </c>
      <c r="BG55">
        <v>990</v>
      </c>
      <c r="BH55">
        <v>990</v>
      </c>
      <c r="BI55">
        <v>990</v>
      </c>
      <c r="BJ55">
        <v>990</v>
      </c>
      <c r="BK55">
        <v>990</v>
      </c>
    </row>
    <row r="56" spans="1:63" ht="15" x14ac:dyDescent="0.2">
      <c r="A56" s="11" t="s">
        <v>170</v>
      </c>
      <c r="B56" t="s">
        <v>161</v>
      </c>
      <c r="D56">
        <v>27.614000000000001</v>
      </c>
      <c r="E56">
        <v>115.7221</v>
      </c>
      <c r="F56">
        <v>2</v>
      </c>
      <c r="G56">
        <v>7</v>
      </c>
      <c r="H56">
        <v>18</v>
      </c>
      <c r="I56">
        <v>18</v>
      </c>
      <c r="J56">
        <v>36</v>
      </c>
      <c r="K56">
        <v>72</v>
      </c>
      <c r="L56">
        <v>109</v>
      </c>
      <c r="M56">
        <v>109</v>
      </c>
      <c r="N56">
        <v>162</v>
      </c>
      <c r="O56">
        <v>240</v>
      </c>
      <c r="P56">
        <v>286</v>
      </c>
      <c r="Q56">
        <v>333</v>
      </c>
      <c r="R56">
        <v>391</v>
      </c>
      <c r="S56">
        <v>476</v>
      </c>
      <c r="T56">
        <v>548</v>
      </c>
      <c r="U56">
        <v>600</v>
      </c>
      <c r="V56">
        <v>661</v>
      </c>
      <c r="W56">
        <v>698</v>
      </c>
      <c r="X56">
        <v>740</v>
      </c>
      <c r="Y56">
        <v>771</v>
      </c>
      <c r="Z56">
        <v>804</v>
      </c>
      <c r="AA56">
        <v>844</v>
      </c>
      <c r="AB56">
        <v>872</v>
      </c>
      <c r="AC56">
        <v>900</v>
      </c>
      <c r="AD56">
        <v>913</v>
      </c>
      <c r="AE56">
        <v>925</v>
      </c>
      <c r="AF56">
        <v>930</v>
      </c>
      <c r="AG56">
        <v>933</v>
      </c>
      <c r="AH56">
        <v>934</v>
      </c>
      <c r="AI56">
        <v>934</v>
      </c>
      <c r="AJ56">
        <v>934</v>
      </c>
      <c r="AK56">
        <v>934</v>
      </c>
      <c r="AL56">
        <v>934</v>
      </c>
      <c r="AM56">
        <v>934</v>
      </c>
      <c r="AN56">
        <v>934</v>
      </c>
      <c r="AO56">
        <v>934</v>
      </c>
      <c r="AP56">
        <v>934</v>
      </c>
      <c r="AQ56">
        <v>935</v>
      </c>
      <c r="AR56">
        <v>935</v>
      </c>
      <c r="AS56">
        <v>935</v>
      </c>
      <c r="AT56">
        <v>935</v>
      </c>
      <c r="AU56">
        <v>935</v>
      </c>
      <c r="AV56">
        <v>935</v>
      </c>
      <c r="AW56">
        <v>935</v>
      </c>
      <c r="AX56">
        <v>935</v>
      </c>
      <c r="AY56">
        <v>935</v>
      </c>
      <c r="AZ56">
        <v>935</v>
      </c>
      <c r="BA56">
        <v>935</v>
      </c>
      <c r="BB56">
        <v>935</v>
      </c>
      <c r="BC56">
        <v>935</v>
      </c>
      <c r="BD56">
        <v>935</v>
      </c>
      <c r="BE56">
        <v>935</v>
      </c>
      <c r="BF56">
        <v>935</v>
      </c>
      <c r="BG56">
        <v>935</v>
      </c>
      <c r="BH56">
        <v>935</v>
      </c>
      <c r="BI56">
        <v>935</v>
      </c>
      <c r="BJ56">
        <v>935</v>
      </c>
      <c r="BK56">
        <v>935</v>
      </c>
    </row>
    <row r="57" spans="1:63" ht="15" x14ac:dyDescent="0.2">
      <c r="A57" s="11" t="s">
        <v>171</v>
      </c>
      <c r="B57" t="s">
        <v>161</v>
      </c>
      <c r="D57">
        <v>36.342700000000001</v>
      </c>
      <c r="E57">
        <v>118.1498</v>
      </c>
      <c r="F57">
        <v>2</v>
      </c>
      <c r="G57">
        <v>6</v>
      </c>
      <c r="H57">
        <v>15</v>
      </c>
      <c r="I57">
        <v>27</v>
      </c>
      <c r="J57">
        <v>46</v>
      </c>
      <c r="K57">
        <v>75</v>
      </c>
      <c r="L57">
        <v>95</v>
      </c>
      <c r="M57">
        <v>130</v>
      </c>
      <c r="N57">
        <v>158</v>
      </c>
      <c r="O57">
        <v>184</v>
      </c>
      <c r="P57">
        <v>206</v>
      </c>
      <c r="Q57">
        <v>230</v>
      </c>
      <c r="R57">
        <v>259</v>
      </c>
      <c r="S57">
        <v>275</v>
      </c>
      <c r="T57">
        <v>307</v>
      </c>
      <c r="U57">
        <v>347</v>
      </c>
      <c r="V57">
        <v>386</v>
      </c>
      <c r="W57">
        <v>416</v>
      </c>
      <c r="X57">
        <v>444</v>
      </c>
      <c r="Y57">
        <v>466</v>
      </c>
      <c r="Z57">
        <v>487</v>
      </c>
      <c r="AA57">
        <v>497</v>
      </c>
      <c r="AB57">
        <v>509</v>
      </c>
      <c r="AC57">
        <v>523</v>
      </c>
      <c r="AD57">
        <v>532</v>
      </c>
      <c r="AE57">
        <v>537</v>
      </c>
      <c r="AF57">
        <v>541</v>
      </c>
      <c r="AG57">
        <v>543</v>
      </c>
      <c r="AH57">
        <v>544</v>
      </c>
      <c r="AI57">
        <v>546</v>
      </c>
      <c r="AJ57">
        <v>749</v>
      </c>
      <c r="AK57">
        <v>750</v>
      </c>
      <c r="AL57">
        <v>754</v>
      </c>
      <c r="AM57">
        <v>755</v>
      </c>
      <c r="AN57">
        <v>756</v>
      </c>
      <c r="AO57">
        <v>756</v>
      </c>
      <c r="AP57">
        <v>756</v>
      </c>
      <c r="AQ57">
        <v>756</v>
      </c>
      <c r="AR57">
        <v>756</v>
      </c>
      <c r="AS57">
        <v>758</v>
      </c>
      <c r="AT57">
        <v>758</v>
      </c>
      <c r="AU57">
        <v>758</v>
      </c>
      <c r="AV57">
        <v>758</v>
      </c>
      <c r="AW57">
        <v>758</v>
      </c>
      <c r="AX57">
        <v>758</v>
      </c>
      <c r="AY57">
        <v>758</v>
      </c>
      <c r="AZ57">
        <v>758</v>
      </c>
      <c r="BA57">
        <v>758</v>
      </c>
      <c r="BB57">
        <v>758</v>
      </c>
      <c r="BC57">
        <v>760</v>
      </c>
      <c r="BD57">
        <v>760</v>
      </c>
      <c r="BE57">
        <v>760</v>
      </c>
      <c r="BF57">
        <v>760</v>
      </c>
      <c r="BG57">
        <v>760</v>
      </c>
      <c r="BH57">
        <v>760</v>
      </c>
      <c r="BI57">
        <v>761</v>
      </c>
      <c r="BJ57">
        <v>761</v>
      </c>
      <c r="BK57">
        <v>761</v>
      </c>
    </row>
    <row r="58" spans="1:63" ht="15" x14ac:dyDescent="0.2">
      <c r="A58" s="11" t="s">
        <v>173</v>
      </c>
      <c r="B58" t="s">
        <v>161</v>
      </c>
      <c r="D58">
        <v>32.9711</v>
      </c>
      <c r="E58">
        <v>119.455</v>
      </c>
      <c r="F58">
        <v>1</v>
      </c>
      <c r="G58">
        <v>5</v>
      </c>
      <c r="H58">
        <v>9</v>
      </c>
      <c r="I58">
        <v>18</v>
      </c>
      <c r="J58">
        <v>33</v>
      </c>
      <c r="K58">
        <v>47</v>
      </c>
      <c r="L58">
        <v>70</v>
      </c>
      <c r="M58">
        <v>99</v>
      </c>
      <c r="N58">
        <v>129</v>
      </c>
      <c r="O58">
        <v>168</v>
      </c>
      <c r="P58">
        <v>202</v>
      </c>
      <c r="Q58">
        <v>236</v>
      </c>
      <c r="R58">
        <v>271</v>
      </c>
      <c r="S58">
        <v>308</v>
      </c>
      <c r="T58">
        <v>341</v>
      </c>
      <c r="U58">
        <v>373</v>
      </c>
      <c r="V58">
        <v>408</v>
      </c>
      <c r="W58">
        <v>439</v>
      </c>
      <c r="X58">
        <v>468</v>
      </c>
      <c r="Y58">
        <v>492</v>
      </c>
      <c r="Z58">
        <v>515</v>
      </c>
      <c r="AA58">
        <v>543</v>
      </c>
      <c r="AB58">
        <v>570</v>
      </c>
      <c r="AC58">
        <v>593</v>
      </c>
      <c r="AD58">
        <v>604</v>
      </c>
      <c r="AE58">
        <v>617</v>
      </c>
      <c r="AF58">
        <v>626</v>
      </c>
      <c r="AG58">
        <v>629</v>
      </c>
      <c r="AH58">
        <v>631</v>
      </c>
      <c r="AI58">
        <v>631</v>
      </c>
      <c r="AJ58">
        <v>631</v>
      </c>
      <c r="AK58">
        <v>631</v>
      </c>
      <c r="AL58">
        <v>631</v>
      </c>
      <c r="AM58">
        <v>631</v>
      </c>
      <c r="AN58">
        <v>631</v>
      </c>
      <c r="AO58">
        <v>631</v>
      </c>
      <c r="AP58">
        <v>631</v>
      </c>
      <c r="AQ58">
        <v>631</v>
      </c>
      <c r="AR58">
        <v>631</v>
      </c>
      <c r="AS58">
        <v>631</v>
      </c>
      <c r="AT58">
        <v>631</v>
      </c>
      <c r="AU58">
        <v>631</v>
      </c>
      <c r="AV58">
        <v>631</v>
      </c>
      <c r="AW58">
        <v>631</v>
      </c>
      <c r="AX58">
        <v>631</v>
      </c>
      <c r="AY58">
        <v>631</v>
      </c>
      <c r="AZ58">
        <v>631</v>
      </c>
      <c r="BA58">
        <v>631</v>
      </c>
      <c r="BB58">
        <v>631</v>
      </c>
      <c r="BC58">
        <v>631</v>
      </c>
      <c r="BD58">
        <v>631</v>
      </c>
      <c r="BE58">
        <v>631</v>
      </c>
      <c r="BF58">
        <v>631</v>
      </c>
      <c r="BG58">
        <v>631</v>
      </c>
      <c r="BH58">
        <v>631</v>
      </c>
      <c r="BI58">
        <v>631</v>
      </c>
      <c r="BJ58">
        <v>631</v>
      </c>
      <c r="BK58">
        <v>631</v>
      </c>
    </row>
    <row r="59" spans="1:63" ht="15" x14ac:dyDescent="0.2">
      <c r="A59" s="11" t="s">
        <v>174</v>
      </c>
      <c r="B59" t="s">
        <v>161</v>
      </c>
      <c r="D59">
        <v>30.057200000000002</v>
      </c>
      <c r="E59">
        <v>107.874</v>
      </c>
      <c r="F59">
        <v>6</v>
      </c>
      <c r="G59">
        <v>9</v>
      </c>
      <c r="H59">
        <v>27</v>
      </c>
      <c r="I59">
        <v>57</v>
      </c>
      <c r="J59">
        <v>75</v>
      </c>
      <c r="K59">
        <v>110</v>
      </c>
      <c r="L59">
        <v>132</v>
      </c>
      <c r="M59">
        <v>147</v>
      </c>
      <c r="N59">
        <v>182</v>
      </c>
      <c r="O59">
        <v>211</v>
      </c>
      <c r="P59">
        <v>247</v>
      </c>
      <c r="Q59">
        <v>300</v>
      </c>
      <c r="R59">
        <v>337</v>
      </c>
      <c r="S59">
        <v>366</v>
      </c>
      <c r="T59">
        <v>389</v>
      </c>
      <c r="U59">
        <v>411</v>
      </c>
      <c r="V59">
        <v>426</v>
      </c>
      <c r="W59">
        <v>428</v>
      </c>
      <c r="X59">
        <v>468</v>
      </c>
      <c r="Y59">
        <v>486</v>
      </c>
      <c r="Z59">
        <v>505</v>
      </c>
      <c r="AA59">
        <v>518</v>
      </c>
      <c r="AB59">
        <v>529</v>
      </c>
      <c r="AC59">
        <v>537</v>
      </c>
      <c r="AD59">
        <v>544</v>
      </c>
      <c r="AE59">
        <v>551</v>
      </c>
      <c r="AF59">
        <v>553</v>
      </c>
      <c r="AG59">
        <v>555</v>
      </c>
      <c r="AH59">
        <v>560</v>
      </c>
      <c r="AI59">
        <v>567</v>
      </c>
      <c r="AJ59">
        <v>572</v>
      </c>
      <c r="AK59">
        <v>573</v>
      </c>
      <c r="AL59">
        <v>575</v>
      </c>
      <c r="AM59">
        <v>576</v>
      </c>
      <c r="AN59">
        <v>576</v>
      </c>
      <c r="AO59">
        <v>576</v>
      </c>
      <c r="AP59">
        <v>576</v>
      </c>
      <c r="AQ59">
        <v>576</v>
      </c>
      <c r="AR59">
        <v>576</v>
      </c>
      <c r="AS59">
        <v>576</v>
      </c>
      <c r="AT59">
        <v>576</v>
      </c>
      <c r="AU59">
        <v>576</v>
      </c>
      <c r="AV59">
        <v>576</v>
      </c>
      <c r="AW59">
        <v>576</v>
      </c>
      <c r="AX59">
        <v>576</v>
      </c>
      <c r="AY59">
        <v>576</v>
      </c>
      <c r="AZ59">
        <v>576</v>
      </c>
      <c r="BA59">
        <v>576</v>
      </c>
      <c r="BB59">
        <v>576</v>
      </c>
      <c r="BC59">
        <v>576</v>
      </c>
      <c r="BD59">
        <v>576</v>
      </c>
      <c r="BE59">
        <v>576</v>
      </c>
      <c r="BF59">
        <v>576</v>
      </c>
      <c r="BG59">
        <v>576</v>
      </c>
      <c r="BH59">
        <v>576</v>
      </c>
      <c r="BI59">
        <v>576</v>
      </c>
      <c r="BJ59">
        <v>576</v>
      </c>
      <c r="BK59">
        <v>576</v>
      </c>
    </row>
    <row r="60" spans="1:63" ht="15" x14ac:dyDescent="0.2">
      <c r="A60" s="11" t="s">
        <v>175</v>
      </c>
      <c r="B60" t="s">
        <v>161</v>
      </c>
      <c r="D60">
        <v>30.617100000000001</v>
      </c>
      <c r="E60">
        <v>102.7103</v>
      </c>
      <c r="F60">
        <v>5</v>
      </c>
      <c r="G60">
        <v>8</v>
      </c>
      <c r="H60">
        <v>15</v>
      </c>
      <c r="I60">
        <v>28</v>
      </c>
      <c r="J60">
        <v>44</v>
      </c>
      <c r="K60">
        <v>69</v>
      </c>
      <c r="L60">
        <v>90</v>
      </c>
      <c r="M60">
        <v>108</v>
      </c>
      <c r="N60">
        <v>142</v>
      </c>
      <c r="O60">
        <v>177</v>
      </c>
      <c r="P60">
        <v>207</v>
      </c>
      <c r="Q60">
        <v>231</v>
      </c>
      <c r="R60">
        <v>254</v>
      </c>
      <c r="S60">
        <v>282</v>
      </c>
      <c r="T60">
        <v>301</v>
      </c>
      <c r="U60">
        <v>321</v>
      </c>
      <c r="V60">
        <v>344</v>
      </c>
      <c r="W60">
        <v>364</v>
      </c>
      <c r="X60">
        <v>386</v>
      </c>
      <c r="Y60">
        <v>405</v>
      </c>
      <c r="Z60">
        <v>417</v>
      </c>
      <c r="AA60">
        <v>436</v>
      </c>
      <c r="AB60">
        <v>451</v>
      </c>
      <c r="AC60">
        <v>463</v>
      </c>
      <c r="AD60">
        <v>470</v>
      </c>
      <c r="AE60">
        <v>481</v>
      </c>
      <c r="AF60">
        <v>495</v>
      </c>
      <c r="AG60">
        <v>508</v>
      </c>
      <c r="AH60">
        <v>514</v>
      </c>
      <c r="AI60">
        <v>520</v>
      </c>
      <c r="AJ60">
        <v>525</v>
      </c>
      <c r="AK60">
        <v>526</v>
      </c>
      <c r="AL60">
        <v>526</v>
      </c>
      <c r="AM60">
        <v>527</v>
      </c>
      <c r="AN60">
        <v>529</v>
      </c>
      <c r="AO60">
        <v>531</v>
      </c>
      <c r="AP60">
        <v>534</v>
      </c>
      <c r="AQ60">
        <v>538</v>
      </c>
      <c r="AR60">
        <v>538</v>
      </c>
      <c r="AS60">
        <v>538</v>
      </c>
      <c r="AT60">
        <v>538</v>
      </c>
      <c r="AU60">
        <v>538</v>
      </c>
      <c r="AV60">
        <v>538</v>
      </c>
      <c r="AW60">
        <v>539</v>
      </c>
      <c r="AX60">
        <v>539</v>
      </c>
      <c r="AY60">
        <v>539</v>
      </c>
      <c r="AZ60">
        <v>539</v>
      </c>
      <c r="BA60">
        <v>539</v>
      </c>
      <c r="BB60">
        <v>539</v>
      </c>
      <c r="BC60">
        <v>539</v>
      </c>
      <c r="BD60">
        <v>539</v>
      </c>
      <c r="BE60">
        <v>539</v>
      </c>
      <c r="BF60">
        <v>539</v>
      </c>
      <c r="BG60">
        <v>539</v>
      </c>
      <c r="BH60">
        <v>539</v>
      </c>
      <c r="BI60">
        <v>540</v>
      </c>
      <c r="BJ60">
        <v>540</v>
      </c>
      <c r="BK60">
        <v>540</v>
      </c>
    </row>
    <row r="61" spans="1:63" ht="15" x14ac:dyDescent="0.2">
      <c r="A61" s="11" t="s">
        <v>176</v>
      </c>
      <c r="B61" t="s">
        <v>161</v>
      </c>
      <c r="D61">
        <v>47.862000000000002</v>
      </c>
      <c r="E61">
        <v>127.7615</v>
      </c>
      <c r="F61">
        <v>0</v>
      </c>
      <c r="G61">
        <v>2</v>
      </c>
      <c r="H61">
        <v>4</v>
      </c>
      <c r="I61">
        <v>9</v>
      </c>
      <c r="J61">
        <v>15</v>
      </c>
      <c r="K61">
        <v>21</v>
      </c>
      <c r="L61">
        <v>33</v>
      </c>
      <c r="M61">
        <v>38</v>
      </c>
      <c r="N61">
        <v>44</v>
      </c>
      <c r="O61">
        <v>59</v>
      </c>
      <c r="P61">
        <v>80</v>
      </c>
      <c r="Q61">
        <v>95</v>
      </c>
      <c r="R61">
        <v>121</v>
      </c>
      <c r="S61">
        <v>155</v>
      </c>
      <c r="T61">
        <v>190</v>
      </c>
      <c r="U61">
        <v>227</v>
      </c>
      <c r="V61">
        <v>277</v>
      </c>
      <c r="W61">
        <v>295</v>
      </c>
      <c r="X61">
        <v>307</v>
      </c>
      <c r="Y61">
        <v>331</v>
      </c>
      <c r="Z61">
        <v>360</v>
      </c>
      <c r="AA61">
        <v>378</v>
      </c>
      <c r="AB61">
        <v>395</v>
      </c>
      <c r="AC61">
        <v>419</v>
      </c>
      <c r="AD61">
        <v>425</v>
      </c>
      <c r="AE61">
        <v>445</v>
      </c>
      <c r="AF61">
        <v>457</v>
      </c>
      <c r="AG61">
        <v>464</v>
      </c>
      <c r="AH61">
        <v>470</v>
      </c>
      <c r="AI61">
        <v>476</v>
      </c>
      <c r="AJ61">
        <v>479</v>
      </c>
      <c r="AK61">
        <v>479</v>
      </c>
      <c r="AL61">
        <v>480</v>
      </c>
      <c r="AM61">
        <v>480</v>
      </c>
      <c r="AN61">
        <v>480</v>
      </c>
      <c r="AO61">
        <v>480</v>
      </c>
      <c r="AP61">
        <v>480</v>
      </c>
      <c r="AQ61">
        <v>480</v>
      </c>
      <c r="AR61">
        <v>480</v>
      </c>
      <c r="AS61">
        <v>480</v>
      </c>
      <c r="AT61">
        <v>480</v>
      </c>
      <c r="AU61">
        <v>480</v>
      </c>
      <c r="AV61">
        <v>480</v>
      </c>
      <c r="AW61">
        <v>481</v>
      </c>
      <c r="AX61">
        <v>481</v>
      </c>
      <c r="AY61">
        <v>481</v>
      </c>
      <c r="AZ61">
        <v>481</v>
      </c>
      <c r="BA61">
        <v>481</v>
      </c>
      <c r="BB61">
        <v>481</v>
      </c>
      <c r="BC61">
        <v>482</v>
      </c>
      <c r="BD61">
        <v>482</v>
      </c>
      <c r="BE61">
        <v>482</v>
      </c>
      <c r="BF61">
        <v>482</v>
      </c>
      <c r="BG61">
        <v>482</v>
      </c>
      <c r="BH61">
        <v>482</v>
      </c>
      <c r="BI61">
        <v>482</v>
      </c>
      <c r="BJ61">
        <v>482</v>
      </c>
      <c r="BK61">
        <v>483</v>
      </c>
    </row>
    <row r="62" spans="1:63" ht="15" x14ac:dyDescent="0.2">
      <c r="A62" s="11" t="s">
        <v>178</v>
      </c>
      <c r="B62" t="s">
        <v>161</v>
      </c>
      <c r="D62">
        <v>40.182400000000001</v>
      </c>
      <c r="E62">
        <v>116.41419999999999</v>
      </c>
      <c r="F62">
        <v>14</v>
      </c>
      <c r="G62">
        <v>22</v>
      </c>
      <c r="H62">
        <v>36</v>
      </c>
      <c r="I62">
        <v>41</v>
      </c>
      <c r="J62">
        <v>68</v>
      </c>
      <c r="K62">
        <v>80</v>
      </c>
      <c r="L62">
        <v>91</v>
      </c>
      <c r="M62">
        <v>111</v>
      </c>
      <c r="N62">
        <v>114</v>
      </c>
      <c r="O62">
        <v>139</v>
      </c>
      <c r="P62">
        <v>168</v>
      </c>
      <c r="Q62">
        <v>191</v>
      </c>
      <c r="R62">
        <v>212</v>
      </c>
      <c r="S62">
        <v>228</v>
      </c>
      <c r="T62">
        <v>253</v>
      </c>
      <c r="U62">
        <v>274</v>
      </c>
      <c r="V62">
        <v>297</v>
      </c>
      <c r="W62">
        <v>315</v>
      </c>
      <c r="X62">
        <v>326</v>
      </c>
      <c r="Y62">
        <v>337</v>
      </c>
      <c r="Z62">
        <v>342</v>
      </c>
      <c r="AA62">
        <v>352</v>
      </c>
      <c r="AB62">
        <v>366</v>
      </c>
      <c r="AC62">
        <v>372</v>
      </c>
      <c r="AD62">
        <v>375</v>
      </c>
      <c r="AE62">
        <v>380</v>
      </c>
      <c r="AF62">
        <v>381</v>
      </c>
      <c r="AG62">
        <v>387</v>
      </c>
      <c r="AH62">
        <v>393</v>
      </c>
      <c r="AI62">
        <v>395</v>
      </c>
      <c r="AJ62">
        <v>396</v>
      </c>
      <c r="AK62">
        <v>399</v>
      </c>
      <c r="AL62">
        <v>399</v>
      </c>
      <c r="AM62">
        <v>399</v>
      </c>
      <c r="AN62">
        <v>400</v>
      </c>
      <c r="AO62">
        <v>400</v>
      </c>
      <c r="AP62">
        <v>410</v>
      </c>
      <c r="AQ62">
        <v>410</v>
      </c>
      <c r="AR62">
        <v>411</v>
      </c>
      <c r="AS62">
        <v>413</v>
      </c>
      <c r="AT62">
        <v>414</v>
      </c>
      <c r="AU62">
        <v>414</v>
      </c>
      <c r="AV62">
        <v>418</v>
      </c>
      <c r="AW62">
        <v>418</v>
      </c>
      <c r="AX62">
        <v>422</v>
      </c>
      <c r="AY62">
        <v>426</v>
      </c>
      <c r="AZ62">
        <v>428</v>
      </c>
      <c r="BA62">
        <v>428</v>
      </c>
      <c r="BB62">
        <v>429</v>
      </c>
      <c r="BC62">
        <v>435</v>
      </c>
      <c r="BD62">
        <v>435</v>
      </c>
      <c r="BE62">
        <v>436</v>
      </c>
      <c r="BF62">
        <v>437</v>
      </c>
      <c r="BG62">
        <v>442</v>
      </c>
      <c r="BH62">
        <v>452</v>
      </c>
      <c r="BI62">
        <v>456</v>
      </c>
      <c r="BJ62">
        <v>469</v>
      </c>
      <c r="BK62">
        <v>480</v>
      </c>
    </row>
    <row r="63" spans="1:63" ht="15" x14ac:dyDescent="0.2">
      <c r="A63" s="11" t="s">
        <v>179</v>
      </c>
      <c r="B63" t="s">
        <v>161</v>
      </c>
      <c r="D63">
        <v>31.202000000000002</v>
      </c>
      <c r="E63">
        <v>121.4491</v>
      </c>
      <c r="F63">
        <v>9</v>
      </c>
      <c r="G63">
        <v>16</v>
      </c>
      <c r="H63">
        <v>20</v>
      </c>
      <c r="I63">
        <v>33</v>
      </c>
      <c r="J63">
        <v>40</v>
      </c>
      <c r="K63">
        <v>53</v>
      </c>
      <c r="L63">
        <v>66</v>
      </c>
      <c r="M63">
        <v>96</v>
      </c>
      <c r="N63">
        <v>112</v>
      </c>
      <c r="O63">
        <v>135</v>
      </c>
      <c r="P63">
        <v>169</v>
      </c>
      <c r="Q63">
        <v>182</v>
      </c>
      <c r="R63">
        <v>203</v>
      </c>
      <c r="S63">
        <v>219</v>
      </c>
      <c r="T63">
        <v>243</v>
      </c>
      <c r="U63">
        <v>257</v>
      </c>
      <c r="V63">
        <v>277</v>
      </c>
      <c r="W63">
        <v>286</v>
      </c>
      <c r="X63">
        <v>293</v>
      </c>
      <c r="Y63">
        <v>299</v>
      </c>
      <c r="Z63">
        <v>303</v>
      </c>
      <c r="AA63">
        <v>311</v>
      </c>
      <c r="AB63">
        <v>315</v>
      </c>
      <c r="AC63">
        <v>318</v>
      </c>
      <c r="AD63">
        <v>326</v>
      </c>
      <c r="AE63">
        <v>328</v>
      </c>
      <c r="AF63">
        <v>333</v>
      </c>
      <c r="AG63">
        <v>333</v>
      </c>
      <c r="AH63">
        <v>333</v>
      </c>
      <c r="AI63">
        <v>334</v>
      </c>
      <c r="AJ63">
        <v>334</v>
      </c>
      <c r="AK63">
        <v>335</v>
      </c>
      <c r="AL63">
        <v>335</v>
      </c>
      <c r="AM63">
        <v>335</v>
      </c>
      <c r="AN63">
        <v>336</v>
      </c>
      <c r="AO63">
        <v>337</v>
      </c>
      <c r="AP63">
        <v>337</v>
      </c>
      <c r="AQ63">
        <v>337</v>
      </c>
      <c r="AR63">
        <v>337</v>
      </c>
      <c r="AS63">
        <v>337</v>
      </c>
      <c r="AT63">
        <v>337</v>
      </c>
      <c r="AU63">
        <v>338</v>
      </c>
      <c r="AV63">
        <v>338</v>
      </c>
      <c r="AW63">
        <v>339</v>
      </c>
      <c r="AX63">
        <v>342</v>
      </c>
      <c r="AY63">
        <v>342</v>
      </c>
      <c r="AZ63">
        <v>342</v>
      </c>
      <c r="BA63">
        <v>342</v>
      </c>
      <c r="BB63">
        <v>344</v>
      </c>
      <c r="BC63">
        <v>344</v>
      </c>
      <c r="BD63">
        <v>344</v>
      </c>
      <c r="BE63">
        <v>346</v>
      </c>
      <c r="BF63">
        <v>353</v>
      </c>
      <c r="BG63">
        <v>353</v>
      </c>
      <c r="BH63">
        <v>355</v>
      </c>
      <c r="BI63">
        <v>358</v>
      </c>
      <c r="BJ63">
        <v>361</v>
      </c>
      <c r="BK63">
        <v>363</v>
      </c>
    </row>
    <row r="64" spans="1:63" ht="15" x14ac:dyDescent="0.2">
      <c r="A64" s="11" t="s">
        <v>180</v>
      </c>
      <c r="B64" t="s">
        <v>161</v>
      </c>
      <c r="D64">
        <v>39.548999999999999</v>
      </c>
      <c r="E64">
        <v>116.1306</v>
      </c>
      <c r="F64">
        <v>1</v>
      </c>
      <c r="G64">
        <v>1</v>
      </c>
      <c r="H64">
        <v>2</v>
      </c>
      <c r="I64">
        <v>8</v>
      </c>
      <c r="J64">
        <v>13</v>
      </c>
      <c r="K64">
        <v>18</v>
      </c>
      <c r="L64">
        <v>33</v>
      </c>
      <c r="M64">
        <v>48</v>
      </c>
      <c r="N64">
        <v>65</v>
      </c>
      <c r="O64">
        <v>82</v>
      </c>
      <c r="P64">
        <v>96</v>
      </c>
      <c r="Q64">
        <v>104</v>
      </c>
      <c r="R64">
        <v>113</v>
      </c>
      <c r="S64">
        <v>126</v>
      </c>
      <c r="T64">
        <v>135</v>
      </c>
      <c r="U64">
        <v>157</v>
      </c>
      <c r="V64">
        <v>172</v>
      </c>
      <c r="W64">
        <v>195</v>
      </c>
      <c r="X64">
        <v>206</v>
      </c>
      <c r="Y64">
        <v>218</v>
      </c>
      <c r="Z64">
        <v>239</v>
      </c>
      <c r="AA64">
        <v>251</v>
      </c>
      <c r="AB64">
        <v>265</v>
      </c>
      <c r="AC64">
        <v>283</v>
      </c>
      <c r="AD64">
        <v>291</v>
      </c>
      <c r="AE64">
        <v>300</v>
      </c>
      <c r="AF64">
        <v>301</v>
      </c>
      <c r="AG64">
        <v>306</v>
      </c>
      <c r="AH64">
        <v>306</v>
      </c>
      <c r="AI64">
        <v>307</v>
      </c>
      <c r="AJ64">
        <v>308</v>
      </c>
      <c r="AK64">
        <v>309</v>
      </c>
      <c r="AL64">
        <v>311</v>
      </c>
      <c r="AM64">
        <v>311</v>
      </c>
      <c r="AN64">
        <v>311</v>
      </c>
      <c r="AO64">
        <v>312</v>
      </c>
      <c r="AP64">
        <v>317</v>
      </c>
      <c r="AQ64">
        <v>318</v>
      </c>
      <c r="AR64">
        <v>318</v>
      </c>
      <c r="AS64">
        <v>318</v>
      </c>
      <c r="AT64">
        <v>318</v>
      </c>
      <c r="AU64">
        <v>318</v>
      </c>
      <c r="AV64">
        <v>318</v>
      </c>
      <c r="AW64">
        <v>318</v>
      </c>
      <c r="AX64">
        <v>318</v>
      </c>
      <c r="AY64">
        <v>318</v>
      </c>
      <c r="AZ64">
        <v>318</v>
      </c>
      <c r="BA64">
        <v>318</v>
      </c>
      <c r="BB64">
        <v>318</v>
      </c>
      <c r="BC64">
        <v>318</v>
      </c>
      <c r="BD64">
        <v>318</v>
      </c>
      <c r="BE64">
        <v>318</v>
      </c>
      <c r="BF64">
        <v>318</v>
      </c>
      <c r="BG64">
        <v>318</v>
      </c>
      <c r="BH64">
        <v>318</v>
      </c>
      <c r="BI64">
        <v>318</v>
      </c>
      <c r="BJ64">
        <v>318</v>
      </c>
      <c r="BK64">
        <v>318</v>
      </c>
    </row>
    <row r="65" spans="1:63" ht="15" x14ac:dyDescent="0.2">
      <c r="A65" s="11" t="s">
        <v>181</v>
      </c>
      <c r="B65" t="s">
        <v>161</v>
      </c>
      <c r="D65">
        <v>26.078900000000001</v>
      </c>
      <c r="E65">
        <v>117.98739999999999</v>
      </c>
      <c r="F65">
        <v>1</v>
      </c>
      <c r="G65">
        <v>5</v>
      </c>
      <c r="H65">
        <v>10</v>
      </c>
      <c r="I65">
        <v>18</v>
      </c>
      <c r="J65">
        <v>35</v>
      </c>
      <c r="K65">
        <v>59</v>
      </c>
      <c r="L65">
        <v>80</v>
      </c>
      <c r="M65">
        <v>84</v>
      </c>
      <c r="N65">
        <v>101</v>
      </c>
      <c r="O65">
        <v>120</v>
      </c>
      <c r="P65">
        <v>144</v>
      </c>
      <c r="Q65">
        <v>159</v>
      </c>
      <c r="R65">
        <v>179</v>
      </c>
      <c r="S65">
        <v>194</v>
      </c>
      <c r="T65">
        <v>205</v>
      </c>
      <c r="U65">
        <v>215</v>
      </c>
      <c r="V65">
        <v>224</v>
      </c>
      <c r="W65">
        <v>239</v>
      </c>
      <c r="X65">
        <v>250</v>
      </c>
      <c r="Y65">
        <v>261</v>
      </c>
      <c r="Z65">
        <v>267</v>
      </c>
      <c r="AA65">
        <v>272</v>
      </c>
      <c r="AB65">
        <v>279</v>
      </c>
      <c r="AC65">
        <v>281</v>
      </c>
      <c r="AD65">
        <v>285</v>
      </c>
      <c r="AE65">
        <v>287</v>
      </c>
      <c r="AF65">
        <v>290</v>
      </c>
      <c r="AG65">
        <v>292</v>
      </c>
      <c r="AH65">
        <v>293</v>
      </c>
      <c r="AI65">
        <v>293</v>
      </c>
      <c r="AJ65">
        <v>293</v>
      </c>
      <c r="AK65">
        <v>293</v>
      </c>
      <c r="AL65">
        <v>293</v>
      </c>
      <c r="AM65">
        <v>293</v>
      </c>
      <c r="AN65">
        <v>294</v>
      </c>
      <c r="AO65">
        <v>294</v>
      </c>
      <c r="AP65">
        <v>296</v>
      </c>
      <c r="AQ65">
        <v>296</v>
      </c>
      <c r="AR65">
        <v>296</v>
      </c>
      <c r="AS65">
        <v>296</v>
      </c>
      <c r="AT65">
        <v>296</v>
      </c>
      <c r="AU65">
        <v>296</v>
      </c>
      <c r="AV65">
        <v>296</v>
      </c>
      <c r="AW65">
        <v>296</v>
      </c>
      <c r="AX65">
        <v>296</v>
      </c>
      <c r="AY65">
        <v>296</v>
      </c>
      <c r="AZ65">
        <v>296</v>
      </c>
      <c r="BA65">
        <v>296</v>
      </c>
      <c r="BB65">
        <v>296</v>
      </c>
      <c r="BC65">
        <v>296</v>
      </c>
      <c r="BD65">
        <v>296</v>
      </c>
      <c r="BE65">
        <v>296</v>
      </c>
      <c r="BF65">
        <v>296</v>
      </c>
      <c r="BG65">
        <v>296</v>
      </c>
      <c r="BH65">
        <v>296</v>
      </c>
      <c r="BI65">
        <v>296</v>
      </c>
      <c r="BJ65">
        <v>296</v>
      </c>
      <c r="BK65">
        <v>296</v>
      </c>
    </row>
    <row r="66" spans="1:63" ht="15" x14ac:dyDescent="0.2">
      <c r="A66" s="11" t="s">
        <v>182</v>
      </c>
      <c r="B66" t="s">
        <v>161</v>
      </c>
      <c r="D66">
        <v>23.829799999999999</v>
      </c>
      <c r="E66">
        <v>108.7881</v>
      </c>
      <c r="F66">
        <v>2</v>
      </c>
      <c r="G66">
        <v>5</v>
      </c>
      <c r="H66">
        <v>23</v>
      </c>
      <c r="I66">
        <v>23</v>
      </c>
      <c r="J66">
        <v>36</v>
      </c>
      <c r="K66">
        <v>46</v>
      </c>
      <c r="L66">
        <v>51</v>
      </c>
      <c r="M66">
        <v>58</v>
      </c>
      <c r="N66">
        <v>78</v>
      </c>
      <c r="O66">
        <v>87</v>
      </c>
      <c r="P66">
        <v>100</v>
      </c>
      <c r="Q66">
        <v>111</v>
      </c>
      <c r="R66">
        <v>127</v>
      </c>
      <c r="S66">
        <v>139</v>
      </c>
      <c r="T66">
        <v>150</v>
      </c>
      <c r="U66">
        <v>168</v>
      </c>
      <c r="V66">
        <v>172</v>
      </c>
      <c r="W66">
        <v>183</v>
      </c>
      <c r="X66">
        <v>195</v>
      </c>
      <c r="Y66">
        <v>210</v>
      </c>
      <c r="Z66">
        <v>215</v>
      </c>
      <c r="AA66">
        <v>222</v>
      </c>
      <c r="AB66">
        <v>222</v>
      </c>
      <c r="AC66">
        <v>226</v>
      </c>
      <c r="AD66">
        <v>235</v>
      </c>
      <c r="AE66">
        <v>237</v>
      </c>
      <c r="AF66">
        <v>238</v>
      </c>
      <c r="AG66">
        <v>242</v>
      </c>
      <c r="AH66">
        <v>244</v>
      </c>
      <c r="AI66">
        <v>245</v>
      </c>
      <c r="AJ66">
        <v>246</v>
      </c>
      <c r="AK66">
        <v>249</v>
      </c>
      <c r="AL66">
        <v>249</v>
      </c>
      <c r="AM66">
        <v>251</v>
      </c>
      <c r="AN66">
        <v>252</v>
      </c>
      <c r="AO66">
        <v>252</v>
      </c>
      <c r="AP66">
        <v>252</v>
      </c>
      <c r="AQ66">
        <v>252</v>
      </c>
      <c r="AR66">
        <v>252</v>
      </c>
      <c r="AS66">
        <v>252</v>
      </c>
      <c r="AT66">
        <v>252</v>
      </c>
      <c r="AU66">
        <v>252</v>
      </c>
      <c r="AV66">
        <v>252</v>
      </c>
      <c r="AW66">
        <v>252</v>
      </c>
      <c r="AX66">
        <v>252</v>
      </c>
      <c r="AY66">
        <v>252</v>
      </c>
      <c r="AZ66">
        <v>252</v>
      </c>
      <c r="BA66">
        <v>252</v>
      </c>
      <c r="BB66">
        <v>252</v>
      </c>
      <c r="BC66">
        <v>252</v>
      </c>
      <c r="BD66">
        <v>252</v>
      </c>
      <c r="BE66">
        <v>252</v>
      </c>
      <c r="BF66">
        <v>252</v>
      </c>
      <c r="BG66">
        <v>252</v>
      </c>
      <c r="BH66">
        <v>252</v>
      </c>
      <c r="BI66">
        <v>253</v>
      </c>
      <c r="BJ66">
        <v>253</v>
      </c>
      <c r="BK66">
        <v>253</v>
      </c>
    </row>
    <row r="67" spans="1:63" ht="15" x14ac:dyDescent="0.2">
      <c r="A67" s="11" t="s">
        <v>183</v>
      </c>
      <c r="B67" t="s">
        <v>161</v>
      </c>
      <c r="D67">
        <v>35.191699999999997</v>
      </c>
      <c r="E67">
        <v>108.87009999999999</v>
      </c>
      <c r="F67">
        <v>0</v>
      </c>
      <c r="G67">
        <v>3</v>
      </c>
      <c r="H67">
        <v>5</v>
      </c>
      <c r="I67">
        <v>15</v>
      </c>
      <c r="J67">
        <v>22</v>
      </c>
      <c r="K67">
        <v>35</v>
      </c>
      <c r="L67">
        <v>46</v>
      </c>
      <c r="M67">
        <v>56</v>
      </c>
      <c r="N67">
        <v>63</v>
      </c>
      <c r="O67">
        <v>87</v>
      </c>
      <c r="P67">
        <v>101</v>
      </c>
      <c r="Q67">
        <v>116</v>
      </c>
      <c r="R67">
        <v>128</v>
      </c>
      <c r="S67">
        <v>142</v>
      </c>
      <c r="T67">
        <v>165</v>
      </c>
      <c r="U67">
        <v>173</v>
      </c>
      <c r="V67">
        <v>184</v>
      </c>
      <c r="W67">
        <v>195</v>
      </c>
      <c r="X67">
        <v>208</v>
      </c>
      <c r="Y67">
        <v>213</v>
      </c>
      <c r="Z67">
        <v>219</v>
      </c>
      <c r="AA67">
        <v>225</v>
      </c>
      <c r="AB67">
        <v>229</v>
      </c>
      <c r="AC67">
        <v>230</v>
      </c>
      <c r="AD67">
        <v>232</v>
      </c>
      <c r="AE67">
        <v>236</v>
      </c>
      <c r="AF67">
        <v>240</v>
      </c>
      <c r="AG67">
        <v>240</v>
      </c>
      <c r="AH67">
        <v>242</v>
      </c>
      <c r="AI67">
        <v>245</v>
      </c>
      <c r="AJ67">
        <v>245</v>
      </c>
      <c r="AK67">
        <v>245</v>
      </c>
      <c r="AL67">
        <v>245</v>
      </c>
      <c r="AM67">
        <v>245</v>
      </c>
      <c r="AN67">
        <v>245</v>
      </c>
      <c r="AO67">
        <v>245</v>
      </c>
      <c r="AP67">
        <v>245</v>
      </c>
      <c r="AQ67">
        <v>245</v>
      </c>
      <c r="AR67">
        <v>245</v>
      </c>
      <c r="AS67">
        <v>245</v>
      </c>
      <c r="AT67">
        <v>245</v>
      </c>
      <c r="AU67">
        <v>245</v>
      </c>
      <c r="AV67">
        <v>245</v>
      </c>
      <c r="AW67">
        <v>245</v>
      </c>
      <c r="AX67">
        <v>245</v>
      </c>
      <c r="AY67">
        <v>245</v>
      </c>
      <c r="AZ67">
        <v>245</v>
      </c>
      <c r="BA67">
        <v>245</v>
      </c>
      <c r="BB67">
        <v>245</v>
      </c>
      <c r="BC67">
        <v>245</v>
      </c>
      <c r="BD67">
        <v>245</v>
      </c>
      <c r="BE67">
        <v>245</v>
      </c>
      <c r="BF67">
        <v>245</v>
      </c>
      <c r="BG67">
        <v>245</v>
      </c>
      <c r="BH67">
        <v>245</v>
      </c>
      <c r="BI67">
        <v>246</v>
      </c>
      <c r="BJ67">
        <v>246</v>
      </c>
      <c r="BK67">
        <v>246</v>
      </c>
    </row>
    <row r="68" spans="1:63" ht="15" x14ac:dyDescent="0.2">
      <c r="A68" s="11" t="s">
        <v>184</v>
      </c>
      <c r="B68" t="s">
        <v>161</v>
      </c>
      <c r="D68">
        <v>24.974</v>
      </c>
      <c r="E68">
        <v>101.48699999999999</v>
      </c>
      <c r="F68">
        <v>1</v>
      </c>
      <c r="G68">
        <v>2</v>
      </c>
      <c r="H68">
        <v>5</v>
      </c>
      <c r="I68">
        <v>11</v>
      </c>
      <c r="J68">
        <v>16</v>
      </c>
      <c r="K68">
        <v>26</v>
      </c>
      <c r="L68">
        <v>44</v>
      </c>
      <c r="M68">
        <v>55</v>
      </c>
      <c r="N68">
        <v>70</v>
      </c>
      <c r="O68">
        <v>83</v>
      </c>
      <c r="P68">
        <v>93</v>
      </c>
      <c r="Q68">
        <v>105</v>
      </c>
      <c r="R68">
        <v>117</v>
      </c>
      <c r="S68">
        <v>122</v>
      </c>
      <c r="T68">
        <v>128</v>
      </c>
      <c r="U68">
        <v>133</v>
      </c>
      <c r="V68">
        <v>138</v>
      </c>
      <c r="W68">
        <v>138</v>
      </c>
      <c r="X68">
        <v>141</v>
      </c>
      <c r="Y68">
        <v>149</v>
      </c>
      <c r="Z68">
        <v>153</v>
      </c>
      <c r="AA68">
        <v>154</v>
      </c>
      <c r="AB68">
        <v>156</v>
      </c>
      <c r="AC68">
        <v>162</v>
      </c>
      <c r="AD68">
        <v>168</v>
      </c>
      <c r="AE68">
        <v>171</v>
      </c>
      <c r="AF68">
        <v>171</v>
      </c>
      <c r="AG68">
        <v>172</v>
      </c>
      <c r="AH68">
        <v>172</v>
      </c>
      <c r="AI68">
        <v>174</v>
      </c>
      <c r="AJ68">
        <v>174</v>
      </c>
      <c r="AK68">
        <v>174</v>
      </c>
      <c r="AL68">
        <v>174</v>
      </c>
      <c r="AM68">
        <v>174</v>
      </c>
      <c r="AN68">
        <v>174</v>
      </c>
      <c r="AO68">
        <v>174</v>
      </c>
      <c r="AP68">
        <v>174</v>
      </c>
      <c r="AQ68">
        <v>174</v>
      </c>
      <c r="AR68">
        <v>174</v>
      </c>
      <c r="AS68">
        <v>174</v>
      </c>
      <c r="AT68">
        <v>174</v>
      </c>
      <c r="AU68">
        <v>174</v>
      </c>
      <c r="AV68">
        <v>174</v>
      </c>
      <c r="AW68">
        <v>174</v>
      </c>
      <c r="AX68">
        <v>174</v>
      </c>
      <c r="AY68">
        <v>174</v>
      </c>
      <c r="AZ68">
        <v>174</v>
      </c>
      <c r="BA68">
        <v>174</v>
      </c>
      <c r="BB68">
        <v>174</v>
      </c>
      <c r="BC68">
        <v>174</v>
      </c>
      <c r="BD68">
        <v>174</v>
      </c>
      <c r="BE68">
        <v>174</v>
      </c>
      <c r="BF68">
        <v>174</v>
      </c>
      <c r="BG68">
        <v>174</v>
      </c>
      <c r="BH68">
        <v>176</v>
      </c>
      <c r="BI68">
        <v>176</v>
      </c>
      <c r="BJ68">
        <v>176</v>
      </c>
      <c r="BK68">
        <v>176</v>
      </c>
    </row>
    <row r="69" spans="1:63" ht="17" x14ac:dyDescent="0.25">
      <c r="A69" s="11" t="s">
        <v>185</v>
      </c>
      <c r="B69" t="s">
        <v>161</v>
      </c>
      <c r="D69">
        <v>19.195900000000002</v>
      </c>
      <c r="E69">
        <v>109.7453</v>
      </c>
      <c r="F69">
        <v>4</v>
      </c>
      <c r="G69">
        <v>5</v>
      </c>
      <c r="H69">
        <v>8</v>
      </c>
      <c r="I69">
        <v>19</v>
      </c>
      <c r="J69">
        <v>22</v>
      </c>
      <c r="K69">
        <v>33</v>
      </c>
      <c r="L69">
        <v>40</v>
      </c>
      <c r="M69">
        <v>43</v>
      </c>
      <c r="N69">
        <v>46</v>
      </c>
      <c r="O69">
        <v>52</v>
      </c>
      <c r="P69">
        <v>62</v>
      </c>
      <c r="Q69">
        <v>64</v>
      </c>
      <c r="R69">
        <v>72</v>
      </c>
      <c r="S69">
        <v>80</v>
      </c>
      <c r="T69">
        <v>99</v>
      </c>
      <c r="U69">
        <v>106</v>
      </c>
      <c r="V69">
        <v>117</v>
      </c>
      <c r="W69">
        <v>124</v>
      </c>
      <c r="X69">
        <v>131</v>
      </c>
      <c r="Y69">
        <v>138</v>
      </c>
      <c r="Z69">
        <v>144</v>
      </c>
      <c r="AA69">
        <v>157</v>
      </c>
      <c r="AB69">
        <v>157</v>
      </c>
      <c r="AC69">
        <v>159</v>
      </c>
      <c r="AD69">
        <v>162</v>
      </c>
      <c r="AE69">
        <v>162</v>
      </c>
      <c r="AF69">
        <v>163</v>
      </c>
      <c r="AG69">
        <v>163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</row>
    <row r="70" spans="1:63" ht="17" x14ac:dyDescent="0.25">
      <c r="A70" s="11" t="s">
        <v>186</v>
      </c>
      <c r="B70" t="s">
        <v>161</v>
      </c>
      <c r="D70">
        <v>26.8154</v>
      </c>
      <c r="E70">
        <v>106.87479999999999</v>
      </c>
      <c r="F70">
        <v>1</v>
      </c>
      <c r="G70">
        <v>3</v>
      </c>
      <c r="H70">
        <v>3</v>
      </c>
      <c r="I70">
        <v>4</v>
      </c>
      <c r="J70">
        <v>5</v>
      </c>
      <c r="K70">
        <v>7</v>
      </c>
      <c r="L70">
        <v>9</v>
      </c>
      <c r="M70">
        <v>9</v>
      </c>
      <c r="N70">
        <v>12</v>
      </c>
      <c r="O70">
        <v>29</v>
      </c>
      <c r="P70">
        <v>29</v>
      </c>
      <c r="Q70">
        <v>38</v>
      </c>
      <c r="R70">
        <v>46</v>
      </c>
      <c r="S70">
        <v>58</v>
      </c>
      <c r="T70">
        <v>64</v>
      </c>
      <c r="U70">
        <v>71</v>
      </c>
      <c r="V70">
        <v>81</v>
      </c>
      <c r="W70">
        <v>89</v>
      </c>
      <c r="X70">
        <v>99</v>
      </c>
      <c r="Y70">
        <v>109</v>
      </c>
      <c r="Z70">
        <v>127</v>
      </c>
      <c r="AA70">
        <v>133</v>
      </c>
      <c r="AB70">
        <v>135</v>
      </c>
      <c r="AC70">
        <v>140</v>
      </c>
      <c r="AD70">
        <v>143</v>
      </c>
      <c r="AE70">
        <v>144</v>
      </c>
      <c r="AF70">
        <v>146</v>
      </c>
      <c r="AG70">
        <v>146</v>
      </c>
      <c r="AH70">
        <v>146</v>
      </c>
      <c r="AI70">
        <v>146</v>
      </c>
      <c r="AJ70">
        <v>146</v>
      </c>
      <c r="AK70">
        <v>146</v>
      </c>
      <c r="AL70">
        <v>146</v>
      </c>
      <c r="AM70">
        <v>146</v>
      </c>
      <c r="AN70">
        <v>146</v>
      </c>
      <c r="AO70">
        <v>146</v>
      </c>
      <c r="AP70">
        <v>146</v>
      </c>
      <c r="AQ70">
        <v>146</v>
      </c>
      <c r="AR70">
        <v>146</v>
      </c>
      <c r="AS70">
        <v>146</v>
      </c>
      <c r="AT70">
        <v>146</v>
      </c>
      <c r="AU70">
        <v>146</v>
      </c>
      <c r="AV70">
        <v>146</v>
      </c>
      <c r="AW70">
        <v>146</v>
      </c>
      <c r="AX70">
        <v>146</v>
      </c>
      <c r="AY70">
        <v>146</v>
      </c>
      <c r="AZ70">
        <v>146</v>
      </c>
      <c r="BA70">
        <v>146</v>
      </c>
      <c r="BB70">
        <v>146</v>
      </c>
      <c r="BC70">
        <v>146</v>
      </c>
      <c r="BD70">
        <v>146</v>
      </c>
      <c r="BE70">
        <v>146</v>
      </c>
      <c r="BF70">
        <v>146</v>
      </c>
      <c r="BG70">
        <v>146</v>
      </c>
      <c r="BH70">
        <v>146</v>
      </c>
      <c r="BI70">
        <v>147</v>
      </c>
      <c r="BJ70">
        <v>146</v>
      </c>
      <c r="BK70">
        <v>146</v>
      </c>
    </row>
    <row r="71" spans="1:63" ht="17" x14ac:dyDescent="0.25">
      <c r="A71" s="11" t="s">
        <v>187</v>
      </c>
      <c r="B71" t="s">
        <v>161</v>
      </c>
      <c r="D71">
        <v>39.305399999999999</v>
      </c>
      <c r="E71">
        <v>117.32299999999999</v>
      </c>
      <c r="F71">
        <v>4</v>
      </c>
      <c r="G71">
        <v>4</v>
      </c>
      <c r="H71">
        <v>8</v>
      </c>
      <c r="I71">
        <v>10</v>
      </c>
      <c r="J71">
        <v>14</v>
      </c>
      <c r="K71">
        <v>23</v>
      </c>
      <c r="L71">
        <v>24</v>
      </c>
      <c r="M71">
        <v>27</v>
      </c>
      <c r="N71">
        <v>31</v>
      </c>
      <c r="O71">
        <v>32</v>
      </c>
      <c r="P71">
        <v>41</v>
      </c>
      <c r="Q71">
        <v>48</v>
      </c>
      <c r="R71">
        <v>60</v>
      </c>
      <c r="S71">
        <v>67</v>
      </c>
      <c r="T71">
        <v>69</v>
      </c>
      <c r="U71">
        <v>79</v>
      </c>
      <c r="V71">
        <v>81</v>
      </c>
      <c r="W71">
        <v>88</v>
      </c>
      <c r="X71">
        <v>91</v>
      </c>
      <c r="Y71">
        <v>95</v>
      </c>
      <c r="Z71">
        <v>106</v>
      </c>
      <c r="AA71">
        <v>112</v>
      </c>
      <c r="AB71">
        <v>119</v>
      </c>
      <c r="AC71">
        <v>120</v>
      </c>
      <c r="AD71">
        <v>122</v>
      </c>
      <c r="AE71">
        <v>124</v>
      </c>
      <c r="AF71">
        <v>125</v>
      </c>
      <c r="AG71">
        <v>128</v>
      </c>
      <c r="AH71">
        <v>130</v>
      </c>
      <c r="AI71">
        <v>131</v>
      </c>
      <c r="AJ71">
        <v>132</v>
      </c>
      <c r="AK71">
        <v>135</v>
      </c>
      <c r="AL71">
        <v>135</v>
      </c>
      <c r="AM71">
        <v>135</v>
      </c>
      <c r="AN71">
        <v>135</v>
      </c>
      <c r="AO71">
        <v>135</v>
      </c>
      <c r="AP71">
        <v>136</v>
      </c>
      <c r="AQ71">
        <v>136</v>
      </c>
      <c r="AR71">
        <v>136</v>
      </c>
      <c r="AS71">
        <v>136</v>
      </c>
      <c r="AT71">
        <v>136</v>
      </c>
      <c r="AU71">
        <v>136</v>
      </c>
      <c r="AV71">
        <v>136</v>
      </c>
      <c r="AW71">
        <v>136</v>
      </c>
      <c r="AX71">
        <v>136</v>
      </c>
      <c r="AY71">
        <v>136</v>
      </c>
      <c r="AZ71">
        <v>136</v>
      </c>
      <c r="BA71">
        <v>136</v>
      </c>
      <c r="BB71">
        <v>136</v>
      </c>
      <c r="BC71">
        <v>136</v>
      </c>
      <c r="BD71">
        <v>136</v>
      </c>
      <c r="BE71">
        <v>136</v>
      </c>
      <c r="BF71">
        <v>136</v>
      </c>
      <c r="BG71">
        <v>136</v>
      </c>
      <c r="BH71">
        <v>136</v>
      </c>
      <c r="BI71">
        <v>136</v>
      </c>
      <c r="BJ71">
        <v>136</v>
      </c>
      <c r="BK71">
        <v>137</v>
      </c>
    </row>
    <row r="72" spans="1:63" ht="17" x14ac:dyDescent="0.25">
      <c r="A72" s="11" t="s">
        <v>188</v>
      </c>
      <c r="B72" t="s">
        <v>161</v>
      </c>
      <c r="D72">
        <v>37.5777</v>
      </c>
      <c r="E72">
        <v>112.29219999999999</v>
      </c>
      <c r="F72">
        <v>1</v>
      </c>
      <c r="G72">
        <v>1</v>
      </c>
      <c r="H72">
        <v>1</v>
      </c>
      <c r="I72">
        <v>6</v>
      </c>
      <c r="J72">
        <v>9</v>
      </c>
      <c r="K72">
        <v>13</v>
      </c>
      <c r="L72">
        <v>27</v>
      </c>
      <c r="M72">
        <v>27</v>
      </c>
      <c r="N72">
        <v>35</v>
      </c>
      <c r="O72">
        <v>39</v>
      </c>
      <c r="P72">
        <v>47</v>
      </c>
      <c r="Q72">
        <v>66</v>
      </c>
      <c r="R72">
        <v>74</v>
      </c>
      <c r="S72">
        <v>81</v>
      </c>
      <c r="T72">
        <v>81</v>
      </c>
      <c r="U72">
        <v>96</v>
      </c>
      <c r="V72">
        <v>104</v>
      </c>
      <c r="W72">
        <v>115</v>
      </c>
      <c r="X72">
        <v>119</v>
      </c>
      <c r="Y72">
        <v>119</v>
      </c>
      <c r="Z72">
        <v>124</v>
      </c>
      <c r="AA72">
        <v>126</v>
      </c>
      <c r="AB72">
        <v>126</v>
      </c>
      <c r="AC72">
        <v>127</v>
      </c>
      <c r="AD72">
        <v>128</v>
      </c>
      <c r="AE72">
        <v>129</v>
      </c>
      <c r="AF72">
        <v>130</v>
      </c>
      <c r="AG72">
        <v>131</v>
      </c>
      <c r="AH72">
        <v>131</v>
      </c>
      <c r="AI72">
        <v>132</v>
      </c>
      <c r="AJ72">
        <v>132</v>
      </c>
      <c r="AK72">
        <v>132</v>
      </c>
      <c r="AL72">
        <v>132</v>
      </c>
      <c r="AM72">
        <v>133</v>
      </c>
      <c r="AN72">
        <v>133</v>
      </c>
      <c r="AO72">
        <v>133</v>
      </c>
      <c r="AP72">
        <v>133</v>
      </c>
      <c r="AQ72">
        <v>133</v>
      </c>
      <c r="AR72">
        <v>133</v>
      </c>
      <c r="AS72">
        <v>133</v>
      </c>
      <c r="AT72">
        <v>133</v>
      </c>
      <c r="AU72">
        <v>133</v>
      </c>
      <c r="AV72">
        <v>133</v>
      </c>
      <c r="AW72">
        <v>133</v>
      </c>
      <c r="AX72">
        <v>133</v>
      </c>
      <c r="AY72">
        <v>133</v>
      </c>
      <c r="AZ72">
        <v>133</v>
      </c>
      <c r="BA72">
        <v>133</v>
      </c>
      <c r="BB72">
        <v>133</v>
      </c>
      <c r="BC72">
        <v>133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</row>
    <row r="73" spans="1:63" ht="17" x14ac:dyDescent="0.25">
      <c r="A73" s="11" t="s">
        <v>189</v>
      </c>
      <c r="B73" t="s">
        <v>161</v>
      </c>
      <c r="D73">
        <v>37.809899999999999</v>
      </c>
      <c r="E73">
        <v>101.0583</v>
      </c>
      <c r="F73">
        <v>0</v>
      </c>
      <c r="G73">
        <v>2</v>
      </c>
      <c r="H73">
        <v>2</v>
      </c>
      <c r="I73">
        <v>4</v>
      </c>
      <c r="J73">
        <v>7</v>
      </c>
      <c r="K73">
        <v>14</v>
      </c>
      <c r="L73">
        <v>19</v>
      </c>
      <c r="M73">
        <v>24</v>
      </c>
      <c r="N73">
        <v>26</v>
      </c>
      <c r="O73">
        <v>29</v>
      </c>
      <c r="P73">
        <v>40</v>
      </c>
      <c r="Q73">
        <v>51</v>
      </c>
      <c r="R73">
        <v>55</v>
      </c>
      <c r="S73">
        <v>57</v>
      </c>
      <c r="T73">
        <v>62</v>
      </c>
      <c r="U73">
        <v>62</v>
      </c>
      <c r="V73">
        <v>67</v>
      </c>
      <c r="W73">
        <v>79</v>
      </c>
      <c r="X73">
        <v>83</v>
      </c>
      <c r="Y73">
        <v>83</v>
      </c>
      <c r="Z73">
        <v>86</v>
      </c>
      <c r="AA73">
        <v>87</v>
      </c>
      <c r="AB73">
        <v>90</v>
      </c>
      <c r="AC73">
        <v>90</v>
      </c>
      <c r="AD73">
        <v>90</v>
      </c>
      <c r="AE73">
        <v>90</v>
      </c>
      <c r="AF73">
        <v>91</v>
      </c>
      <c r="AG73">
        <v>91</v>
      </c>
      <c r="AH73">
        <v>91</v>
      </c>
      <c r="AI73">
        <v>91</v>
      </c>
      <c r="AJ73">
        <v>91</v>
      </c>
      <c r="AK73">
        <v>91</v>
      </c>
      <c r="AL73">
        <v>91</v>
      </c>
      <c r="AM73">
        <v>91</v>
      </c>
      <c r="AN73">
        <v>91</v>
      </c>
      <c r="AO73">
        <v>91</v>
      </c>
      <c r="AP73">
        <v>91</v>
      </c>
      <c r="AQ73">
        <v>91</v>
      </c>
      <c r="AR73">
        <v>91</v>
      </c>
      <c r="AS73">
        <v>91</v>
      </c>
      <c r="AT73">
        <v>91</v>
      </c>
      <c r="AU73">
        <v>91</v>
      </c>
      <c r="AV73">
        <v>91</v>
      </c>
      <c r="AW73">
        <v>102</v>
      </c>
      <c r="AX73">
        <v>119</v>
      </c>
      <c r="AY73">
        <v>120</v>
      </c>
      <c r="AZ73">
        <v>124</v>
      </c>
      <c r="BA73">
        <v>124</v>
      </c>
      <c r="BB73">
        <v>125</v>
      </c>
      <c r="BC73">
        <v>127</v>
      </c>
      <c r="BD73">
        <v>127</v>
      </c>
      <c r="BE73">
        <v>127</v>
      </c>
      <c r="BF73">
        <v>129</v>
      </c>
      <c r="BG73">
        <v>133</v>
      </c>
      <c r="BH73">
        <v>133</v>
      </c>
      <c r="BI73">
        <v>133</v>
      </c>
      <c r="BJ73">
        <v>133</v>
      </c>
      <c r="BK73">
        <v>134</v>
      </c>
    </row>
    <row r="74" spans="1:63" ht="17" x14ac:dyDescent="0.25">
      <c r="A74" s="11" t="s">
        <v>190</v>
      </c>
      <c r="B74" t="s">
        <v>161</v>
      </c>
      <c r="D74">
        <v>22.3</v>
      </c>
      <c r="E74">
        <v>114.2</v>
      </c>
      <c r="F74">
        <v>0</v>
      </c>
      <c r="G74">
        <v>2</v>
      </c>
      <c r="H74">
        <v>2</v>
      </c>
      <c r="I74">
        <v>5</v>
      </c>
      <c r="J74">
        <v>8</v>
      </c>
      <c r="K74">
        <v>8</v>
      </c>
      <c r="L74">
        <v>8</v>
      </c>
      <c r="M74">
        <v>10</v>
      </c>
      <c r="N74">
        <v>10</v>
      </c>
      <c r="O74">
        <v>12</v>
      </c>
      <c r="P74">
        <v>13</v>
      </c>
      <c r="Q74">
        <v>15</v>
      </c>
      <c r="R74">
        <v>15</v>
      </c>
      <c r="S74">
        <v>17</v>
      </c>
      <c r="T74">
        <v>21</v>
      </c>
      <c r="U74">
        <v>24</v>
      </c>
      <c r="V74">
        <v>25</v>
      </c>
      <c r="W74">
        <v>26</v>
      </c>
      <c r="X74">
        <v>29</v>
      </c>
      <c r="Y74">
        <v>38</v>
      </c>
      <c r="Z74">
        <v>49</v>
      </c>
      <c r="AA74">
        <v>50</v>
      </c>
      <c r="AB74">
        <v>53</v>
      </c>
      <c r="AC74">
        <v>56</v>
      </c>
      <c r="AD74">
        <v>56</v>
      </c>
      <c r="AE74">
        <v>57</v>
      </c>
      <c r="AF74">
        <v>60</v>
      </c>
      <c r="AG74">
        <v>62</v>
      </c>
      <c r="AH74">
        <v>63</v>
      </c>
      <c r="AI74">
        <v>68</v>
      </c>
      <c r="AJ74">
        <v>68</v>
      </c>
      <c r="AK74">
        <v>69</v>
      </c>
      <c r="AL74">
        <v>74</v>
      </c>
      <c r="AM74">
        <v>79</v>
      </c>
      <c r="AN74">
        <v>84</v>
      </c>
      <c r="AO74">
        <v>91</v>
      </c>
      <c r="AP74">
        <v>92</v>
      </c>
      <c r="AQ74">
        <v>94</v>
      </c>
      <c r="AR74">
        <v>95</v>
      </c>
      <c r="AS74">
        <v>96</v>
      </c>
      <c r="AT74">
        <v>100</v>
      </c>
      <c r="AU74">
        <v>100</v>
      </c>
      <c r="AV74">
        <v>105</v>
      </c>
      <c r="AW74">
        <v>105</v>
      </c>
      <c r="AX74">
        <v>107</v>
      </c>
      <c r="AY74">
        <v>108</v>
      </c>
      <c r="AZ74">
        <v>114</v>
      </c>
      <c r="BA74">
        <v>115</v>
      </c>
      <c r="BB74">
        <v>120</v>
      </c>
      <c r="BC74">
        <v>126</v>
      </c>
      <c r="BD74">
        <v>129</v>
      </c>
      <c r="BE74">
        <v>134</v>
      </c>
      <c r="BF74">
        <v>140</v>
      </c>
      <c r="BG74">
        <v>145</v>
      </c>
      <c r="BH74">
        <v>155</v>
      </c>
      <c r="BI74">
        <v>162</v>
      </c>
      <c r="BJ74">
        <v>181</v>
      </c>
      <c r="BK74">
        <v>208</v>
      </c>
    </row>
    <row r="75" spans="1:63" ht="17" x14ac:dyDescent="0.25">
      <c r="A75" s="11" t="s">
        <v>191</v>
      </c>
      <c r="B75" t="s">
        <v>161</v>
      </c>
      <c r="D75">
        <v>41.2956</v>
      </c>
      <c r="E75">
        <v>122.60850000000001</v>
      </c>
      <c r="F75">
        <v>2</v>
      </c>
      <c r="G75">
        <v>3</v>
      </c>
      <c r="H75">
        <v>4</v>
      </c>
      <c r="I75">
        <v>17</v>
      </c>
      <c r="J75">
        <v>21</v>
      </c>
      <c r="K75">
        <v>27</v>
      </c>
      <c r="L75">
        <v>34</v>
      </c>
      <c r="M75">
        <v>39</v>
      </c>
      <c r="N75">
        <v>41</v>
      </c>
      <c r="O75">
        <v>48</v>
      </c>
      <c r="P75">
        <v>64</v>
      </c>
      <c r="Q75">
        <v>70</v>
      </c>
      <c r="R75">
        <v>74</v>
      </c>
      <c r="S75">
        <v>81</v>
      </c>
      <c r="T75">
        <v>89</v>
      </c>
      <c r="U75">
        <v>94</v>
      </c>
      <c r="V75">
        <v>99</v>
      </c>
      <c r="W75">
        <v>105</v>
      </c>
      <c r="X75">
        <v>107</v>
      </c>
      <c r="Y75">
        <v>108</v>
      </c>
      <c r="Z75">
        <v>111</v>
      </c>
      <c r="AA75">
        <v>116</v>
      </c>
      <c r="AB75">
        <v>117</v>
      </c>
      <c r="AC75">
        <v>119</v>
      </c>
      <c r="AD75">
        <v>119</v>
      </c>
      <c r="AE75">
        <v>121</v>
      </c>
      <c r="AF75">
        <v>121</v>
      </c>
      <c r="AG75">
        <v>121</v>
      </c>
      <c r="AH75">
        <v>121</v>
      </c>
      <c r="AI75">
        <v>121</v>
      </c>
      <c r="AJ75">
        <v>121</v>
      </c>
      <c r="AK75">
        <v>121</v>
      </c>
      <c r="AL75">
        <v>121</v>
      </c>
      <c r="AM75">
        <v>121</v>
      </c>
      <c r="AN75">
        <v>121</v>
      </c>
      <c r="AO75">
        <v>121</v>
      </c>
      <c r="AP75">
        <v>121</v>
      </c>
      <c r="AQ75">
        <v>121</v>
      </c>
      <c r="AR75">
        <v>121</v>
      </c>
      <c r="AS75">
        <v>122</v>
      </c>
      <c r="AT75">
        <v>122</v>
      </c>
      <c r="AU75">
        <v>125</v>
      </c>
      <c r="AV75">
        <v>125</v>
      </c>
      <c r="AW75">
        <v>125</v>
      </c>
      <c r="AX75">
        <v>125</v>
      </c>
      <c r="AY75">
        <v>125</v>
      </c>
      <c r="AZ75">
        <v>125</v>
      </c>
      <c r="BA75">
        <v>125</v>
      </c>
      <c r="BB75">
        <v>125</v>
      </c>
      <c r="BC75">
        <v>125</v>
      </c>
      <c r="BD75">
        <v>125</v>
      </c>
      <c r="BE75">
        <v>125</v>
      </c>
      <c r="BF75">
        <v>125</v>
      </c>
      <c r="BG75">
        <v>125</v>
      </c>
      <c r="BH75">
        <v>125</v>
      </c>
      <c r="BI75">
        <v>125</v>
      </c>
      <c r="BJ75">
        <v>125</v>
      </c>
      <c r="BK75">
        <v>125</v>
      </c>
    </row>
    <row r="76" spans="1:63" ht="17" x14ac:dyDescent="0.25">
      <c r="A76" s="11" t="s">
        <v>192</v>
      </c>
      <c r="B76" t="s">
        <v>161</v>
      </c>
      <c r="D76">
        <v>43.6661</v>
      </c>
      <c r="E76">
        <v>126.1923</v>
      </c>
      <c r="F76">
        <v>0</v>
      </c>
      <c r="G76">
        <v>1</v>
      </c>
      <c r="H76">
        <v>3</v>
      </c>
      <c r="I76">
        <v>4</v>
      </c>
      <c r="J76">
        <v>4</v>
      </c>
      <c r="K76">
        <v>6</v>
      </c>
      <c r="L76">
        <v>8</v>
      </c>
      <c r="M76">
        <v>9</v>
      </c>
      <c r="N76">
        <v>14</v>
      </c>
      <c r="O76">
        <v>14</v>
      </c>
      <c r="P76">
        <v>17</v>
      </c>
      <c r="Q76">
        <v>23</v>
      </c>
      <c r="R76">
        <v>31</v>
      </c>
      <c r="S76">
        <v>42</v>
      </c>
      <c r="T76">
        <v>54</v>
      </c>
      <c r="U76">
        <v>59</v>
      </c>
      <c r="V76">
        <v>65</v>
      </c>
      <c r="W76">
        <v>69</v>
      </c>
      <c r="X76">
        <v>78</v>
      </c>
      <c r="Y76">
        <v>80</v>
      </c>
      <c r="Z76">
        <v>81</v>
      </c>
      <c r="AA76">
        <v>83</v>
      </c>
      <c r="AB76">
        <v>84</v>
      </c>
      <c r="AC76">
        <v>86</v>
      </c>
      <c r="AD76">
        <v>88</v>
      </c>
      <c r="AE76">
        <v>89</v>
      </c>
      <c r="AF76">
        <v>89</v>
      </c>
      <c r="AG76">
        <v>89</v>
      </c>
      <c r="AH76">
        <v>90</v>
      </c>
      <c r="AI76">
        <v>91</v>
      </c>
      <c r="AJ76">
        <v>91</v>
      </c>
      <c r="AK76">
        <v>91</v>
      </c>
      <c r="AL76">
        <v>91</v>
      </c>
      <c r="AM76">
        <v>93</v>
      </c>
      <c r="AN76">
        <v>93</v>
      </c>
      <c r="AO76">
        <v>93</v>
      </c>
      <c r="AP76">
        <v>93</v>
      </c>
      <c r="AQ76">
        <v>93</v>
      </c>
      <c r="AR76">
        <v>93</v>
      </c>
      <c r="AS76">
        <v>93</v>
      </c>
      <c r="AT76">
        <v>93</v>
      </c>
      <c r="AU76">
        <v>93</v>
      </c>
      <c r="AV76">
        <v>93</v>
      </c>
      <c r="AW76">
        <v>93</v>
      </c>
      <c r="AX76">
        <v>93</v>
      </c>
      <c r="AY76">
        <v>93</v>
      </c>
      <c r="AZ76">
        <v>93</v>
      </c>
      <c r="BA76">
        <v>93</v>
      </c>
      <c r="BB76">
        <v>93</v>
      </c>
      <c r="BC76">
        <v>93</v>
      </c>
      <c r="BD76">
        <v>93</v>
      </c>
      <c r="BE76">
        <v>93</v>
      </c>
      <c r="BF76">
        <v>93</v>
      </c>
      <c r="BG76">
        <v>93</v>
      </c>
      <c r="BH76">
        <v>93</v>
      </c>
      <c r="BI76">
        <v>93</v>
      </c>
      <c r="BJ76">
        <v>93</v>
      </c>
      <c r="BK76">
        <v>93</v>
      </c>
    </row>
    <row r="77" spans="1:63" ht="17" x14ac:dyDescent="0.25">
      <c r="A77" s="11" t="s">
        <v>194</v>
      </c>
      <c r="B77" t="s">
        <v>161</v>
      </c>
      <c r="D77">
        <v>41.112900000000003</v>
      </c>
      <c r="E77">
        <v>85.240099999999998</v>
      </c>
      <c r="F77">
        <v>0</v>
      </c>
      <c r="G77">
        <v>2</v>
      </c>
      <c r="H77">
        <v>2</v>
      </c>
      <c r="I77">
        <v>3</v>
      </c>
      <c r="J77">
        <v>4</v>
      </c>
      <c r="K77">
        <v>5</v>
      </c>
      <c r="L77">
        <v>10</v>
      </c>
      <c r="M77">
        <v>13</v>
      </c>
      <c r="N77">
        <v>14</v>
      </c>
      <c r="O77">
        <v>17</v>
      </c>
      <c r="P77">
        <v>18</v>
      </c>
      <c r="Q77">
        <v>21</v>
      </c>
      <c r="R77">
        <v>24</v>
      </c>
      <c r="S77">
        <v>29</v>
      </c>
      <c r="T77">
        <v>32</v>
      </c>
      <c r="U77">
        <v>36</v>
      </c>
      <c r="V77">
        <v>39</v>
      </c>
      <c r="W77">
        <v>42</v>
      </c>
      <c r="X77">
        <v>45</v>
      </c>
      <c r="Y77">
        <v>49</v>
      </c>
      <c r="Z77">
        <v>55</v>
      </c>
      <c r="AA77">
        <v>59</v>
      </c>
      <c r="AB77">
        <v>63</v>
      </c>
      <c r="AC77">
        <v>65</v>
      </c>
      <c r="AD77">
        <v>70</v>
      </c>
      <c r="AE77">
        <v>71</v>
      </c>
      <c r="AF77">
        <v>75</v>
      </c>
      <c r="AG77">
        <v>76</v>
      </c>
      <c r="AH77">
        <v>76</v>
      </c>
      <c r="AI77">
        <v>76</v>
      </c>
      <c r="AJ77">
        <v>76</v>
      </c>
      <c r="AK77">
        <v>76</v>
      </c>
      <c r="AL77">
        <v>76</v>
      </c>
      <c r="AM77">
        <v>76</v>
      </c>
      <c r="AN77">
        <v>76</v>
      </c>
      <c r="AO77">
        <v>76</v>
      </c>
      <c r="AP77">
        <v>76</v>
      </c>
      <c r="AQ77">
        <v>76</v>
      </c>
      <c r="AR77">
        <v>76</v>
      </c>
      <c r="AS77">
        <v>76</v>
      </c>
      <c r="AT77">
        <v>76</v>
      </c>
      <c r="AU77">
        <v>76</v>
      </c>
      <c r="AV77">
        <v>76</v>
      </c>
      <c r="AW77">
        <v>76</v>
      </c>
      <c r="AX77">
        <v>76</v>
      </c>
      <c r="AY77">
        <v>76</v>
      </c>
      <c r="AZ77">
        <v>76</v>
      </c>
      <c r="BA77">
        <v>76</v>
      </c>
      <c r="BB77">
        <v>76</v>
      </c>
      <c r="BC77">
        <v>76</v>
      </c>
      <c r="BD77">
        <v>76</v>
      </c>
      <c r="BE77">
        <v>76</v>
      </c>
      <c r="BF77">
        <v>76</v>
      </c>
      <c r="BG77">
        <v>76</v>
      </c>
      <c r="BH77">
        <v>76</v>
      </c>
      <c r="BI77">
        <v>76</v>
      </c>
      <c r="BJ77">
        <v>76</v>
      </c>
      <c r="BK77">
        <v>76</v>
      </c>
    </row>
    <row r="78" spans="1:63" ht="17" x14ac:dyDescent="0.25">
      <c r="A78" s="11" t="s">
        <v>195</v>
      </c>
      <c r="B78" t="s">
        <v>161</v>
      </c>
      <c r="D78">
        <v>44.093499999999999</v>
      </c>
      <c r="E78">
        <v>113.9448</v>
      </c>
      <c r="F78">
        <v>0</v>
      </c>
      <c r="G78">
        <v>0</v>
      </c>
      <c r="H78">
        <v>1</v>
      </c>
      <c r="I78">
        <v>7</v>
      </c>
      <c r="J78">
        <v>7</v>
      </c>
      <c r="K78">
        <v>11</v>
      </c>
      <c r="L78">
        <v>15</v>
      </c>
      <c r="M78">
        <v>16</v>
      </c>
      <c r="N78">
        <v>19</v>
      </c>
      <c r="O78">
        <v>20</v>
      </c>
      <c r="P78">
        <v>23</v>
      </c>
      <c r="Q78">
        <v>27</v>
      </c>
      <c r="R78">
        <v>34</v>
      </c>
      <c r="S78">
        <v>35</v>
      </c>
      <c r="T78">
        <v>42</v>
      </c>
      <c r="U78">
        <v>46</v>
      </c>
      <c r="V78">
        <v>50</v>
      </c>
      <c r="W78">
        <v>52</v>
      </c>
      <c r="X78">
        <v>54</v>
      </c>
      <c r="Y78">
        <v>58</v>
      </c>
      <c r="Z78">
        <v>58</v>
      </c>
      <c r="AA78">
        <v>60</v>
      </c>
      <c r="AB78">
        <v>61</v>
      </c>
      <c r="AC78">
        <v>65</v>
      </c>
      <c r="AD78">
        <v>68</v>
      </c>
      <c r="AE78">
        <v>70</v>
      </c>
      <c r="AF78">
        <v>72</v>
      </c>
      <c r="AG78">
        <v>73</v>
      </c>
      <c r="AH78">
        <v>75</v>
      </c>
      <c r="AI78">
        <v>75</v>
      </c>
      <c r="AJ78">
        <v>75</v>
      </c>
      <c r="AK78">
        <v>75</v>
      </c>
      <c r="AL78">
        <v>75</v>
      </c>
      <c r="AM78">
        <v>75</v>
      </c>
      <c r="AN78">
        <v>75</v>
      </c>
      <c r="AO78">
        <v>75</v>
      </c>
      <c r="AP78">
        <v>75</v>
      </c>
      <c r="AQ78">
        <v>75</v>
      </c>
      <c r="AR78">
        <v>75</v>
      </c>
      <c r="AS78">
        <v>75</v>
      </c>
      <c r="AT78">
        <v>75</v>
      </c>
      <c r="AU78">
        <v>75</v>
      </c>
      <c r="AV78">
        <v>75</v>
      </c>
      <c r="AW78">
        <v>75</v>
      </c>
      <c r="AX78">
        <v>75</v>
      </c>
      <c r="AY78">
        <v>75</v>
      </c>
      <c r="AZ78">
        <v>75</v>
      </c>
      <c r="BA78">
        <v>75</v>
      </c>
      <c r="BB78">
        <v>75</v>
      </c>
      <c r="BC78">
        <v>75</v>
      </c>
      <c r="BD78">
        <v>75</v>
      </c>
      <c r="BE78">
        <v>75</v>
      </c>
      <c r="BF78">
        <v>75</v>
      </c>
      <c r="BG78">
        <v>75</v>
      </c>
      <c r="BH78">
        <v>75</v>
      </c>
      <c r="BI78">
        <v>75</v>
      </c>
      <c r="BJ78">
        <v>75</v>
      </c>
      <c r="BK78">
        <v>75</v>
      </c>
    </row>
    <row r="79" spans="1:63" ht="17" x14ac:dyDescent="0.25">
      <c r="A79" s="11" t="s">
        <v>196</v>
      </c>
      <c r="B79" t="s">
        <v>161</v>
      </c>
      <c r="D79">
        <v>37.269199999999998</v>
      </c>
      <c r="E79">
        <v>106.16549999999999</v>
      </c>
      <c r="F79">
        <v>1</v>
      </c>
      <c r="G79">
        <v>1</v>
      </c>
      <c r="H79">
        <v>2</v>
      </c>
      <c r="I79">
        <v>3</v>
      </c>
      <c r="J79">
        <v>4</v>
      </c>
      <c r="K79">
        <v>7</v>
      </c>
      <c r="L79">
        <v>11</v>
      </c>
      <c r="M79">
        <v>12</v>
      </c>
      <c r="N79">
        <v>17</v>
      </c>
      <c r="O79">
        <v>21</v>
      </c>
      <c r="P79">
        <v>26</v>
      </c>
      <c r="Q79">
        <v>28</v>
      </c>
      <c r="R79">
        <v>31</v>
      </c>
      <c r="S79">
        <v>34</v>
      </c>
      <c r="T79">
        <v>34</v>
      </c>
      <c r="U79">
        <v>40</v>
      </c>
      <c r="V79">
        <v>43</v>
      </c>
      <c r="W79">
        <v>45</v>
      </c>
      <c r="X79">
        <v>45</v>
      </c>
      <c r="Y79">
        <v>49</v>
      </c>
      <c r="Z79">
        <v>53</v>
      </c>
      <c r="AA79">
        <v>58</v>
      </c>
      <c r="AB79">
        <v>64</v>
      </c>
      <c r="AC79">
        <v>67</v>
      </c>
      <c r="AD79">
        <v>70</v>
      </c>
      <c r="AE79">
        <v>70</v>
      </c>
      <c r="AF79">
        <v>70</v>
      </c>
      <c r="AG79">
        <v>70</v>
      </c>
      <c r="AH79">
        <v>71</v>
      </c>
      <c r="AI79">
        <v>71</v>
      </c>
      <c r="AJ79">
        <v>71</v>
      </c>
      <c r="AK79">
        <v>71</v>
      </c>
      <c r="AL79">
        <v>71</v>
      </c>
      <c r="AM79">
        <v>71</v>
      </c>
      <c r="AN79">
        <v>71</v>
      </c>
      <c r="AO79">
        <v>71</v>
      </c>
      <c r="AP79">
        <v>72</v>
      </c>
      <c r="AQ79">
        <v>72</v>
      </c>
      <c r="AR79">
        <v>73</v>
      </c>
      <c r="AS79">
        <v>73</v>
      </c>
      <c r="AT79">
        <v>74</v>
      </c>
      <c r="AU79">
        <v>74</v>
      </c>
      <c r="AV79">
        <v>75</v>
      </c>
      <c r="AW79">
        <v>75</v>
      </c>
      <c r="AX79">
        <v>75</v>
      </c>
      <c r="AY79">
        <v>75</v>
      </c>
      <c r="AZ79">
        <v>75</v>
      </c>
      <c r="BA79">
        <v>75</v>
      </c>
      <c r="BB79">
        <v>75</v>
      </c>
      <c r="BC79">
        <v>75</v>
      </c>
      <c r="BD79">
        <v>75</v>
      </c>
      <c r="BE79">
        <v>75</v>
      </c>
      <c r="BF79">
        <v>75</v>
      </c>
      <c r="BG79">
        <v>75</v>
      </c>
      <c r="BH79">
        <v>75</v>
      </c>
      <c r="BI79">
        <v>75</v>
      </c>
      <c r="BJ79">
        <v>75</v>
      </c>
      <c r="BK79">
        <v>75</v>
      </c>
    </row>
    <row r="80" spans="1:63" ht="17" x14ac:dyDescent="0.25">
      <c r="A80" s="11" t="s">
        <v>200</v>
      </c>
      <c r="B80" t="s">
        <v>161</v>
      </c>
      <c r="D80">
        <v>35.745199999999997</v>
      </c>
      <c r="E80">
        <v>95.995599999999996</v>
      </c>
      <c r="F80">
        <v>0</v>
      </c>
      <c r="G80">
        <v>0</v>
      </c>
      <c r="H80">
        <v>0</v>
      </c>
      <c r="I80">
        <v>1</v>
      </c>
      <c r="J80">
        <v>1</v>
      </c>
      <c r="K80">
        <v>6</v>
      </c>
      <c r="L80">
        <v>6</v>
      </c>
      <c r="M80">
        <v>6</v>
      </c>
      <c r="N80">
        <v>8</v>
      </c>
      <c r="O80">
        <v>8</v>
      </c>
      <c r="P80">
        <v>9</v>
      </c>
      <c r="Q80">
        <v>11</v>
      </c>
      <c r="R80">
        <v>13</v>
      </c>
      <c r="S80">
        <v>15</v>
      </c>
      <c r="T80">
        <v>17</v>
      </c>
      <c r="U80">
        <v>18</v>
      </c>
      <c r="V80">
        <v>18</v>
      </c>
      <c r="W80">
        <v>18</v>
      </c>
      <c r="X80">
        <v>18</v>
      </c>
      <c r="Y80">
        <v>18</v>
      </c>
      <c r="Z80">
        <v>18</v>
      </c>
      <c r="AA80">
        <v>18</v>
      </c>
      <c r="AB80">
        <v>18</v>
      </c>
      <c r="AC80">
        <v>18</v>
      </c>
      <c r="AD80">
        <v>18</v>
      </c>
      <c r="AE80">
        <v>18</v>
      </c>
      <c r="AF80">
        <v>18</v>
      </c>
      <c r="AG80">
        <v>18</v>
      </c>
      <c r="AH80">
        <v>18</v>
      </c>
      <c r="AI80">
        <v>18</v>
      </c>
      <c r="AJ80">
        <v>18</v>
      </c>
      <c r="AK80">
        <v>18</v>
      </c>
      <c r="AL80">
        <v>18</v>
      </c>
      <c r="AM80">
        <v>18</v>
      </c>
      <c r="AN80">
        <v>18</v>
      </c>
      <c r="AO80">
        <v>18</v>
      </c>
      <c r="AP80">
        <v>18</v>
      </c>
      <c r="AQ80">
        <v>18</v>
      </c>
      <c r="AR80">
        <v>18</v>
      </c>
      <c r="AS80">
        <v>18</v>
      </c>
      <c r="AT80">
        <v>18</v>
      </c>
      <c r="AU80">
        <v>18</v>
      </c>
      <c r="AV80">
        <v>18</v>
      </c>
      <c r="AW80">
        <v>18</v>
      </c>
      <c r="AX80">
        <v>18</v>
      </c>
      <c r="AY80">
        <v>18</v>
      </c>
      <c r="AZ80">
        <v>18</v>
      </c>
      <c r="BA80">
        <v>18</v>
      </c>
      <c r="BB80">
        <v>18</v>
      </c>
      <c r="BC80">
        <v>18</v>
      </c>
      <c r="BD80">
        <v>18</v>
      </c>
      <c r="BE80">
        <v>18</v>
      </c>
      <c r="BF80">
        <v>18</v>
      </c>
      <c r="BG80">
        <v>18</v>
      </c>
      <c r="BH80">
        <v>18</v>
      </c>
      <c r="BI80">
        <v>18</v>
      </c>
      <c r="BJ80">
        <v>18</v>
      </c>
      <c r="BK80">
        <v>18</v>
      </c>
    </row>
    <row r="81" spans="1:63" ht="17" x14ac:dyDescent="0.25">
      <c r="A81" s="11" t="s">
        <v>201</v>
      </c>
      <c r="B81" t="s">
        <v>161</v>
      </c>
      <c r="D81">
        <v>22.166699999999999</v>
      </c>
      <c r="E81">
        <v>113.55</v>
      </c>
      <c r="F81">
        <v>1</v>
      </c>
      <c r="G81">
        <v>2</v>
      </c>
      <c r="H81">
        <v>2</v>
      </c>
      <c r="I81">
        <v>2</v>
      </c>
      <c r="J81">
        <v>5</v>
      </c>
      <c r="K81">
        <v>6</v>
      </c>
      <c r="L81">
        <v>7</v>
      </c>
      <c r="M81">
        <v>7</v>
      </c>
      <c r="N81">
        <v>7</v>
      </c>
      <c r="O81">
        <v>7</v>
      </c>
      <c r="P81">
        <v>7</v>
      </c>
      <c r="Q81">
        <v>8</v>
      </c>
      <c r="R81">
        <v>8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10</v>
      </c>
      <c r="BH81">
        <v>11</v>
      </c>
      <c r="BI81">
        <v>12</v>
      </c>
      <c r="BJ81">
        <v>15</v>
      </c>
      <c r="BK81">
        <v>17</v>
      </c>
    </row>
    <row r="82" spans="1:63" ht="17" x14ac:dyDescent="0.25">
      <c r="A82" s="11" t="s">
        <v>210</v>
      </c>
      <c r="B82" t="s">
        <v>161</v>
      </c>
      <c r="D82">
        <v>31.692699999999999</v>
      </c>
      <c r="E82">
        <v>88.092399999999998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</row>
    <row r="83" spans="1:63" ht="17" x14ac:dyDescent="0.25">
      <c r="A83" s="11"/>
      <c r="B83" t="s">
        <v>86</v>
      </c>
      <c r="D83">
        <v>4.5709</v>
      </c>
      <c r="E83">
        <v>-74.297300000000007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1</v>
      </c>
      <c r="AZ83">
        <v>1</v>
      </c>
      <c r="BA83">
        <v>1</v>
      </c>
      <c r="BB83">
        <v>3</v>
      </c>
      <c r="BC83">
        <v>9</v>
      </c>
      <c r="BD83">
        <v>9</v>
      </c>
      <c r="BE83">
        <v>13</v>
      </c>
      <c r="BF83">
        <v>22</v>
      </c>
      <c r="BG83">
        <v>34</v>
      </c>
      <c r="BH83">
        <v>54</v>
      </c>
      <c r="BI83">
        <v>65</v>
      </c>
      <c r="BJ83">
        <v>93</v>
      </c>
      <c r="BK83">
        <v>102</v>
      </c>
    </row>
    <row r="84" spans="1:63" ht="17" x14ac:dyDescent="0.25">
      <c r="A84" s="11"/>
      <c r="B84" t="s">
        <v>448</v>
      </c>
      <c r="D84">
        <v>-4.0382999999999996</v>
      </c>
      <c r="E84">
        <v>21.758700000000001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1</v>
      </c>
      <c r="BK84">
        <v>3</v>
      </c>
    </row>
    <row r="85" spans="1:63" ht="17" x14ac:dyDescent="0.25">
      <c r="A85" s="11"/>
      <c r="B85" t="s">
        <v>211</v>
      </c>
      <c r="D85">
        <v>-4.0382999999999996</v>
      </c>
      <c r="E85">
        <v>21.758700000000001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1</v>
      </c>
      <c r="BE85">
        <v>2</v>
      </c>
      <c r="BF85">
        <v>2</v>
      </c>
      <c r="BG85">
        <v>2</v>
      </c>
      <c r="BH85">
        <v>2</v>
      </c>
      <c r="BI85">
        <v>3</v>
      </c>
      <c r="BJ85">
        <v>4</v>
      </c>
      <c r="BK85">
        <v>14</v>
      </c>
    </row>
    <row r="86" spans="1:63" ht="17" x14ac:dyDescent="0.25">
      <c r="A86" s="11"/>
      <c r="B86" t="s">
        <v>87</v>
      </c>
      <c r="D86">
        <v>9.7489000000000008</v>
      </c>
      <c r="E86">
        <v>-83.753399999999999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1</v>
      </c>
      <c r="AZ86">
        <v>5</v>
      </c>
      <c r="BA86">
        <v>9</v>
      </c>
      <c r="BB86">
        <v>9</v>
      </c>
      <c r="BC86">
        <v>13</v>
      </c>
      <c r="BD86">
        <v>22</v>
      </c>
      <c r="BE86">
        <v>23</v>
      </c>
      <c r="BF86">
        <v>26</v>
      </c>
      <c r="BG86">
        <v>27</v>
      </c>
      <c r="BH86">
        <v>35</v>
      </c>
      <c r="BI86">
        <v>41</v>
      </c>
      <c r="BJ86">
        <v>50</v>
      </c>
      <c r="BK86">
        <v>69</v>
      </c>
    </row>
    <row r="87" spans="1:63" ht="17" x14ac:dyDescent="0.25">
      <c r="A87" s="11"/>
      <c r="B87" t="s">
        <v>212</v>
      </c>
      <c r="D87">
        <v>7.54</v>
      </c>
      <c r="E87">
        <v>-5.5471000000000004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5</v>
      </c>
      <c r="BJ87">
        <v>6</v>
      </c>
      <c r="BK87">
        <v>9</v>
      </c>
    </row>
    <row r="88" spans="1:63" ht="17" x14ac:dyDescent="0.25">
      <c r="A88" s="11"/>
      <c r="B88" t="s">
        <v>36</v>
      </c>
      <c r="D88">
        <v>45.1</v>
      </c>
      <c r="E88">
        <v>15.2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3</v>
      </c>
      <c r="AP88">
        <v>3</v>
      </c>
      <c r="AQ88">
        <v>5</v>
      </c>
      <c r="AR88">
        <v>6</v>
      </c>
      <c r="AS88">
        <v>7</v>
      </c>
      <c r="AT88">
        <v>7</v>
      </c>
      <c r="AU88">
        <v>9</v>
      </c>
      <c r="AV88">
        <v>10</v>
      </c>
      <c r="AW88">
        <v>10</v>
      </c>
      <c r="AX88">
        <v>11</v>
      </c>
      <c r="AY88">
        <v>12</v>
      </c>
      <c r="AZ88">
        <v>12</v>
      </c>
      <c r="BA88">
        <v>12</v>
      </c>
      <c r="BB88">
        <v>14</v>
      </c>
      <c r="BC88">
        <v>19</v>
      </c>
      <c r="BD88">
        <v>19</v>
      </c>
      <c r="BE88">
        <v>32</v>
      </c>
      <c r="BF88">
        <v>38</v>
      </c>
      <c r="BG88">
        <v>49</v>
      </c>
      <c r="BH88">
        <v>57</v>
      </c>
      <c r="BI88">
        <v>65</v>
      </c>
      <c r="BJ88">
        <v>81</v>
      </c>
      <c r="BK88">
        <v>105</v>
      </c>
    </row>
    <row r="89" spans="1:63" ht="17" x14ac:dyDescent="0.25">
      <c r="A89" s="11" t="s">
        <v>109</v>
      </c>
      <c r="B89" t="s">
        <v>172</v>
      </c>
      <c r="D89">
        <v>35.4437</v>
      </c>
      <c r="E89">
        <v>139.63800000000001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61</v>
      </c>
      <c r="W89">
        <v>61</v>
      </c>
      <c r="X89">
        <v>64</v>
      </c>
      <c r="Y89">
        <v>135</v>
      </c>
      <c r="Z89">
        <v>135</v>
      </c>
      <c r="AA89">
        <v>175</v>
      </c>
      <c r="AB89">
        <v>175</v>
      </c>
      <c r="AC89">
        <v>218</v>
      </c>
      <c r="AD89">
        <v>285</v>
      </c>
      <c r="AE89">
        <v>355</v>
      </c>
      <c r="AF89">
        <v>454</v>
      </c>
      <c r="AG89">
        <v>542</v>
      </c>
      <c r="AH89">
        <v>621</v>
      </c>
      <c r="AI89">
        <v>634</v>
      </c>
      <c r="AJ89">
        <v>634</v>
      </c>
      <c r="AK89">
        <v>634</v>
      </c>
      <c r="AL89">
        <v>691</v>
      </c>
      <c r="AM89">
        <v>691</v>
      </c>
      <c r="AN89">
        <v>691</v>
      </c>
      <c r="AO89">
        <v>705</v>
      </c>
      <c r="AP89">
        <v>705</v>
      </c>
      <c r="AQ89">
        <v>705</v>
      </c>
      <c r="AR89">
        <v>705</v>
      </c>
      <c r="AS89">
        <v>705</v>
      </c>
      <c r="AT89">
        <v>705</v>
      </c>
      <c r="AU89">
        <v>706</v>
      </c>
      <c r="AV89">
        <v>706</v>
      </c>
      <c r="AW89">
        <v>706</v>
      </c>
      <c r="AX89">
        <v>696</v>
      </c>
      <c r="AY89">
        <v>696</v>
      </c>
      <c r="AZ89">
        <v>696</v>
      </c>
      <c r="BA89">
        <v>696</v>
      </c>
      <c r="BB89">
        <v>696</v>
      </c>
      <c r="BC89">
        <v>696</v>
      </c>
      <c r="BD89">
        <v>696</v>
      </c>
      <c r="BE89">
        <v>696</v>
      </c>
      <c r="BF89">
        <v>696</v>
      </c>
      <c r="BG89">
        <v>696</v>
      </c>
      <c r="BH89">
        <v>696</v>
      </c>
      <c r="BI89">
        <v>696</v>
      </c>
      <c r="BJ89">
        <v>712</v>
      </c>
      <c r="BK89">
        <v>712</v>
      </c>
    </row>
    <row r="90" spans="1:63" ht="17" x14ac:dyDescent="0.25">
      <c r="A90" s="11"/>
      <c r="B90" t="s">
        <v>409</v>
      </c>
      <c r="D90">
        <v>22</v>
      </c>
      <c r="E90">
        <v>-80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3</v>
      </c>
      <c r="BE90">
        <v>4</v>
      </c>
      <c r="BF90">
        <v>4</v>
      </c>
      <c r="BG90">
        <v>4</v>
      </c>
      <c r="BH90">
        <v>4</v>
      </c>
      <c r="BI90">
        <v>5</v>
      </c>
      <c r="BJ90">
        <v>7</v>
      </c>
      <c r="BK90">
        <v>11</v>
      </c>
    </row>
    <row r="91" spans="1:63" ht="17" x14ac:dyDescent="0.25">
      <c r="A91" s="11"/>
      <c r="B91" t="s">
        <v>102</v>
      </c>
      <c r="D91">
        <v>35.126399999999997</v>
      </c>
      <c r="E91">
        <v>33.429900000000004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2</v>
      </c>
      <c r="BB91">
        <v>3</v>
      </c>
      <c r="BC91">
        <v>6</v>
      </c>
      <c r="BD91">
        <v>6</v>
      </c>
      <c r="BE91">
        <v>14</v>
      </c>
      <c r="BF91">
        <v>26</v>
      </c>
      <c r="BG91">
        <v>26</v>
      </c>
      <c r="BH91">
        <v>33</v>
      </c>
      <c r="BI91">
        <v>46</v>
      </c>
      <c r="BJ91">
        <v>49</v>
      </c>
      <c r="BK91">
        <v>67</v>
      </c>
    </row>
    <row r="92" spans="1:63" ht="17" x14ac:dyDescent="0.25">
      <c r="A92" s="11"/>
      <c r="B92" t="s">
        <v>193</v>
      </c>
      <c r="D92">
        <v>49.817500000000003</v>
      </c>
      <c r="E92">
        <v>15.473000000000001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3</v>
      </c>
      <c r="AT92">
        <v>3</v>
      </c>
      <c r="AU92">
        <v>5</v>
      </c>
      <c r="AV92">
        <v>8</v>
      </c>
      <c r="AW92">
        <v>12</v>
      </c>
      <c r="AX92">
        <v>18</v>
      </c>
      <c r="AY92">
        <v>19</v>
      </c>
      <c r="AZ92">
        <v>31</v>
      </c>
      <c r="BA92">
        <v>31</v>
      </c>
      <c r="BB92">
        <v>41</v>
      </c>
      <c r="BC92">
        <v>91</v>
      </c>
      <c r="BD92">
        <v>94</v>
      </c>
      <c r="BE92">
        <v>141</v>
      </c>
      <c r="BF92">
        <v>189</v>
      </c>
      <c r="BG92">
        <v>253</v>
      </c>
      <c r="BH92">
        <v>298</v>
      </c>
      <c r="BI92">
        <v>396</v>
      </c>
      <c r="BJ92">
        <v>464</v>
      </c>
      <c r="BK92">
        <v>694</v>
      </c>
    </row>
    <row r="93" spans="1:63" ht="17" x14ac:dyDescent="0.25">
      <c r="A93" s="11" t="s">
        <v>177</v>
      </c>
      <c r="B93" t="s">
        <v>177</v>
      </c>
      <c r="D93">
        <v>56.2639</v>
      </c>
      <c r="E93">
        <v>9.5017999999999994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3</v>
      </c>
      <c r="AS93">
        <v>4</v>
      </c>
      <c r="AT93">
        <v>4</v>
      </c>
      <c r="AU93">
        <v>6</v>
      </c>
      <c r="AV93">
        <v>10</v>
      </c>
      <c r="AW93">
        <v>10</v>
      </c>
      <c r="AX93">
        <v>23</v>
      </c>
      <c r="AY93">
        <v>23</v>
      </c>
      <c r="AZ93">
        <v>35</v>
      </c>
      <c r="BA93">
        <v>90</v>
      </c>
      <c r="BB93">
        <v>262</v>
      </c>
      <c r="BC93">
        <v>442</v>
      </c>
      <c r="BD93">
        <v>615</v>
      </c>
      <c r="BE93">
        <v>801</v>
      </c>
      <c r="BF93">
        <v>827</v>
      </c>
      <c r="BG93">
        <v>864</v>
      </c>
      <c r="BH93">
        <v>914</v>
      </c>
      <c r="BI93">
        <v>977</v>
      </c>
      <c r="BJ93">
        <v>1057</v>
      </c>
      <c r="BK93">
        <v>1151</v>
      </c>
    </row>
    <row r="94" spans="1:63" ht="17" x14ac:dyDescent="0.25">
      <c r="A94" s="11" t="s">
        <v>204</v>
      </c>
      <c r="B94" t="s">
        <v>177</v>
      </c>
      <c r="D94">
        <v>61.892600000000002</v>
      </c>
      <c r="E94">
        <v>-6.9118000000000004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1</v>
      </c>
      <c r="AY94">
        <v>1</v>
      </c>
      <c r="AZ94">
        <v>2</v>
      </c>
      <c r="BA94">
        <v>2</v>
      </c>
      <c r="BB94">
        <v>2</v>
      </c>
      <c r="BC94">
        <v>2</v>
      </c>
      <c r="BD94">
        <v>2</v>
      </c>
      <c r="BE94">
        <v>3</v>
      </c>
      <c r="BF94">
        <v>9</v>
      </c>
      <c r="BG94">
        <v>11</v>
      </c>
      <c r="BH94">
        <v>18</v>
      </c>
      <c r="BI94">
        <v>47</v>
      </c>
      <c r="BJ94">
        <v>58</v>
      </c>
      <c r="BK94">
        <v>72</v>
      </c>
    </row>
    <row r="95" spans="1:63" ht="17" x14ac:dyDescent="0.25">
      <c r="A95" s="11" t="s">
        <v>455</v>
      </c>
      <c r="B95" t="s">
        <v>177</v>
      </c>
      <c r="D95">
        <v>71.706900000000005</v>
      </c>
      <c r="E95">
        <v>-42.604300000000002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1</v>
      </c>
      <c r="BJ95">
        <v>1</v>
      </c>
      <c r="BK95">
        <v>2</v>
      </c>
    </row>
    <row r="96" spans="1:63" ht="17" x14ac:dyDescent="0.25">
      <c r="A96" s="11"/>
      <c r="B96" t="s">
        <v>482</v>
      </c>
      <c r="D96">
        <v>11.825100000000001</v>
      </c>
      <c r="E96">
        <v>42.590299999999999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</row>
    <row r="97" spans="1:63" ht="17" x14ac:dyDescent="0.25">
      <c r="A97" s="11"/>
      <c r="B97" t="s">
        <v>63</v>
      </c>
      <c r="D97">
        <v>18.735700000000001</v>
      </c>
      <c r="E97">
        <v>-70.162700000000001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2</v>
      </c>
      <c r="AY97">
        <v>2</v>
      </c>
      <c r="AZ97">
        <v>5</v>
      </c>
      <c r="BA97">
        <v>5</v>
      </c>
      <c r="BB97">
        <v>5</v>
      </c>
      <c r="BC97">
        <v>5</v>
      </c>
      <c r="BD97">
        <v>5</v>
      </c>
      <c r="BE97">
        <v>5</v>
      </c>
      <c r="BF97">
        <v>11</v>
      </c>
      <c r="BG97">
        <v>11</v>
      </c>
      <c r="BH97">
        <v>11</v>
      </c>
      <c r="BI97">
        <v>21</v>
      </c>
      <c r="BJ97">
        <v>21</v>
      </c>
      <c r="BK97">
        <v>34</v>
      </c>
    </row>
    <row r="98" spans="1:63" ht="17" x14ac:dyDescent="0.25">
      <c r="A98" s="11"/>
      <c r="B98" t="s">
        <v>60</v>
      </c>
      <c r="D98">
        <v>-1.8311999999999999</v>
      </c>
      <c r="E98">
        <v>-78.183400000000006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6</v>
      </c>
      <c r="AT98">
        <v>6</v>
      </c>
      <c r="AU98">
        <v>7</v>
      </c>
      <c r="AV98">
        <v>10</v>
      </c>
      <c r="AW98">
        <v>13</v>
      </c>
      <c r="AX98">
        <v>13</v>
      </c>
      <c r="AY98">
        <v>13</v>
      </c>
      <c r="AZ98">
        <v>14</v>
      </c>
      <c r="BA98">
        <v>15</v>
      </c>
      <c r="BB98">
        <v>15</v>
      </c>
      <c r="BC98">
        <v>17</v>
      </c>
      <c r="BD98">
        <v>17</v>
      </c>
      <c r="BE98">
        <v>17</v>
      </c>
      <c r="BF98">
        <v>28</v>
      </c>
      <c r="BG98">
        <v>28</v>
      </c>
      <c r="BH98">
        <v>37</v>
      </c>
      <c r="BI98">
        <v>58</v>
      </c>
      <c r="BJ98">
        <v>111</v>
      </c>
      <c r="BK98">
        <v>199</v>
      </c>
    </row>
    <row r="99" spans="1:63" ht="17" x14ac:dyDescent="0.25">
      <c r="A99" s="11"/>
      <c r="B99" t="s">
        <v>27</v>
      </c>
      <c r="D99">
        <v>26</v>
      </c>
      <c r="E99">
        <v>30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2</v>
      </c>
      <c r="AT99">
        <v>2</v>
      </c>
      <c r="AU99">
        <v>2</v>
      </c>
      <c r="AV99">
        <v>2</v>
      </c>
      <c r="AW99">
        <v>3</v>
      </c>
      <c r="AX99">
        <v>15</v>
      </c>
      <c r="AY99">
        <v>15</v>
      </c>
      <c r="AZ99">
        <v>49</v>
      </c>
      <c r="BA99">
        <v>55</v>
      </c>
      <c r="BB99">
        <v>59</v>
      </c>
      <c r="BC99">
        <v>60</v>
      </c>
      <c r="BD99">
        <v>67</v>
      </c>
      <c r="BE99">
        <v>80</v>
      </c>
      <c r="BF99">
        <v>109</v>
      </c>
      <c r="BG99">
        <v>110</v>
      </c>
      <c r="BH99">
        <v>150</v>
      </c>
      <c r="BI99">
        <v>196</v>
      </c>
      <c r="BJ99">
        <v>196</v>
      </c>
      <c r="BK99">
        <v>256</v>
      </c>
    </row>
    <row r="100" spans="1:63" ht="17" x14ac:dyDescent="0.25">
      <c r="A100" s="11"/>
      <c r="B100" t="s">
        <v>489</v>
      </c>
      <c r="D100">
        <v>13.7942</v>
      </c>
      <c r="E100">
        <v>-88.896500000000003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</row>
    <row r="101" spans="1:63" ht="17" x14ac:dyDescent="0.25">
      <c r="A101" s="11"/>
      <c r="B101" t="s">
        <v>449</v>
      </c>
      <c r="D101">
        <v>1.5</v>
      </c>
      <c r="E101">
        <v>10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4</v>
      </c>
      <c r="BK101">
        <v>6</v>
      </c>
    </row>
    <row r="102" spans="1:63" ht="17" x14ac:dyDescent="0.25">
      <c r="A102" s="11"/>
      <c r="B102" t="s">
        <v>47</v>
      </c>
      <c r="D102">
        <v>58.595300000000002</v>
      </c>
      <c r="E102">
        <v>25.0136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2</v>
      </c>
      <c r="AV102">
        <v>2</v>
      </c>
      <c r="AW102">
        <v>3</v>
      </c>
      <c r="AX102">
        <v>10</v>
      </c>
      <c r="AY102">
        <v>10</v>
      </c>
      <c r="AZ102">
        <v>10</v>
      </c>
      <c r="BA102">
        <v>10</v>
      </c>
      <c r="BB102">
        <v>12</v>
      </c>
      <c r="BC102">
        <v>16</v>
      </c>
      <c r="BD102">
        <v>16</v>
      </c>
      <c r="BE102">
        <v>79</v>
      </c>
      <c r="BF102">
        <v>115</v>
      </c>
      <c r="BG102">
        <v>171</v>
      </c>
      <c r="BH102">
        <v>205</v>
      </c>
      <c r="BI102">
        <v>225</v>
      </c>
      <c r="BJ102">
        <v>258</v>
      </c>
      <c r="BK102">
        <v>267</v>
      </c>
    </row>
    <row r="103" spans="1:63" ht="17" x14ac:dyDescent="0.25">
      <c r="A103" s="11"/>
      <c r="B103" t="s">
        <v>432</v>
      </c>
      <c r="D103">
        <v>-26.522500000000001</v>
      </c>
      <c r="E103">
        <v>31.465900000000001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</row>
    <row r="104" spans="1:63" ht="17" x14ac:dyDescent="0.25">
      <c r="A104" s="11"/>
      <c r="B104" t="s">
        <v>417</v>
      </c>
      <c r="D104">
        <v>9.1449999999999996</v>
      </c>
      <c r="E104">
        <v>40.489699999999999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1</v>
      </c>
      <c r="BG104">
        <v>1</v>
      </c>
      <c r="BH104">
        <v>5</v>
      </c>
      <c r="BI104">
        <v>5</v>
      </c>
      <c r="BJ104">
        <v>6</v>
      </c>
      <c r="BK104">
        <v>6</v>
      </c>
    </row>
    <row r="105" spans="1:63" ht="17" x14ac:dyDescent="0.25">
      <c r="A105" s="11"/>
      <c r="B105" t="s">
        <v>490</v>
      </c>
      <c r="D105">
        <v>-17.7134</v>
      </c>
      <c r="E105">
        <v>178.065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</row>
    <row r="106" spans="1:63" ht="17" x14ac:dyDescent="0.25">
      <c r="A106" s="11"/>
      <c r="B106" t="s">
        <v>18</v>
      </c>
      <c r="D106">
        <v>64</v>
      </c>
      <c r="E106">
        <v>26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2</v>
      </c>
      <c r="AP106">
        <v>2</v>
      </c>
      <c r="AQ106">
        <v>2</v>
      </c>
      <c r="AR106">
        <v>3</v>
      </c>
      <c r="AS106">
        <v>6</v>
      </c>
      <c r="AT106">
        <v>6</v>
      </c>
      <c r="AU106">
        <v>6</v>
      </c>
      <c r="AV106">
        <v>6</v>
      </c>
      <c r="AW106">
        <v>12</v>
      </c>
      <c r="AX106">
        <v>15</v>
      </c>
      <c r="AY106">
        <v>15</v>
      </c>
      <c r="AZ106">
        <v>23</v>
      </c>
      <c r="BA106">
        <v>30</v>
      </c>
      <c r="BB106">
        <v>40</v>
      </c>
      <c r="BC106">
        <v>59</v>
      </c>
      <c r="BD106">
        <v>59</v>
      </c>
      <c r="BE106">
        <v>155</v>
      </c>
      <c r="BF106">
        <v>225</v>
      </c>
      <c r="BG106">
        <v>244</v>
      </c>
      <c r="BH106">
        <v>277</v>
      </c>
      <c r="BI106">
        <v>321</v>
      </c>
      <c r="BJ106">
        <v>336</v>
      </c>
      <c r="BK106">
        <v>400</v>
      </c>
    </row>
    <row r="107" spans="1:63" ht="17" x14ac:dyDescent="0.25">
      <c r="A107" s="11" t="s">
        <v>164</v>
      </c>
      <c r="B107" t="s">
        <v>164</v>
      </c>
      <c r="D107">
        <v>46.227600000000002</v>
      </c>
      <c r="E107">
        <v>2.2136999999999998</v>
      </c>
      <c r="F107">
        <v>0</v>
      </c>
      <c r="G107">
        <v>0</v>
      </c>
      <c r="H107">
        <v>2</v>
      </c>
      <c r="I107">
        <v>3</v>
      </c>
      <c r="J107">
        <v>3</v>
      </c>
      <c r="K107">
        <v>3</v>
      </c>
      <c r="L107">
        <v>4</v>
      </c>
      <c r="M107">
        <v>5</v>
      </c>
      <c r="N107">
        <v>5</v>
      </c>
      <c r="O107">
        <v>5</v>
      </c>
      <c r="P107">
        <v>6</v>
      </c>
      <c r="Q107">
        <v>6</v>
      </c>
      <c r="R107">
        <v>6</v>
      </c>
      <c r="S107">
        <v>6</v>
      </c>
      <c r="T107">
        <v>6</v>
      </c>
      <c r="U107">
        <v>6</v>
      </c>
      <c r="V107">
        <v>6</v>
      </c>
      <c r="W107">
        <v>11</v>
      </c>
      <c r="X107">
        <v>11</v>
      </c>
      <c r="Y107">
        <v>11</v>
      </c>
      <c r="Z107">
        <v>11</v>
      </c>
      <c r="AA107">
        <v>11</v>
      </c>
      <c r="AB107">
        <v>11</v>
      </c>
      <c r="AC107">
        <v>11</v>
      </c>
      <c r="AD107">
        <v>12</v>
      </c>
      <c r="AE107">
        <v>12</v>
      </c>
      <c r="AF107">
        <v>12</v>
      </c>
      <c r="AG107">
        <v>12</v>
      </c>
      <c r="AH107">
        <v>12</v>
      </c>
      <c r="AI107">
        <v>12</v>
      </c>
      <c r="AJ107">
        <v>12</v>
      </c>
      <c r="AK107">
        <v>12</v>
      </c>
      <c r="AL107">
        <v>12</v>
      </c>
      <c r="AM107">
        <v>12</v>
      </c>
      <c r="AN107">
        <v>14</v>
      </c>
      <c r="AO107">
        <v>18</v>
      </c>
      <c r="AP107">
        <v>38</v>
      </c>
      <c r="AQ107">
        <v>57</v>
      </c>
      <c r="AR107">
        <v>100</v>
      </c>
      <c r="AS107">
        <v>130</v>
      </c>
      <c r="AT107">
        <v>191</v>
      </c>
      <c r="AU107">
        <v>204</v>
      </c>
      <c r="AV107">
        <v>285</v>
      </c>
      <c r="AW107">
        <v>377</v>
      </c>
      <c r="AX107">
        <v>653</v>
      </c>
      <c r="AY107">
        <v>949</v>
      </c>
      <c r="AZ107">
        <v>1126</v>
      </c>
      <c r="BA107">
        <v>1209</v>
      </c>
      <c r="BB107">
        <v>1784</v>
      </c>
      <c r="BC107">
        <v>2281</v>
      </c>
      <c r="BD107">
        <v>2281</v>
      </c>
      <c r="BE107">
        <v>3661</v>
      </c>
      <c r="BF107">
        <v>4469</v>
      </c>
      <c r="BG107">
        <v>4499</v>
      </c>
      <c r="BH107">
        <v>6633</v>
      </c>
      <c r="BI107">
        <v>7652</v>
      </c>
      <c r="BJ107">
        <v>9043</v>
      </c>
      <c r="BK107">
        <v>10871</v>
      </c>
    </row>
    <row r="108" spans="1:63" ht="17" x14ac:dyDescent="0.25">
      <c r="A108" s="11" t="s">
        <v>205</v>
      </c>
      <c r="B108" t="s">
        <v>164</v>
      </c>
      <c r="D108">
        <v>18.070799999999998</v>
      </c>
      <c r="E108">
        <v>-63.0501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2</v>
      </c>
      <c r="BB108">
        <v>2</v>
      </c>
      <c r="BC108">
        <v>2</v>
      </c>
      <c r="BD108">
        <v>2</v>
      </c>
      <c r="BE108">
        <v>2</v>
      </c>
      <c r="BF108">
        <v>2</v>
      </c>
      <c r="BG108">
        <v>2</v>
      </c>
      <c r="BH108">
        <v>2</v>
      </c>
      <c r="BI108">
        <v>2</v>
      </c>
      <c r="BJ108">
        <v>3</v>
      </c>
      <c r="BK108">
        <v>4</v>
      </c>
    </row>
    <row r="109" spans="1:63" ht="17" x14ac:dyDescent="0.25">
      <c r="A109" s="11" t="s">
        <v>213</v>
      </c>
      <c r="B109" t="s">
        <v>164</v>
      </c>
      <c r="D109">
        <v>17.899999999999999</v>
      </c>
      <c r="E109">
        <v>-62.833300000000001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3</v>
      </c>
      <c r="AW109">
        <v>3</v>
      </c>
      <c r="AX109">
        <v>3</v>
      </c>
      <c r="AY109">
        <v>3</v>
      </c>
      <c r="AZ109">
        <v>3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3</v>
      </c>
      <c r="BI109">
        <v>3</v>
      </c>
      <c r="BJ109">
        <v>3</v>
      </c>
      <c r="BK109">
        <v>3</v>
      </c>
    </row>
    <row r="110" spans="1:63" ht="17" x14ac:dyDescent="0.25">
      <c r="A110" s="11" t="s">
        <v>413</v>
      </c>
      <c r="B110" t="s">
        <v>164</v>
      </c>
      <c r="D110">
        <v>-17.6797</v>
      </c>
      <c r="E110">
        <v>149.4068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3</v>
      </c>
      <c r="BF110">
        <v>3</v>
      </c>
      <c r="BG110">
        <v>3</v>
      </c>
      <c r="BH110">
        <v>3</v>
      </c>
      <c r="BI110">
        <v>3</v>
      </c>
      <c r="BJ110">
        <v>3</v>
      </c>
      <c r="BK110">
        <v>6</v>
      </c>
    </row>
    <row r="111" spans="1:63" ht="17" x14ac:dyDescent="0.25">
      <c r="A111" s="11" t="s">
        <v>442</v>
      </c>
      <c r="B111" t="s">
        <v>164</v>
      </c>
      <c r="D111">
        <v>3.9339</v>
      </c>
      <c r="E111">
        <v>-53.125799999999998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5</v>
      </c>
      <c r="BF111">
        <v>5</v>
      </c>
      <c r="BG111">
        <v>7</v>
      </c>
      <c r="BH111">
        <v>11</v>
      </c>
      <c r="BI111">
        <v>11</v>
      </c>
      <c r="BJ111">
        <v>11</v>
      </c>
      <c r="BK111">
        <v>11</v>
      </c>
    </row>
    <row r="112" spans="1:63" ht="17" x14ac:dyDescent="0.25">
      <c r="A112" s="11" t="s">
        <v>450</v>
      </c>
      <c r="B112" t="s">
        <v>164</v>
      </c>
      <c r="D112">
        <v>-12.827500000000001</v>
      </c>
      <c r="E112">
        <v>45.166200000000003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1</v>
      </c>
      <c r="BI112">
        <v>1</v>
      </c>
      <c r="BJ112">
        <v>3</v>
      </c>
      <c r="BK112">
        <v>3</v>
      </c>
    </row>
    <row r="113" spans="1:63" ht="17" x14ac:dyDescent="0.25">
      <c r="A113" s="11" t="s">
        <v>414</v>
      </c>
      <c r="B113" t="s">
        <v>164</v>
      </c>
      <c r="D113">
        <v>16.25</v>
      </c>
      <c r="E113">
        <v>-61.583300000000001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1</v>
      </c>
      <c r="BG113">
        <v>3</v>
      </c>
      <c r="BH113">
        <v>6</v>
      </c>
      <c r="BI113">
        <v>18</v>
      </c>
      <c r="BJ113">
        <v>27</v>
      </c>
      <c r="BK113">
        <v>33</v>
      </c>
    </row>
    <row r="114" spans="1:63" ht="17" x14ac:dyDescent="0.25">
      <c r="A114" s="11" t="s">
        <v>215</v>
      </c>
      <c r="B114" t="s">
        <v>164</v>
      </c>
      <c r="D114">
        <v>-21.135100000000001</v>
      </c>
      <c r="E114">
        <v>55.247100000000003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1</v>
      </c>
      <c r="BE114">
        <v>5</v>
      </c>
      <c r="BF114">
        <v>6</v>
      </c>
      <c r="BG114">
        <v>7</v>
      </c>
      <c r="BH114">
        <v>9</v>
      </c>
      <c r="BI114">
        <v>9</v>
      </c>
      <c r="BJ114">
        <v>12</v>
      </c>
      <c r="BK114">
        <v>14</v>
      </c>
    </row>
    <row r="115" spans="1:63" ht="17" x14ac:dyDescent="0.25">
      <c r="A115" s="11" t="s">
        <v>486</v>
      </c>
      <c r="B115" t="s">
        <v>164</v>
      </c>
      <c r="D115">
        <v>-20.904299999999999</v>
      </c>
      <c r="E115">
        <v>165.61799999999999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</v>
      </c>
    </row>
    <row r="116" spans="1:63" ht="17" x14ac:dyDescent="0.25">
      <c r="A116" s="11"/>
      <c r="B116" t="s">
        <v>433</v>
      </c>
      <c r="D116">
        <v>-0.80369999999999997</v>
      </c>
      <c r="E116">
        <v>11.609400000000001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</row>
    <row r="117" spans="1:63" ht="17" x14ac:dyDescent="0.25">
      <c r="A117" s="11"/>
      <c r="B117" t="s">
        <v>483</v>
      </c>
      <c r="D117">
        <v>13.443199999999999</v>
      </c>
      <c r="E117">
        <v>-15.3101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1</v>
      </c>
      <c r="BK117">
        <v>1</v>
      </c>
    </row>
    <row r="118" spans="1:63" ht="17" x14ac:dyDescent="0.25">
      <c r="A118" s="11"/>
      <c r="B118" t="s">
        <v>42</v>
      </c>
      <c r="D118">
        <v>42.315399999999997</v>
      </c>
      <c r="E118">
        <v>43.356900000000003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1</v>
      </c>
      <c r="AR118">
        <v>1</v>
      </c>
      <c r="AS118">
        <v>3</v>
      </c>
      <c r="AT118">
        <v>3</v>
      </c>
      <c r="AU118">
        <v>3</v>
      </c>
      <c r="AV118">
        <v>3</v>
      </c>
      <c r="AW118">
        <v>4</v>
      </c>
      <c r="AX118">
        <v>4</v>
      </c>
      <c r="AY118">
        <v>4</v>
      </c>
      <c r="AZ118">
        <v>13</v>
      </c>
      <c r="BA118">
        <v>15</v>
      </c>
      <c r="BB118">
        <v>15</v>
      </c>
      <c r="BC118">
        <v>24</v>
      </c>
      <c r="BD118">
        <v>24</v>
      </c>
      <c r="BE118">
        <v>25</v>
      </c>
      <c r="BF118">
        <v>30</v>
      </c>
      <c r="BG118">
        <v>33</v>
      </c>
      <c r="BH118">
        <v>33</v>
      </c>
      <c r="BI118">
        <v>34</v>
      </c>
      <c r="BJ118">
        <v>38</v>
      </c>
      <c r="BK118">
        <v>40</v>
      </c>
    </row>
    <row r="119" spans="1:63" ht="17" x14ac:dyDescent="0.25">
      <c r="A119" s="11"/>
      <c r="B119" t="s">
        <v>17</v>
      </c>
      <c r="D119">
        <v>51</v>
      </c>
      <c r="E119">
        <v>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4</v>
      </c>
      <c r="M119">
        <v>4</v>
      </c>
      <c r="N119">
        <v>4</v>
      </c>
      <c r="O119">
        <v>5</v>
      </c>
      <c r="P119">
        <v>8</v>
      </c>
      <c r="Q119">
        <v>10</v>
      </c>
      <c r="R119">
        <v>12</v>
      </c>
      <c r="S119">
        <v>12</v>
      </c>
      <c r="T119">
        <v>12</v>
      </c>
      <c r="U119">
        <v>12</v>
      </c>
      <c r="V119">
        <v>13</v>
      </c>
      <c r="W119">
        <v>13</v>
      </c>
      <c r="X119">
        <v>14</v>
      </c>
      <c r="Y119">
        <v>14</v>
      </c>
      <c r="Z119">
        <v>16</v>
      </c>
      <c r="AA119">
        <v>16</v>
      </c>
      <c r="AB119">
        <v>16</v>
      </c>
      <c r="AC119">
        <v>16</v>
      </c>
      <c r="AD119">
        <v>16</v>
      </c>
      <c r="AE119">
        <v>16</v>
      </c>
      <c r="AF119">
        <v>16</v>
      </c>
      <c r="AG119">
        <v>16</v>
      </c>
      <c r="AH119">
        <v>16</v>
      </c>
      <c r="AI119">
        <v>16</v>
      </c>
      <c r="AJ119">
        <v>16</v>
      </c>
      <c r="AK119">
        <v>16</v>
      </c>
      <c r="AL119">
        <v>16</v>
      </c>
      <c r="AM119">
        <v>16</v>
      </c>
      <c r="AN119">
        <v>17</v>
      </c>
      <c r="AO119">
        <v>27</v>
      </c>
      <c r="AP119">
        <v>46</v>
      </c>
      <c r="AQ119">
        <v>48</v>
      </c>
      <c r="AR119">
        <v>79</v>
      </c>
      <c r="AS119">
        <v>130</v>
      </c>
      <c r="AT119">
        <v>159</v>
      </c>
      <c r="AU119">
        <v>196</v>
      </c>
      <c r="AV119">
        <v>262</v>
      </c>
      <c r="AW119">
        <v>482</v>
      </c>
      <c r="AX119">
        <v>670</v>
      </c>
      <c r="AY119">
        <v>799</v>
      </c>
      <c r="AZ119">
        <v>1040</v>
      </c>
      <c r="BA119">
        <v>1176</v>
      </c>
      <c r="BB119">
        <v>1457</v>
      </c>
      <c r="BC119">
        <v>1908</v>
      </c>
      <c r="BD119">
        <v>2078</v>
      </c>
      <c r="BE119">
        <v>3675</v>
      </c>
      <c r="BF119">
        <v>4585</v>
      </c>
      <c r="BG119">
        <v>5795</v>
      </c>
      <c r="BH119">
        <v>7272</v>
      </c>
      <c r="BI119">
        <v>9257</v>
      </c>
      <c r="BJ119">
        <v>12327</v>
      </c>
      <c r="BK119">
        <v>15320</v>
      </c>
    </row>
    <row r="120" spans="1:63" ht="17" x14ac:dyDescent="0.25">
      <c r="A120" s="11"/>
      <c r="B120" t="s">
        <v>425</v>
      </c>
      <c r="D120">
        <v>7.9465000000000003</v>
      </c>
      <c r="E120">
        <v>-1.0232000000000001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</v>
      </c>
      <c r="BG120">
        <v>6</v>
      </c>
      <c r="BH120">
        <v>6</v>
      </c>
      <c r="BI120">
        <v>7</v>
      </c>
      <c r="BJ120">
        <v>7</v>
      </c>
      <c r="BK120">
        <v>11</v>
      </c>
    </row>
    <row r="121" spans="1:63" ht="17" x14ac:dyDescent="0.25">
      <c r="A121" s="11"/>
      <c r="B121" t="s">
        <v>43</v>
      </c>
      <c r="D121">
        <v>39.074199999999998</v>
      </c>
      <c r="E121">
        <v>21.824300000000001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3</v>
      </c>
      <c r="AQ121">
        <v>4</v>
      </c>
      <c r="AR121">
        <v>4</v>
      </c>
      <c r="AS121">
        <v>7</v>
      </c>
      <c r="AT121">
        <v>7</v>
      </c>
      <c r="AU121">
        <v>7</v>
      </c>
      <c r="AV121">
        <v>9</v>
      </c>
      <c r="AW121">
        <v>31</v>
      </c>
      <c r="AX121">
        <v>45</v>
      </c>
      <c r="AY121">
        <v>46</v>
      </c>
      <c r="AZ121">
        <v>73</v>
      </c>
      <c r="BA121">
        <v>73</v>
      </c>
      <c r="BB121">
        <v>89</v>
      </c>
      <c r="BC121">
        <v>99</v>
      </c>
      <c r="BD121">
        <v>99</v>
      </c>
      <c r="BE121">
        <v>190</v>
      </c>
      <c r="BF121">
        <v>228</v>
      </c>
      <c r="BG121">
        <v>331</v>
      </c>
      <c r="BH121">
        <v>331</v>
      </c>
      <c r="BI121">
        <v>387</v>
      </c>
      <c r="BJ121">
        <v>418</v>
      </c>
      <c r="BK121">
        <v>418</v>
      </c>
    </row>
    <row r="122" spans="1:63" ht="17" x14ac:dyDescent="0.25">
      <c r="A122" s="11"/>
      <c r="B122" t="s">
        <v>434</v>
      </c>
      <c r="D122">
        <v>15.7835</v>
      </c>
      <c r="E122">
        <v>-90.230800000000002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1</v>
      </c>
      <c r="BH122">
        <v>2</v>
      </c>
      <c r="BI122">
        <v>6</v>
      </c>
      <c r="BJ122">
        <v>6</v>
      </c>
      <c r="BK122">
        <v>9</v>
      </c>
    </row>
    <row r="123" spans="1:63" ht="17" x14ac:dyDescent="0.25">
      <c r="A123" s="11"/>
      <c r="B123" t="s">
        <v>419</v>
      </c>
      <c r="D123">
        <v>9.9456000000000007</v>
      </c>
      <c r="E123">
        <v>-9.6966000000000001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</row>
    <row r="124" spans="1:63" ht="17" x14ac:dyDescent="0.25">
      <c r="A124" s="11"/>
      <c r="B124" t="s">
        <v>410</v>
      </c>
      <c r="D124">
        <v>5</v>
      </c>
      <c r="E124">
        <v>-58.75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1</v>
      </c>
      <c r="BG124">
        <v>4</v>
      </c>
      <c r="BH124">
        <v>4</v>
      </c>
      <c r="BI124">
        <v>7</v>
      </c>
      <c r="BJ124">
        <v>7</v>
      </c>
      <c r="BK124">
        <v>7</v>
      </c>
    </row>
    <row r="125" spans="1:63" ht="17" x14ac:dyDescent="0.25">
      <c r="A125" s="11"/>
      <c r="B125" t="s">
        <v>140</v>
      </c>
      <c r="D125">
        <v>41.902900000000002</v>
      </c>
      <c r="E125">
        <v>12.4534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</row>
    <row r="126" spans="1:63" ht="17" x14ac:dyDescent="0.25">
      <c r="A126" s="11"/>
      <c r="B126" t="s">
        <v>206</v>
      </c>
      <c r="D126">
        <v>15.2</v>
      </c>
      <c r="E126">
        <v>-86.241900000000001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</v>
      </c>
      <c r="BD126">
        <v>2</v>
      </c>
      <c r="BE126">
        <v>2</v>
      </c>
      <c r="BF126">
        <v>2</v>
      </c>
      <c r="BG126">
        <v>3</v>
      </c>
      <c r="BH126">
        <v>6</v>
      </c>
      <c r="BI126">
        <v>8</v>
      </c>
      <c r="BJ126">
        <v>9</v>
      </c>
      <c r="BK126">
        <v>12</v>
      </c>
    </row>
    <row r="127" spans="1:63" ht="17" x14ac:dyDescent="0.25">
      <c r="A127" s="11"/>
      <c r="B127" t="s">
        <v>76</v>
      </c>
      <c r="D127">
        <v>47.162500000000001</v>
      </c>
      <c r="E127">
        <v>19.503299999999999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2</v>
      </c>
      <c r="AW127">
        <v>2</v>
      </c>
      <c r="AX127">
        <v>2</v>
      </c>
      <c r="AY127">
        <v>4</v>
      </c>
      <c r="AZ127">
        <v>7</v>
      </c>
      <c r="BA127">
        <v>9</v>
      </c>
      <c r="BB127">
        <v>9</v>
      </c>
      <c r="BC127">
        <v>13</v>
      </c>
      <c r="BD127">
        <v>13</v>
      </c>
      <c r="BE127">
        <v>19</v>
      </c>
      <c r="BF127">
        <v>30</v>
      </c>
      <c r="BG127">
        <v>32</v>
      </c>
      <c r="BH127">
        <v>39</v>
      </c>
      <c r="BI127">
        <v>50</v>
      </c>
      <c r="BJ127">
        <v>58</v>
      </c>
      <c r="BK127">
        <v>73</v>
      </c>
    </row>
    <row r="128" spans="1:63" ht="17" x14ac:dyDescent="0.25">
      <c r="A128" s="11"/>
      <c r="B128" t="s">
        <v>50</v>
      </c>
      <c r="D128">
        <v>64.963099999999997</v>
      </c>
      <c r="E128">
        <v>-19.020800000000001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1</v>
      </c>
      <c r="AS128">
        <v>3</v>
      </c>
      <c r="AT128">
        <v>6</v>
      </c>
      <c r="AU128">
        <v>11</v>
      </c>
      <c r="AV128">
        <v>26</v>
      </c>
      <c r="AW128">
        <v>34</v>
      </c>
      <c r="AX128">
        <v>43</v>
      </c>
      <c r="AY128">
        <v>50</v>
      </c>
      <c r="AZ128">
        <v>50</v>
      </c>
      <c r="BA128">
        <v>58</v>
      </c>
      <c r="BB128">
        <v>69</v>
      </c>
      <c r="BC128">
        <v>85</v>
      </c>
      <c r="BD128">
        <v>103</v>
      </c>
      <c r="BE128">
        <v>134</v>
      </c>
      <c r="BF128">
        <v>156</v>
      </c>
      <c r="BG128">
        <v>171</v>
      </c>
      <c r="BH128">
        <v>180</v>
      </c>
      <c r="BI128">
        <v>220</v>
      </c>
      <c r="BJ128">
        <v>250</v>
      </c>
      <c r="BK128">
        <v>330</v>
      </c>
    </row>
    <row r="129" spans="1:63" ht="17" x14ac:dyDescent="0.25">
      <c r="A129" s="11"/>
      <c r="B129" t="s">
        <v>21</v>
      </c>
      <c r="D129">
        <v>21</v>
      </c>
      <c r="E129">
        <v>78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1</v>
      </c>
      <c r="Q129">
        <v>2</v>
      </c>
      <c r="R129">
        <v>3</v>
      </c>
      <c r="S129">
        <v>3</v>
      </c>
      <c r="T129">
        <v>3</v>
      </c>
      <c r="U129">
        <v>3</v>
      </c>
      <c r="V129">
        <v>3</v>
      </c>
      <c r="W129">
        <v>3</v>
      </c>
      <c r="X129">
        <v>3</v>
      </c>
      <c r="Y129">
        <v>3</v>
      </c>
      <c r="Z129">
        <v>3</v>
      </c>
      <c r="AA129">
        <v>3</v>
      </c>
      <c r="AB129">
        <v>3</v>
      </c>
      <c r="AC129">
        <v>3</v>
      </c>
      <c r="AD129">
        <v>3</v>
      </c>
      <c r="AE129">
        <v>3</v>
      </c>
      <c r="AF129">
        <v>3</v>
      </c>
      <c r="AG129">
        <v>3</v>
      </c>
      <c r="AH129">
        <v>3</v>
      </c>
      <c r="AI129">
        <v>3</v>
      </c>
      <c r="AJ129">
        <v>3</v>
      </c>
      <c r="AK129">
        <v>3</v>
      </c>
      <c r="AL129">
        <v>3</v>
      </c>
      <c r="AM129">
        <v>3</v>
      </c>
      <c r="AN129">
        <v>3</v>
      </c>
      <c r="AO129">
        <v>3</v>
      </c>
      <c r="AP129">
        <v>3</v>
      </c>
      <c r="AQ129">
        <v>3</v>
      </c>
      <c r="AR129">
        <v>3</v>
      </c>
      <c r="AS129">
        <v>3</v>
      </c>
      <c r="AT129">
        <v>5</v>
      </c>
      <c r="AU129">
        <v>5</v>
      </c>
      <c r="AV129">
        <v>28</v>
      </c>
      <c r="AW129">
        <v>30</v>
      </c>
      <c r="AX129">
        <v>31</v>
      </c>
      <c r="AY129">
        <v>34</v>
      </c>
      <c r="AZ129">
        <v>39</v>
      </c>
      <c r="BA129">
        <v>43</v>
      </c>
      <c r="BB129">
        <v>56</v>
      </c>
      <c r="BC129">
        <v>62</v>
      </c>
      <c r="BD129">
        <v>73</v>
      </c>
      <c r="BE129">
        <v>82</v>
      </c>
      <c r="BF129">
        <v>102</v>
      </c>
      <c r="BG129">
        <v>113</v>
      </c>
      <c r="BH129">
        <v>119</v>
      </c>
      <c r="BI129">
        <v>142</v>
      </c>
      <c r="BJ129">
        <v>156</v>
      </c>
      <c r="BK129">
        <v>194</v>
      </c>
    </row>
    <row r="130" spans="1:63" ht="17" x14ac:dyDescent="0.25">
      <c r="A130" s="11"/>
      <c r="B130" t="s">
        <v>64</v>
      </c>
      <c r="D130">
        <v>-0.7893</v>
      </c>
      <c r="E130">
        <v>113.9213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</v>
      </c>
      <c r="AU130">
        <v>2</v>
      </c>
      <c r="AV130">
        <v>2</v>
      </c>
      <c r="AW130">
        <v>2</v>
      </c>
      <c r="AX130">
        <v>4</v>
      </c>
      <c r="AY130">
        <v>4</v>
      </c>
      <c r="AZ130">
        <v>6</v>
      </c>
      <c r="BA130">
        <v>19</v>
      </c>
      <c r="BB130">
        <v>27</v>
      </c>
      <c r="BC130">
        <v>34</v>
      </c>
      <c r="BD130">
        <v>34</v>
      </c>
      <c r="BE130">
        <v>69</v>
      </c>
      <c r="BF130">
        <v>96</v>
      </c>
      <c r="BG130">
        <v>117</v>
      </c>
      <c r="BH130">
        <v>134</v>
      </c>
      <c r="BI130">
        <v>172</v>
      </c>
      <c r="BJ130">
        <v>227</v>
      </c>
      <c r="BK130">
        <v>311</v>
      </c>
    </row>
    <row r="131" spans="1:63" ht="17" x14ac:dyDescent="0.25">
      <c r="A131" s="11"/>
      <c r="B131" t="s">
        <v>162</v>
      </c>
      <c r="D131">
        <v>32</v>
      </c>
      <c r="E131">
        <v>53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2</v>
      </c>
      <c r="AI131">
        <v>5</v>
      </c>
      <c r="AJ131">
        <v>18</v>
      </c>
      <c r="AK131">
        <v>28</v>
      </c>
      <c r="AL131">
        <v>43</v>
      </c>
      <c r="AM131">
        <v>61</v>
      </c>
      <c r="AN131">
        <v>95</v>
      </c>
      <c r="AO131">
        <v>139</v>
      </c>
      <c r="AP131">
        <v>245</v>
      </c>
      <c r="AQ131">
        <v>388</v>
      </c>
      <c r="AR131">
        <v>593</v>
      </c>
      <c r="AS131">
        <v>978</v>
      </c>
      <c r="AT131">
        <v>1501</v>
      </c>
      <c r="AU131">
        <v>2336</v>
      </c>
      <c r="AV131">
        <v>2922</v>
      </c>
      <c r="AW131">
        <v>3513</v>
      </c>
      <c r="AX131">
        <v>4747</v>
      </c>
      <c r="AY131">
        <v>5823</v>
      </c>
      <c r="AZ131">
        <v>6566</v>
      </c>
      <c r="BA131">
        <v>7161</v>
      </c>
      <c r="BB131">
        <v>8042</v>
      </c>
      <c r="BC131">
        <v>9000</v>
      </c>
      <c r="BD131">
        <v>10075</v>
      </c>
      <c r="BE131">
        <v>11364</v>
      </c>
      <c r="BF131">
        <v>12729</v>
      </c>
      <c r="BG131">
        <v>13938</v>
      </c>
      <c r="BH131">
        <v>14991</v>
      </c>
      <c r="BI131">
        <v>16169</v>
      </c>
      <c r="BJ131">
        <v>17361</v>
      </c>
      <c r="BK131">
        <v>18407</v>
      </c>
    </row>
    <row r="132" spans="1:63" ht="17" x14ac:dyDescent="0.25">
      <c r="A132" s="11"/>
      <c r="B132" t="s">
        <v>30</v>
      </c>
      <c r="D132">
        <v>33</v>
      </c>
      <c r="E132">
        <v>44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5</v>
      </c>
      <c r="AP132">
        <v>7</v>
      </c>
      <c r="AQ132">
        <v>7</v>
      </c>
      <c r="AR132">
        <v>13</v>
      </c>
      <c r="AS132">
        <v>19</v>
      </c>
      <c r="AT132">
        <v>26</v>
      </c>
      <c r="AU132">
        <v>32</v>
      </c>
      <c r="AV132">
        <v>35</v>
      </c>
      <c r="AW132">
        <v>35</v>
      </c>
      <c r="AX132">
        <v>40</v>
      </c>
      <c r="AY132">
        <v>54</v>
      </c>
      <c r="AZ132">
        <v>60</v>
      </c>
      <c r="BA132">
        <v>60</v>
      </c>
      <c r="BB132">
        <v>71</v>
      </c>
      <c r="BC132">
        <v>71</v>
      </c>
      <c r="BD132">
        <v>71</v>
      </c>
      <c r="BE132">
        <v>101</v>
      </c>
      <c r="BF132">
        <v>110</v>
      </c>
      <c r="BG132">
        <v>116</v>
      </c>
      <c r="BH132">
        <v>124</v>
      </c>
      <c r="BI132">
        <v>154</v>
      </c>
      <c r="BJ132">
        <v>164</v>
      </c>
      <c r="BK132">
        <v>192</v>
      </c>
    </row>
    <row r="133" spans="1:63" ht="17" x14ac:dyDescent="0.25">
      <c r="A133" s="11"/>
      <c r="B133" t="s">
        <v>56</v>
      </c>
      <c r="D133">
        <v>53.142400000000002</v>
      </c>
      <c r="E133">
        <v>-7.6920999999999999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1</v>
      </c>
      <c r="AU133">
        <v>2</v>
      </c>
      <c r="AV133">
        <v>6</v>
      </c>
      <c r="AW133">
        <v>6</v>
      </c>
      <c r="AX133">
        <v>18</v>
      </c>
      <c r="AY133">
        <v>18</v>
      </c>
      <c r="AZ133">
        <v>19</v>
      </c>
      <c r="BA133">
        <v>21</v>
      </c>
      <c r="BB133">
        <v>34</v>
      </c>
      <c r="BC133">
        <v>43</v>
      </c>
      <c r="BD133">
        <v>43</v>
      </c>
      <c r="BE133">
        <v>90</v>
      </c>
      <c r="BF133">
        <v>129</v>
      </c>
      <c r="BG133">
        <v>129</v>
      </c>
      <c r="BH133">
        <v>169</v>
      </c>
      <c r="BI133">
        <v>223</v>
      </c>
      <c r="BJ133">
        <v>292</v>
      </c>
      <c r="BK133">
        <v>557</v>
      </c>
    </row>
    <row r="134" spans="1:63" ht="17" x14ac:dyDescent="0.25">
      <c r="A134" s="11"/>
      <c r="B134" t="s">
        <v>39</v>
      </c>
      <c r="D134">
        <v>31</v>
      </c>
      <c r="E134">
        <v>35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2</v>
      </c>
      <c r="AP134">
        <v>3</v>
      </c>
      <c r="AQ134">
        <v>4</v>
      </c>
      <c r="AR134">
        <v>7</v>
      </c>
      <c r="AS134">
        <v>10</v>
      </c>
      <c r="AT134">
        <v>10</v>
      </c>
      <c r="AU134">
        <v>12</v>
      </c>
      <c r="AV134">
        <v>15</v>
      </c>
      <c r="AW134">
        <v>20</v>
      </c>
      <c r="AX134">
        <v>37</v>
      </c>
      <c r="AY134">
        <v>43</v>
      </c>
      <c r="AZ134">
        <v>61</v>
      </c>
      <c r="BA134">
        <v>61</v>
      </c>
      <c r="BB134">
        <v>83</v>
      </c>
      <c r="BC134">
        <v>109</v>
      </c>
      <c r="BD134">
        <v>131</v>
      </c>
      <c r="BE134">
        <v>161</v>
      </c>
      <c r="BF134">
        <v>193</v>
      </c>
      <c r="BG134">
        <v>251</v>
      </c>
      <c r="BH134">
        <v>255</v>
      </c>
      <c r="BI134">
        <v>337</v>
      </c>
      <c r="BJ134">
        <v>433</v>
      </c>
      <c r="BK134">
        <v>677</v>
      </c>
    </row>
    <row r="135" spans="1:63" ht="17" x14ac:dyDescent="0.25">
      <c r="A135" s="11"/>
      <c r="B135" t="s">
        <v>22</v>
      </c>
      <c r="D135">
        <v>43</v>
      </c>
      <c r="E135">
        <v>12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</v>
      </c>
      <c r="P135">
        <v>2</v>
      </c>
      <c r="Q135">
        <v>2</v>
      </c>
      <c r="R135">
        <v>2</v>
      </c>
      <c r="S135">
        <v>2</v>
      </c>
      <c r="T135">
        <v>2</v>
      </c>
      <c r="U135">
        <v>2</v>
      </c>
      <c r="V135">
        <v>3</v>
      </c>
      <c r="W135">
        <v>3</v>
      </c>
      <c r="X135">
        <v>3</v>
      </c>
      <c r="Y135">
        <v>3</v>
      </c>
      <c r="Z135">
        <v>3</v>
      </c>
      <c r="AA135">
        <v>3</v>
      </c>
      <c r="AB135">
        <v>3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3</v>
      </c>
      <c r="AI135">
        <v>3</v>
      </c>
      <c r="AJ135">
        <v>20</v>
      </c>
      <c r="AK135">
        <v>62</v>
      </c>
      <c r="AL135">
        <v>155</v>
      </c>
      <c r="AM135">
        <v>229</v>
      </c>
      <c r="AN135">
        <v>322</v>
      </c>
      <c r="AO135">
        <v>453</v>
      </c>
      <c r="AP135">
        <v>655</v>
      </c>
      <c r="AQ135">
        <v>888</v>
      </c>
      <c r="AR135">
        <v>1128</v>
      </c>
      <c r="AS135">
        <v>1694</v>
      </c>
      <c r="AT135">
        <v>2036</v>
      </c>
      <c r="AU135">
        <v>2502</v>
      </c>
      <c r="AV135">
        <v>3089</v>
      </c>
      <c r="AW135">
        <v>3858</v>
      </c>
      <c r="AX135">
        <v>4636</v>
      </c>
      <c r="AY135">
        <v>5883</v>
      </c>
      <c r="AZ135">
        <v>7375</v>
      </c>
      <c r="BA135">
        <v>9172</v>
      </c>
      <c r="BB135">
        <v>10149</v>
      </c>
      <c r="BC135">
        <v>12462</v>
      </c>
      <c r="BD135">
        <v>12462</v>
      </c>
      <c r="BE135">
        <v>17660</v>
      </c>
      <c r="BF135">
        <v>21157</v>
      </c>
      <c r="BG135">
        <v>24747</v>
      </c>
      <c r="BH135">
        <v>27980</v>
      </c>
      <c r="BI135">
        <v>31506</v>
      </c>
      <c r="BJ135">
        <v>35713</v>
      </c>
      <c r="BK135">
        <v>41035</v>
      </c>
    </row>
    <row r="136" spans="1:63" ht="17" x14ac:dyDescent="0.25">
      <c r="A136" s="11"/>
      <c r="B136" t="s">
        <v>214</v>
      </c>
      <c r="D136">
        <v>18.1096</v>
      </c>
      <c r="E136">
        <v>-77.297499999999999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2</v>
      </c>
      <c r="BE136">
        <v>8</v>
      </c>
      <c r="BF136">
        <v>8</v>
      </c>
      <c r="BG136">
        <v>10</v>
      </c>
      <c r="BH136">
        <v>10</v>
      </c>
      <c r="BI136">
        <v>12</v>
      </c>
      <c r="BJ136">
        <v>13</v>
      </c>
      <c r="BK136">
        <v>15</v>
      </c>
    </row>
    <row r="137" spans="1:63" ht="17" x14ac:dyDescent="0.25">
      <c r="A137" s="11"/>
      <c r="B137" t="s">
        <v>5</v>
      </c>
      <c r="D137">
        <v>36</v>
      </c>
      <c r="E137">
        <v>138</v>
      </c>
      <c r="F137">
        <v>2</v>
      </c>
      <c r="G137">
        <v>1</v>
      </c>
      <c r="H137">
        <v>2</v>
      </c>
      <c r="I137">
        <v>2</v>
      </c>
      <c r="J137">
        <v>4</v>
      </c>
      <c r="K137">
        <v>4</v>
      </c>
      <c r="L137">
        <v>7</v>
      </c>
      <c r="M137">
        <v>7</v>
      </c>
      <c r="N137">
        <v>11</v>
      </c>
      <c r="O137">
        <v>15</v>
      </c>
      <c r="P137">
        <v>20</v>
      </c>
      <c r="Q137">
        <v>20</v>
      </c>
      <c r="R137">
        <v>20</v>
      </c>
      <c r="S137">
        <v>22</v>
      </c>
      <c r="T137">
        <v>22</v>
      </c>
      <c r="U137">
        <v>45</v>
      </c>
      <c r="V137">
        <v>25</v>
      </c>
      <c r="W137">
        <v>25</v>
      </c>
      <c r="X137">
        <v>26</v>
      </c>
      <c r="Y137">
        <v>26</v>
      </c>
      <c r="Z137">
        <v>26</v>
      </c>
      <c r="AA137">
        <v>28</v>
      </c>
      <c r="AB137">
        <v>28</v>
      </c>
      <c r="AC137">
        <v>29</v>
      </c>
      <c r="AD137">
        <v>43</v>
      </c>
      <c r="AE137">
        <v>59</v>
      </c>
      <c r="AF137">
        <v>66</v>
      </c>
      <c r="AG137">
        <v>74</v>
      </c>
      <c r="AH137">
        <v>84</v>
      </c>
      <c r="AI137">
        <v>94</v>
      </c>
      <c r="AJ137">
        <v>105</v>
      </c>
      <c r="AK137">
        <v>122</v>
      </c>
      <c r="AL137">
        <v>147</v>
      </c>
      <c r="AM137">
        <v>159</v>
      </c>
      <c r="AN137">
        <v>170</v>
      </c>
      <c r="AO137">
        <v>189</v>
      </c>
      <c r="AP137">
        <v>214</v>
      </c>
      <c r="AQ137">
        <v>228</v>
      </c>
      <c r="AR137">
        <v>241</v>
      </c>
      <c r="AS137">
        <v>256</v>
      </c>
      <c r="AT137">
        <v>274</v>
      </c>
      <c r="AU137">
        <v>293</v>
      </c>
      <c r="AV137">
        <v>331</v>
      </c>
      <c r="AW137">
        <v>360</v>
      </c>
      <c r="AX137">
        <v>420</v>
      </c>
      <c r="AY137">
        <v>461</v>
      </c>
      <c r="AZ137">
        <v>502</v>
      </c>
      <c r="BA137">
        <v>511</v>
      </c>
      <c r="BB137">
        <v>581</v>
      </c>
      <c r="BC137">
        <v>639</v>
      </c>
      <c r="BD137">
        <v>639</v>
      </c>
      <c r="BE137">
        <v>701</v>
      </c>
      <c r="BF137">
        <v>773</v>
      </c>
      <c r="BG137">
        <v>839</v>
      </c>
      <c r="BH137">
        <v>825</v>
      </c>
      <c r="BI137">
        <v>878</v>
      </c>
      <c r="BJ137">
        <v>889</v>
      </c>
      <c r="BK137">
        <v>924</v>
      </c>
    </row>
    <row r="138" spans="1:63" ht="17" x14ac:dyDescent="0.25">
      <c r="A138" s="11"/>
      <c r="B138" t="s">
        <v>74</v>
      </c>
      <c r="D138">
        <v>31.24</v>
      </c>
      <c r="E138">
        <v>36.51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8</v>
      </c>
      <c r="BH138">
        <v>17</v>
      </c>
      <c r="BI138">
        <v>34</v>
      </c>
      <c r="BJ138">
        <v>52</v>
      </c>
      <c r="BK138">
        <v>69</v>
      </c>
    </row>
    <row r="139" spans="1:63" ht="17" x14ac:dyDescent="0.25">
      <c r="A139" s="11"/>
      <c r="B139" t="s">
        <v>412</v>
      </c>
      <c r="D139">
        <v>48.019599999999997</v>
      </c>
      <c r="E139">
        <v>66.923699999999997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4</v>
      </c>
      <c r="BF139">
        <v>6</v>
      </c>
      <c r="BG139">
        <v>9</v>
      </c>
      <c r="BH139">
        <v>10</v>
      </c>
      <c r="BI139">
        <v>33</v>
      </c>
      <c r="BJ139">
        <v>35</v>
      </c>
      <c r="BK139">
        <v>44</v>
      </c>
    </row>
    <row r="140" spans="1:63" ht="17" x14ac:dyDescent="0.25">
      <c r="A140" s="11"/>
      <c r="B140" t="s">
        <v>421</v>
      </c>
      <c r="D140">
        <v>-2.3599999999999999E-2</v>
      </c>
      <c r="E140">
        <v>37.906199999999998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3</v>
      </c>
      <c r="BH140">
        <v>3</v>
      </c>
      <c r="BI140">
        <v>3</v>
      </c>
      <c r="BJ140">
        <v>3</v>
      </c>
      <c r="BK140">
        <v>7</v>
      </c>
    </row>
    <row r="141" spans="1:63" ht="17" x14ac:dyDescent="0.25">
      <c r="A141" s="11"/>
      <c r="B141" t="s">
        <v>163</v>
      </c>
      <c r="D141">
        <v>36</v>
      </c>
      <c r="E141">
        <v>128</v>
      </c>
      <c r="F141">
        <v>1</v>
      </c>
      <c r="G141">
        <v>1</v>
      </c>
      <c r="H141">
        <v>2</v>
      </c>
      <c r="I141">
        <v>2</v>
      </c>
      <c r="J141">
        <v>3</v>
      </c>
      <c r="K141">
        <v>4</v>
      </c>
      <c r="L141">
        <v>4</v>
      </c>
      <c r="M141">
        <v>4</v>
      </c>
      <c r="N141">
        <v>4</v>
      </c>
      <c r="O141">
        <v>11</v>
      </c>
      <c r="P141">
        <v>12</v>
      </c>
      <c r="Q141">
        <v>15</v>
      </c>
      <c r="R141">
        <v>15</v>
      </c>
      <c r="S141">
        <v>16</v>
      </c>
      <c r="T141">
        <v>19</v>
      </c>
      <c r="U141">
        <v>23</v>
      </c>
      <c r="V141">
        <v>24</v>
      </c>
      <c r="W141">
        <v>24</v>
      </c>
      <c r="X141">
        <v>25</v>
      </c>
      <c r="Y141">
        <v>27</v>
      </c>
      <c r="Z141">
        <v>28</v>
      </c>
      <c r="AA141">
        <v>28</v>
      </c>
      <c r="AB141">
        <v>28</v>
      </c>
      <c r="AC141">
        <v>28</v>
      </c>
      <c r="AD141">
        <v>28</v>
      </c>
      <c r="AE141">
        <v>29</v>
      </c>
      <c r="AF141">
        <v>30</v>
      </c>
      <c r="AG141">
        <v>31</v>
      </c>
      <c r="AH141">
        <v>31</v>
      </c>
      <c r="AI141">
        <v>104</v>
      </c>
      <c r="AJ141">
        <v>204</v>
      </c>
      <c r="AK141">
        <v>433</v>
      </c>
      <c r="AL141">
        <v>602</v>
      </c>
      <c r="AM141">
        <v>833</v>
      </c>
      <c r="AN141">
        <v>977</v>
      </c>
      <c r="AO141">
        <v>1261</v>
      </c>
      <c r="AP141">
        <v>1766</v>
      </c>
      <c r="AQ141">
        <v>2337</v>
      </c>
      <c r="AR141">
        <v>3150</v>
      </c>
      <c r="AS141">
        <v>3736</v>
      </c>
      <c r="AT141">
        <v>4335</v>
      </c>
      <c r="AU141">
        <v>5186</v>
      </c>
      <c r="AV141">
        <v>5621</v>
      </c>
      <c r="AW141">
        <v>6088</v>
      </c>
      <c r="AX141">
        <v>6593</v>
      </c>
      <c r="AY141">
        <v>7041</v>
      </c>
      <c r="AZ141">
        <v>7314</v>
      </c>
      <c r="BA141">
        <v>7478</v>
      </c>
      <c r="BB141">
        <v>7513</v>
      </c>
      <c r="BC141">
        <v>7755</v>
      </c>
      <c r="BD141">
        <v>7869</v>
      </c>
      <c r="BE141">
        <v>7979</v>
      </c>
      <c r="BF141">
        <v>8086</v>
      </c>
      <c r="BG141">
        <v>8162</v>
      </c>
      <c r="BH141">
        <v>8236</v>
      </c>
      <c r="BI141">
        <v>8320</v>
      </c>
      <c r="BJ141">
        <v>8413</v>
      </c>
      <c r="BK141">
        <v>8565</v>
      </c>
    </row>
    <row r="142" spans="1:63" ht="17" x14ac:dyDescent="0.25">
      <c r="A142" s="11"/>
      <c r="B142" t="s">
        <v>444</v>
      </c>
      <c r="D142">
        <v>42.602600000000002</v>
      </c>
      <c r="E142">
        <v>20.902999999999999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</v>
      </c>
      <c r="BH142">
        <v>2</v>
      </c>
      <c r="BI142">
        <v>2</v>
      </c>
      <c r="BJ142">
        <v>2</v>
      </c>
      <c r="BK142">
        <v>2</v>
      </c>
    </row>
    <row r="143" spans="1:63" ht="17" x14ac:dyDescent="0.25">
      <c r="A143" s="11"/>
      <c r="B143" t="s">
        <v>34</v>
      </c>
      <c r="D143">
        <v>29.5</v>
      </c>
      <c r="E143">
        <v>47.75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11</v>
      </c>
      <c r="AO143">
        <v>26</v>
      </c>
      <c r="AP143">
        <v>43</v>
      </c>
      <c r="AQ143">
        <v>45</v>
      </c>
      <c r="AR143">
        <v>45</v>
      </c>
      <c r="AS143">
        <v>45</v>
      </c>
      <c r="AT143">
        <v>56</v>
      </c>
      <c r="AU143">
        <v>56</v>
      </c>
      <c r="AV143">
        <v>56</v>
      </c>
      <c r="AW143">
        <v>58</v>
      </c>
      <c r="AX143">
        <v>58</v>
      </c>
      <c r="AY143">
        <v>61</v>
      </c>
      <c r="AZ143">
        <v>64</v>
      </c>
      <c r="BA143">
        <v>64</v>
      </c>
      <c r="BB143">
        <v>69</v>
      </c>
      <c r="BC143">
        <v>72</v>
      </c>
      <c r="BD143">
        <v>80</v>
      </c>
      <c r="BE143">
        <v>80</v>
      </c>
      <c r="BF143">
        <v>104</v>
      </c>
      <c r="BG143">
        <v>112</v>
      </c>
      <c r="BH143">
        <v>123</v>
      </c>
      <c r="BI143">
        <v>130</v>
      </c>
      <c r="BJ143">
        <v>142</v>
      </c>
      <c r="BK143">
        <v>148</v>
      </c>
    </row>
    <row r="144" spans="1:63" ht="17" x14ac:dyDescent="0.25">
      <c r="A144" s="11"/>
      <c r="B144" t="s">
        <v>479</v>
      </c>
      <c r="D144">
        <v>41.2044</v>
      </c>
      <c r="E144">
        <v>74.766099999999994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3</v>
      </c>
      <c r="BK144">
        <v>3</v>
      </c>
    </row>
    <row r="145" spans="1:63" ht="17" x14ac:dyDescent="0.25">
      <c r="A145" s="11"/>
      <c r="B145" t="s">
        <v>68</v>
      </c>
      <c r="D145">
        <v>56.879600000000003</v>
      </c>
      <c r="E145">
        <v>24.603200000000001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2</v>
      </c>
      <c r="BA145">
        <v>6</v>
      </c>
      <c r="BB145">
        <v>8</v>
      </c>
      <c r="BC145">
        <v>10</v>
      </c>
      <c r="BD145">
        <v>10</v>
      </c>
      <c r="BE145">
        <v>17</v>
      </c>
      <c r="BF145">
        <v>26</v>
      </c>
      <c r="BG145">
        <v>30</v>
      </c>
      <c r="BH145">
        <v>34</v>
      </c>
      <c r="BI145">
        <v>49</v>
      </c>
      <c r="BJ145">
        <v>71</v>
      </c>
      <c r="BK145">
        <v>86</v>
      </c>
    </row>
    <row r="146" spans="1:63" ht="17" x14ac:dyDescent="0.25">
      <c r="A146" s="11"/>
      <c r="B146" t="s">
        <v>29</v>
      </c>
      <c r="D146">
        <v>33.854700000000001</v>
      </c>
      <c r="E146">
        <v>35.862299999999998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2</v>
      </c>
      <c r="AP146">
        <v>2</v>
      </c>
      <c r="AQ146">
        <v>2</v>
      </c>
      <c r="AR146">
        <v>4</v>
      </c>
      <c r="AS146">
        <v>10</v>
      </c>
      <c r="AT146">
        <v>13</v>
      </c>
      <c r="AU146">
        <v>13</v>
      </c>
      <c r="AV146">
        <v>13</v>
      </c>
      <c r="AW146">
        <v>16</v>
      </c>
      <c r="AX146">
        <v>22</v>
      </c>
      <c r="AY146">
        <v>22</v>
      </c>
      <c r="AZ146">
        <v>32</v>
      </c>
      <c r="BA146">
        <v>32</v>
      </c>
      <c r="BB146">
        <v>41</v>
      </c>
      <c r="BC146">
        <v>61</v>
      </c>
      <c r="BD146">
        <v>61</v>
      </c>
      <c r="BE146">
        <v>77</v>
      </c>
      <c r="BF146">
        <v>93</v>
      </c>
      <c r="BG146">
        <v>110</v>
      </c>
      <c r="BH146">
        <v>99</v>
      </c>
      <c r="BI146">
        <v>120</v>
      </c>
      <c r="BJ146">
        <v>133</v>
      </c>
      <c r="BK146">
        <v>157</v>
      </c>
    </row>
    <row r="147" spans="1:63" ht="17" x14ac:dyDescent="0.25">
      <c r="A147" s="11"/>
      <c r="B147" t="s">
        <v>456</v>
      </c>
      <c r="D147">
        <v>6.4280999999999997</v>
      </c>
      <c r="E147">
        <v>-9.4295000000000009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1</v>
      </c>
      <c r="BJ147">
        <v>2</v>
      </c>
      <c r="BK147">
        <v>2</v>
      </c>
    </row>
    <row r="148" spans="1:63" ht="17" x14ac:dyDescent="0.25">
      <c r="A148" s="11"/>
      <c r="B148" t="s">
        <v>78</v>
      </c>
      <c r="D148">
        <v>47.14</v>
      </c>
      <c r="E148">
        <v>9.5500000000000007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4</v>
      </c>
      <c r="BG148">
        <v>4</v>
      </c>
      <c r="BH148">
        <v>4</v>
      </c>
      <c r="BI148">
        <v>7</v>
      </c>
      <c r="BJ148">
        <v>28</v>
      </c>
      <c r="BK148">
        <v>28</v>
      </c>
    </row>
    <row r="149" spans="1:63" ht="17" x14ac:dyDescent="0.25">
      <c r="A149" s="11"/>
      <c r="B149" t="s">
        <v>51</v>
      </c>
      <c r="D149">
        <v>55.169400000000003</v>
      </c>
      <c r="E149">
        <v>23.8813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3</v>
      </c>
      <c r="BD149">
        <v>3</v>
      </c>
      <c r="BE149">
        <v>6</v>
      </c>
      <c r="BF149">
        <v>8</v>
      </c>
      <c r="BG149">
        <v>12</v>
      </c>
      <c r="BH149">
        <v>17</v>
      </c>
      <c r="BI149">
        <v>25</v>
      </c>
      <c r="BJ149">
        <v>27</v>
      </c>
      <c r="BK149">
        <v>36</v>
      </c>
    </row>
    <row r="150" spans="1:63" ht="17" x14ac:dyDescent="0.25">
      <c r="A150" s="11"/>
      <c r="B150" t="s">
        <v>57</v>
      </c>
      <c r="D150">
        <v>49.815300000000001</v>
      </c>
      <c r="E150">
        <v>6.1295999999999999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2</v>
      </c>
      <c r="AY150">
        <v>2</v>
      </c>
      <c r="AZ150">
        <v>3</v>
      </c>
      <c r="BA150">
        <v>3</v>
      </c>
      <c r="BB150">
        <v>5</v>
      </c>
      <c r="BC150">
        <v>7</v>
      </c>
      <c r="BD150">
        <v>19</v>
      </c>
      <c r="BE150">
        <v>34</v>
      </c>
      <c r="BF150">
        <v>51</v>
      </c>
      <c r="BG150">
        <v>59</v>
      </c>
      <c r="BH150">
        <v>77</v>
      </c>
      <c r="BI150">
        <v>140</v>
      </c>
      <c r="BJ150">
        <v>203</v>
      </c>
      <c r="BK150">
        <v>335</v>
      </c>
    </row>
    <row r="151" spans="1:63" ht="17" x14ac:dyDescent="0.25">
      <c r="A151" s="11"/>
      <c r="B151" t="s">
        <v>8</v>
      </c>
      <c r="D151">
        <v>2.5</v>
      </c>
      <c r="E151">
        <v>112.5</v>
      </c>
      <c r="F151">
        <v>0</v>
      </c>
      <c r="G151">
        <v>0</v>
      </c>
      <c r="H151">
        <v>0</v>
      </c>
      <c r="I151">
        <v>3</v>
      </c>
      <c r="J151">
        <v>4</v>
      </c>
      <c r="K151">
        <v>4</v>
      </c>
      <c r="L151">
        <v>4</v>
      </c>
      <c r="M151">
        <v>7</v>
      </c>
      <c r="N151">
        <v>8</v>
      </c>
      <c r="O151">
        <v>8</v>
      </c>
      <c r="P151">
        <v>8</v>
      </c>
      <c r="Q151">
        <v>8</v>
      </c>
      <c r="R151">
        <v>8</v>
      </c>
      <c r="S151">
        <v>10</v>
      </c>
      <c r="T151">
        <v>12</v>
      </c>
      <c r="U151">
        <v>12</v>
      </c>
      <c r="V151">
        <v>12</v>
      </c>
      <c r="W151">
        <v>16</v>
      </c>
      <c r="X151">
        <v>16</v>
      </c>
      <c r="Y151">
        <v>18</v>
      </c>
      <c r="Z151">
        <v>18</v>
      </c>
      <c r="AA151">
        <v>18</v>
      </c>
      <c r="AB151">
        <v>19</v>
      </c>
      <c r="AC151">
        <v>19</v>
      </c>
      <c r="AD151">
        <v>22</v>
      </c>
      <c r="AE151">
        <v>22</v>
      </c>
      <c r="AF151">
        <v>22</v>
      </c>
      <c r="AG151">
        <v>22</v>
      </c>
      <c r="AH151">
        <v>22</v>
      </c>
      <c r="AI151">
        <v>22</v>
      </c>
      <c r="AJ151">
        <v>22</v>
      </c>
      <c r="AK151">
        <v>22</v>
      </c>
      <c r="AL151">
        <v>22</v>
      </c>
      <c r="AM151">
        <v>22</v>
      </c>
      <c r="AN151">
        <v>22</v>
      </c>
      <c r="AO151">
        <v>22</v>
      </c>
      <c r="AP151">
        <v>23</v>
      </c>
      <c r="AQ151">
        <v>23</v>
      </c>
      <c r="AR151">
        <v>25</v>
      </c>
      <c r="AS151">
        <v>29</v>
      </c>
      <c r="AT151">
        <v>29</v>
      </c>
      <c r="AU151">
        <v>36</v>
      </c>
      <c r="AV151">
        <v>50</v>
      </c>
      <c r="AW151">
        <v>50</v>
      </c>
      <c r="AX151">
        <v>83</v>
      </c>
      <c r="AY151">
        <v>93</v>
      </c>
      <c r="AZ151">
        <v>99</v>
      </c>
      <c r="BA151">
        <v>117</v>
      </c>
      <c r="BB151">
        <v>129</v>
      </c>
      <c r="BC151">
        <v>149</v>
      </c>
      <c r="BD151">
        <v>149</v>
      </c>
      <c r="BE151">
        <v>197</v>
      </c>
      <c r="BF151">
        <v>238</v>
      </c>
      <c r="BG151">
        <v>428</v>
      </c>
      <c r="BH151">
        <v>566</v>
      </c>
      <c r="BI151">
        <v>673</v>
      </c>
      <c r="BJ151">
        <v>790</v>
      </c>
      <c r="BK151">
        <v>900</v>
      </c>
    </row>
    <row r="152" spans="1:63" ht="17" x14ac:dyDescent="0.25">
      <c r="A152" s="11"/>
      <c r="B152" t="s">
        <v>95</v>
      </c>
      <c r="D152">
        <v>3.2027999999999999</v>
      </c>
      <c r="E152">
        <v>73.220699999999994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4</v>
      </c>
      <c r="BA152">
        <v>4</v>
      </c>
      <c r="BB152">
        <v>6</v>
      </c>
      <c r="BC152">
        <v>8</v>
      </c>
      <c r="BD152">
        <v>8</v>
      </c>
      <c r="BE152">
        <v>9</v>
      </c>
      <c r="BF152">
        <v>10</v>
      </c>
      <c r="BG152">
        <v>13</v>
      </c>
      <c r="BH152">
        <v>13</v>
      </c>
      <c r="BI152">
        <v>13</v>
      </c>
      <c r="BJ152">
        <v>13</v>
      </c>
      <c r="BK152">
        <v>13</v>
      </c>
    </row>
    <row r="153" spans="1:63" ht="17" x14ac:dyDescent="0.25">
      <c r="A153" s="11"/>
      <c r="B153" t="s">
        <v>92</v>
      </c>
      <c r="D153">
        <v>35.9375</v>
      </c>
      <c r="E153">
        <v>14.375400000000001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3</v>
      </c>
      <c r="AZ153">
        <v>3</v>
      </c>
      <c r="BA153">
        <v>3</v>
      </c>
      <c r="BB153">
        <v>5</v>
      </c>
      <c r="BC153">
        <v>6</v>
      </c>
      <c r="BD153">
        <v>6</v>
      </c>
      <c r="BE153">
        <v>12</v>
      </c>
      <c r="BF153">
        <v>18</v>
      </c>
      <c r="BG153">
        <v>21</v>
      </c>
      <c r="BH153">
        <v>30</v>
      </c>
      <c r="BI153">
        <v>38</v>
      </c>
      <c r="BJ153">
        <v>38</v>
      </c>
      <c r="BK153">
        <v>53</v>
      </c>
    </row>
    <row r="154" spans="1:63" ht="17" x14ac:dyDescent="0.25">
      <c r="A154" s="11"/>
      <c r="B154" t="s">
        <v>93</v>
      </c>
      <c r="D154">
        <v>14.641500000000001</v>
      </c>
      <c r="E154">
        <v>-61.0242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2</v>
      </c>
      <c r="AZ154">
        <v>2</v>
      </c>
      <c r="BA154">
        <v>2</v>
      </c>
      <c r="BB154">
        <v>2</v>
      </c>
      <c r="BC154">
        <v>3</v>
      </c>
      <c r="BD154">
        <v>3</v>
      </c>
      <c r="BE154">
        <v>3</v>
      </c>
      <c r="BF154">
        <v>9</v>
      </c>
      <c r="BG154">
        <v>9</v>
      </c>
      <c r="BH154">
        <v>15</v>
      </c>
      <c r="BI154">
        <v>16</v>
      </c>
      <c r="BJ154">
        <v>19</v>
      </c>
      <c r="BK154">
        <v>23</v>
      </c>
    </row>
    <row r="155" spans="1:63" ht="17" x14ac:dyDescent="0.25">
      <c r="A155" s="11"/>
      <c r="B155" t="s">
        <v>436</v>
      </c>
      <c r="D155">
        <v>21.007899999999999</v>
      </c>
      <c r="E155">
        <v>10.940799999999999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2</v>
      </c>
    </row>
    <row r="156" spans="1:63" ht="17" x14ac:dyDescent="0.25">
      <c r="A156" s="11"/>
      <c r="B156" t="s">
        <v>480</v>
      </c>
      <c r="D156">
        <v>-20.2</v>
      </c>
      <c r="E156">
        <v>57.5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3</v>
      </c>
      <c r="BK156">
        <v>3</v>
      </c>
    </row>
    <row r="157" spans="1:63" ht="17" x14ac:dyDescent="0.25">
      <c r="A157" s="11"/>
      <c r="B157" t="s">
        <v>52</v>
      </c>
      <c r="D157">
        <v>23.634499999999999</v>
      </c>
      <c r="E157">
        <v>-102.5528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4</v>
      </c>
      <c r="AS157">
        <v>5</v>
      </c>
      <c r="AT157">
        <v>5</v>
      </c>
      <c r="AU157">
        <v>5</v>
      </c>
      <c r="AV157">
        <v>5</v>
      </c>
      <c r="AW157">
        <v>5</v>
      </c>
      <c r="AX157">
        <v>6</v>
      </c>
      <c r="AY157">
        <v>6</v>
      </c>
      <c r="AZ157">
        <v>7</v>
      </c>
      <c r="BA157">
        <v>7</v>
      </c>
      <c r="BB157">
        <v>7</v>
      </c>
      <c r="BC157">
        <v>8</v>
      </c>
      <c r="BD157">
        <v>12</v>
      </c>
      <c r="BE157">
        <v>12</v>
      </c>
      <c r="BF157">
        <v>26</v>
      </c>
      <c r="BG157">
        <v>41</v>
      </c>
      <c r="BH157">
        <v>53</v>
      </c>
      <c r="BI157">
        <v>82</v>
      </c>
      <c r="BJ157">
        <v>93</v>
      </c>
      <c r="BK157">
        <v>118</v>
      </c>
    </row>
    <row r="158" spans="1:63" ht="17" x14ac:dyDescent="0.25">
      <c r="A158" s="11"/>
      <c r="B158" t="s">
        <v>202</v>
      </c>
      <c r="D158">
        <v>47.4116</v>
      </c>
      <c r="E158">
        <v>28.369900000000001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3</v>
      </c>
      <c r="BC158">
        <v>3</v>
      </c>
      <c r="BD158">
        <v>3</v>
      </c>
      <c r="BE158">
        <v>6</v>
      </c>
      <c r="BF158">
        <v>12</v>
      </c>
      <c r="BG158">
        <v>23</v>
      </c>
      <c r="BH158">
        <v>23</v>
      </c>
      <c r="BI158">
        <v>30</v>
      </c>
      <c r="BJ158">
        <v>30</v>
      </c>
      <c r="BK158">
        <v>49</v>
      </c>
    </row>
    <row r="159" spans="1:63" ht="17" x14ac:dyDescent="0.25">
      <c r="A159" s="11"/>
      <c r="B159" t="s">
        <v>58</v>
      </c>
      <c r="D159">
        <v>43.7333</v>
      </c>
      <c r="E159">
        <v>7.4166999999999996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2</v>
      </c>
      <c r="BE159">
        <v>2</v>
      </c>
      <c r="BF159">
        <v>2</v>
      </c>
      <c r="BG159">
        <v>2</v>
      </c>
      <c r="BH159">
        <v>7</v>
      </c>
      <c r="BI159">
        <v>7</v>
      </c>
      <c r="BJ159">
        <v>7</v>
      </c>
      <c r="BK159">
        <v>7</v>
      </c>
    </row>
    <row r="160" spans="1:63" ht="17" x14ac:dyDescent="0.25">
      <c r="A160" s="11"/>
      <c r="B160" t="s">
        <v>141</v>
      </c>
      <c r="D160">
        <v>46.862499999999997</v>
      </c>
      <c r="E160">
        <v>103.8467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5</v>
      </c>
      <c r="BJ160">
        <v>6</v>
      </c>
      <c r="BK160">
        <v>6</v>
      </c>
    </row>
    <row r="161" spans="1:63" ht="17" x14ac:dyDescent="0.25">
      <c r="A161" s="11"/>
      <c r="B161" t="s">
        <v>478</v>
      </c>
      <c r="D161">
        <v>42.5</v>
      </c>
      <c r="E161">
        <v>19.3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2</v>
      </c>
      <c r="BJ161">
        <v>1</v>
      </c>
      <c r="BK161">
        <v>3</v>
      </c>
    </row>
    <row r="162" spans="1:63" ht="17" x14ac:dyDescent="0.25">
      <c r="A162" s="11"/>
      <c r="B162" t="s">
        <v>69</v>
      </c>
      <c r="D162">
        <v>31.791699999999999</v>
      </c>
      <c r="E162">
        <v>-7.0926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1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3</v>
      </c>
      <c r="BC162">
        <v>5</v>
      </c>
      <c r="BD162">
        <v>6</v>
      </c>
      <c r="BE162">
        <v>7</v>
      </c>
      <c r="BF162">
        <v>17</v>
      </c>
      <c r="BG162">
        <v>28</v>
      </c>
      <c r="BH162">
        <v>29</v>
      </c>
      <c r="BI162">
        <v>38</v>
      </c>
      <c r="BJ162">
        <v>49</v>
      </c>
      <c r="BK162">
        <v>63</v>
      </c>
    </row>
    <row r="163" spans="1:63" ht="17" x14ac:dyDescent="0.25">
      <c r="A163" s="11"/>
      <c r="B163" t="s">
        <v>428</v>
      </c>
      <c r="D163">
        <v>-22.957599999999999</v>
      </c>
      <c r="E163">
        <v>18.490400000000001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2</v>
      </c>
      <c r="BG163">
        <v>2</v>
      </c>
      <c r="BH163">
        <v>2</v>
      </c>
      <c r="BI163">
        <v>2</v>
      </c>
      <c r="BJ163">
        <v>2</v>
      </c>
      <c r="BK163">
        <v>3</v>
      </c>
    </row>
    <row r="164" spans="1:63" ht="17" x14ac:dyDescent="0.25">
      <c r="A164" s="11"/>
      <c r="B164" t="s">
        <v>7</v>
      </c>
      <c r="D164">
        <v>28.166699999999999</v>
      </c>
      <c r="E164">
        <v>84.25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</row>
    <row r="165" spans="1:63" ht="17" x14ac:dyDescent="0.25">
      <c r="A165" s="11" t="s">
        <v>452</v>
      </c>
      <c r="B165" t="s">
        <v>452</v>
      </c>
      <c r="D165">
        <v>52.132599999999996</v>
      </c>
      <c r="E165">
        <v>5.2912999999999997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6</v>
      </c>
      <c r="AS165">
        <v>10</v>
      </c>
      <c r="AT165">
        <v>18</v>
      </c>
      <c r="AU165">
        <v>24</v>
      </c>
      <c r="AV165">
        <v>38</v>
      </c>
      <c r="AW165">
        <v>82</v>
      </c>
      <c r="AX165">
        <v>128</v>
      </c>
      <c r="AY165">
        <v>188</v>
      </c>
      <c r="AZ165">
        <v>265</v>
      </c>
      <c r="BA165">
        <v>321</v>
      </c>
      <c r="BB165">
        <v>382</v>
      </c>
      <c r="BC165">
        <v>503</v>
      </c>
      <c r="BD165">
        <v>503</v>
      </c>
      <c r="BE165">
        <v>804</v>
      </c>
      <c r="BF165">
        <v>959</v>
      </c>
      <c r="BG165">
        <v>1135</v>
      </c>
      <c r="BH165">
        <v>1413</v>
      </c>
      <c r="BI165">
        <v>1705</v>
      </c>
      <c r="BJ165">
        <v>2051</v>
      </c>
      <c r="BK165">
        <v>2460</v>
      </c>
    </row>
    <row r="166" spans="1:63" ht="17" x14ac:dyDescent="0.25">
      <c r="A166" s="11" t="s">
        <v>457</v>
      </c>
      <c r="B166" t="s">
        <v>452</v>
      </c>
      <c r="D166">
        <v>12.169600000000001</v>
      </c>
      <c r="E166">
        <v>-68.989999999999995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1</v>
      </c>
      <c r="BH166">
        <v>1</v>
      </c>
      <c r="BI166">
        <v>3</v>
      </c>
      <c r="BJ166">
        <v>3</v>
      </c>
      <c r="BK166">
        <v>3</v>
      </c>
    </row>
    <row r="167" spans="1:63" ht="17" x14ac:dyDescent="0.25">
      <c r="A167" s="11" t="s">
        <v>420</v>
      </c>
      <c r="B167" t="s">
        <v>452</v>
      </c>
      <c r="D167">
        <v>12.518599999999999</v>
      </c>
      <c r="E167">
        <v>-70.035799999999995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3</v>
      </c>
      <c r="BJ167">
        <v>4</v>
      </c>
      <c r="BK167">
        <v>4</v>
      </c>
    </row>
    <row r="168" spans="1:63" ht="17" x14ac:dyDescent="0.25">
      <c r="A168" s="11"/>
      <c r="B168" t="s">
        <v>53</v>
      </c>
      <c r="D168">
        <v>-40.900599999999997</v>
      </c>
      <c r="E168">
        <v>174.886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3</v>
      </c>
      <c r="AW168">
        <v>3</v>
      </c>
      <c r="AX168">
        <v>4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6</v>
      </c>
      <c r="BG168">
        <v>8</v>
      </c>
      <c r="BH168">
        <v>8</v>
      </c>
      <c r="BI168">
        <v>12</v>
      </c>
      <c r="BJ168">
        <v>20</v>
      </c>
      <c r="BK168">
        <v>28</v>
      </c>
    </row>
    <row r="169" spans="1:63" ht="17" x14ac:dyDescent="0.25">
      <c r="A169" s="11"/>
      <c r="B169" t="s">
        <v>491</v>
      </c>
      <c r="D169">
        <v>12.865399999999999</v>
      </c>
      <c r="E169">
        <v>-85.2072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</v>
      </c>
    </row>
    <row r="170" spans="1:63" ht="17" x14ac:dyDescent="0.25">
      <c r="A170" s="11"/>
      <c r="B170" t="s">
        <v>54</v>
      </c>
      <c r="D170">
        <v>9.0820000000000007</v>
      </c>
      <c r="E170">
        <v>8.6753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3</v>
      </c>
      <c r="BJ170">
        <v>8</v>
      </c>
      <c r="BK170">
        <v>8</v>
      </c>
    </row>
    <row r="171" spans="1:63" ht="17" x14ac:dyDescent="0.25">
      <c r="A171" s="11"/>
      <c r="B171" t="s">
        <v>44</v>
      </c>
      <c r="D171">
        <v>41.608600000000003</v>
      </c>
      <c r="E171">
        <v>21.7453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3</v>
      </c>
      <c r="AY171">
        <v>3</v>
      </c>
      <c r="AZ171">
        <v>3</v>
      </c>
      <c r="BA171">
        <v>3</v>
      </c>
      <c r="BB171">
        <v>7</v>
      </c>
      <c r="BC171">
        <v>7</v>
      </c>
      <c r="BD171">
        <v>7</v>
      </c>
      <c r="BE171">
        <v>14</v>
      </c>
      <c r="BF171">
        <v>14</v>
      </c>
      <c r="BG171">
        <v>14</v>
      </c>
      <c r="BH171">
        <v>18</v>
      </c>
      <c r="BI171">
        <v>26</v>
      </c>
      <c r="BJ171">
        <v>35</v>
      </c>
      <c r="BK171">
        <v>48</v>
      </c>
    </row>
    <row r="172" spans="1:63" ht="17" x14ac:dyDescent="0.25">
      <c r="A172" s="11"/>
      <c r="B172" t="s">
        <v>45</v>
      </c>
      <c r="D172">
        <v>60.472000000000001</v>
      </c>
      <c r="E172">
        <v>8.4688999999999997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15</v>
      </c>
      <c r="AS172">
        <v>19</v>
      </c>
      <c r="AT172">
        <v>25</v>
      </c>
      <c r="AU172">
        <v>32</v>
      </c>
      <c r="AV172">
        <v>56</v>
      </c>
      <c r="AW172">
        <v>87</v>
      </c>
      <c r="AX172">
        <v>108</v>
      </c>
      <c r="AY172">
        <v>147</v>
      </c>
      <c r="AZ172">
        <v>176</v>
      </c>
      <c r="BA172">
        <v>205</v>
      </c>
      <c r="BB172">
        <v>400</v>
      </c>
      <c r="BC172">
        <v>598</v>
      </c>
      <c r="BD172">
        <v>702</v>
      </c>
      <c r="BE172">
        <v>996</v>
      </c>
      <c r="BF172">
        <v>1090</v>
      </c>
      <c r="BG172">
        <v>1221</v>
      </c>
      <c r="BH172">
        <v>1333</v>
      </c>
      <c r="BI172">
        <v>1463</v>
      </c>
      <c r="BJ172">
        <v>1550</v>
      </c>
      <c r="BK172">
        <v>1746</v>
      </c>
    </row>
    <row r="173" spans="1:63" ht="17" x14ac:dyDescent="0.25">
      <c r="A173" s="11"/>
      <c r="B173" t="s">
        <v>31</v>
      </c>
      <c r="D173">
        <v>21</v>
      </c>
      <c r="E173">
        <v>57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2</v>
      </c>
      <c r="AN173">
        <v>2</v>
      </c>
      <c r="AO173">
        <v>4</v>
      </c>
      <c r="AP173">
        <v>4</v>
      </c>
      <c r="AQ173">
        <v>4</v>
      </c>
      <c r="AR173">
        <v>6</v>
      </c>
      <c r="AS173">
        <v>6</v>
      </c>
      <c r="AT173">
        <v>6</v>
      </c>
      <c r="AU173">
        <v>12</v>
      </c>
      <c r="AV173">
        <v>15</v>
      </c>
      <c r="AW173">
        <v>16</v>
      </c>
      <c r="AX173">
        <v>16</v>
      </c>
      <c r="AY173">
        <v>16</v>
      </c>
      <c r="AZ173">
        <v>16</v>
      </c>
      <c r="BA173">
        <v>16</v>
      </c>
      <c r="BB173">
        <v>18</v>
      </c>
      <c r="BC173">
        <v>18</v>
      </c>
      <c r="BD173">
        <v>18</v>
      </c>
      <c r="BE173">
        <v>19</v>
      </c>
      <c r="BF173">
        <v>19</v>
      </c>
      <c r="BG173">
        <v>22</v>
      </c>
      <c r="BH173">
        <v>22</v>
      </c>
      <c r="BI173">
        <v>24</v>
      </c>
      <c r="BJ173">
        <v>39</v>
      </c>
      <c r="BK173">
        <v>48</v>
      </c>
    </row>
    <row r="174" spans="1:63" ht="17" x14ac:dyDescent="0.25">
      <c r="A174" s="11"/>
      <c r="B174" t="s">
        <v>40</v>
      </c>
      <c r="D174">
        <v>30.375299999999999</v>
      </c>
      <c r="E174">
        <v>69.345100000000002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2</v>
      </c>
      <c r="AP174">
        <v>2</v>
      </c>
      <c r="AQ174">
        <v>2</v>
      </c>
      <c r="AR174">
        <v>4</v>
      </c>
      <c r="AS174">
        <v>4</v>
      </c>
      <c r="AT174">
        <v>4</v>
      </c>
      <c r="AU174">
        <v>5</v>
      </c>
      <c r="AV174">
        <v>5</v>
      </c>
      <c r="AW174">
        <v>5</v>
      </c>
      <c r="AX174">
        <v>6</v>
      </c>
      <c r="AY174">
        <v>6</v>
      </c>
      <c r="AZ174">
        <v>6</v>
      </c>
      <c r="BA174">
        <v>6</v>
      </c>
      <c r="BB174">
        <v>16</v>
      </c>
      <c r="BC174">
        <v>19</v>
      </c>
      <c r="BD174">
        <v>20</v>
      </c>
      <c r="BE174">
        <v>28</v>
      </c>
      <c r="BF174">
        <v>31</v>
      </c>
      <c r="BG174">
        <v>53</v>
      </c>
      <c r="BH174">
        <v>136</v>
      </c>
      <c r="BI174">
        <v>236</v>
      </c>
      <c r="BJ174">
        <v>299</v>
      </c>
      <c r="BK174">
        <v>454</v>
      </c>
    </row>
    <row r="175" spans="1:63" ht="17" x14ac:dyDescent="0.25">
      <c r="A175" s="11"/>
      <c r="B175" t="s">
        <v>142</v>
      </c>
      <c r="D175">
        <v>8.5380000000000003</v>
      </c>
      <c r="E175">
        <v>-80.7821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8</v>
      </c>
      <c r="BD175">
        <v>11</v>
      </c>
      <c r="BE175">
        <v>27</v>
      </c>
      <c r="BF175">
        <v>36</v>
      </c>
      <c r="BG175">
        <v>43</v>
      </c>
      <c r="BH175">
        <v>55</v>
      </c>
      <c r="BI175">
        <v>69</v>
      </c>
      <c r="BJ175">
        <v>86</v>
      </c>
      <c r="BK175">
        <v>109</v>
      </c>
    </row>
    <row r="176" spans="1:63" ht="17" x14ac:dyDescent="0.25">
      <c r="A176" s="11"/>
      <c r="B176" t="s">
        <v>97</v>
      </c>
      <c r="D176">
        <v>-23.442499999999999</v>
      </c>
      <c r="E176">
        <v>-58.443800000000003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1</v>
      </c>
      <c r="BB176">
        <v>1</v>
      </c>
      <c r="BC176">
        <v>5</v>
      </c>
      <c r="BD176">
        <v>5</v>
      </c>
      <c r="BE176">
        <v>6</v>
      </c>
      <c r="BF176">
        <v>6</v>
      </c>
      <c r="BG176">
        <v>6</v>
      </c>
      <c r="BH176">
        <v>8</v>
      </c>
      <c r="BI176">
        <v>9</v>
      </c>
      <c r="BJ176">
        <v>11</v>
      </c>
      <c r="BK176">
        <v>11</v>
      </c>
    </row>
    <row r="177" spans="1:63" ht="17" x14ac:dyDescent="0.25">
      <c r="A177" s="11"/>
      <c r="B177" t="s">
        <v>88</v>
      </c>
      <c r="D177">
        <v>-9.19</v>
      </c>
      <c r="E177">
        <v>-75.015199999999993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6</v>
      </c>
      <c r="BA177">
        <v>7</v>
      </c>
      <c r="BB177">
        <v>11</v>
      </c>
      <c r="BC177">
        <v>11</v>
      </c>
      <c r="BD177">
        <v>15</v>
      </c>
      <c r="BE177">
        <v>28</v>
      </c>
      <c r="BF177">
        <v>38</v>
      </c>
      <c r="BG177">
        <v>43</v>
      </c>
      <c r="BH177">
        <v>86</v>
      </c>
      <c r="BI177">
        <v>117</v>
      </c>
      <c r="BJ177">
        <v>145</v>
      </c>
      <c r="BK177">
        <v>234</v>
      </c>
    </row>
    <row r="178" spans="1:63" ht="17" x14ac:dyDescent="0.25">
      <c r="A178" s="11"/>
      <c r="B178" t="s">
        <v>20</v>
      </c>
      <c r="D178">
        <v>13</v>
      </c>
      <c r="E178">
        <v>122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1</v>
      </c>
      <c r="P178">
        <v>1</v>
      </c>
      <c r="Q178">
        <v>2</v>
      </c>
      <c r="R178">
        <v>2</v>
      </c>
      <c r="S178">
        <v>2</v>
      </c>
      <c r="T178">
        <v>2</v>
      </c>
      <c r="U178">
        <v>2</v>
      </c>
      <c r="V178">
        <v>3</v>
      </c>
      <c r="W178">
        <v>3</v>
      </c>
      <c r="X178">
        <v>3</v>
      </c>
      <c r="Y178">
        <v>3</v>
      </c>
      <c r="Z178">
        <v>3</v>
      </c>
      <c r="AA178">
        <v>3</v>
      </c>
      <c r="AB178">
        <v>3</v>
      </c>
      <c r="AC178">
        <v>3</v>
      </c>
      <c r="AD178">
        <v>3</v>
      </c>
      <c r="AE178">
        <v>3</v>
      </c>
      <c r="AF178">
        <v>3</v>
      </c>
      <c r="AG178">
        <v>3</v>
      </c>
      <c r="AH178">
        <v>3</v>
      </c>
      <c r="AI178">
        <v>3</v>
      </c>
      <c r="AJ178">
        <v>3</v>
      </c>
      <c r="AK178">
        <v>3</v>
      </c>
      <c r="AL178">
        <v>3</v>
      </c>
      <c r="AM178">
        <v>3</v>
      </c>
      <c r="AN178">
        <v>3</v>
      </c>
      <c r="AO178">
        <v>3</v>
      </c>
      <c r="AP178">
        <v>3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3</v>
      </c>
      <c r="AW178">
        <v>3</v>
      </c>
      <c r="AX178">
        <v>5</v>
      </c>
      <c r="AY178">
        <v>6</v>
      </c>
      <c r="AZ178">
        <v>10</v>
      </c>
      <c r="BA178">
        <v>20</v>
      </c>
      <c r="BB178">
        <v>33</v>
      </c>
      <c r="BC178">
        <v>49</v>
      </c>
      <c r="BD178">
        <v>52</v>
      </c>
      <c r="BE178">
        <v>64</v>
      </c>
      <c r="BF178">
        <v>111</v>
      </c>
      <c r="BG178">
        <v>140</v>
      </c>
      <c r="BH178">
        <v>142</v>
      </c>
      <c r="BI178">
        <v>187</v>
      </c>
      <c r="BJ178">
        <v>202</v>
      </c>
      <c r="BK178">
        <v>217</v>
      </c>
    </row>
    <row r="179" spans="1:63" ht="17" x14ac:dyDescent="0.25">
      <c r="A179" s="11"/>
      <c r="B179" t="s">
        <v>79</v>
      </c>
      <c r="D179">
        <v>51.919400000000003</v>
      </c>
      <c r="E179">
        <v>19.145099999999999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1</v>
      </c>
      <c r="AX179">
        <v>5</v>
      </c>
      <c r="AY179">
        <v>5</v>
      </c>
      <c r="AZ179">
        <v>11</v>
      </c>
      <c r="BA179">
        <v>16</v>
      </c>
      <c r="BB179">
        <v>22</v>
      </c>
      <c r="BC179">
        <v>31</v>
      </c>
      <c r="BD179">
        <v>49</v>
      </c>
      <c r="BE179">
        <v>68</v>
      </c>
      <c r="BF179">
        <v>103</v>
      </c>
      <c r="BG179">
        <v>119</v>
      </c>
      <c r="BH179">
        <v>177</v>
      </c>
      <c r="BI179">
        <v>238</v>
      </c>
      <c r="BJ179">
        <v>251</v>
      </c>
      <c r="BK179">
        <v>355</v>
      </c>
    </row>
    <row r="180" spans="1:63" ht="17" x14ac:dyDescent="0.25">
      <c r="A180" s="11"/>
      <c r="B180" t="s">
        <v>65</v>
      </c>
      <c r="D180">
        <v>39.399900000000002</v>
      </c>
      <c r="E180">
        <v>-8.2245000000000008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2</v>
      </c>
      <c r="AU180">
        <v>2</v>
      </c>
      <c r="AV180">
        <v>5</v>
      </c>
      <c r="AW180">
        <v>8</v>
      </c>
      <c r="AX180">
        <v>13</v>
      </c>
      <c r="AY180">
        <v>20</v>
      </c>
      <c r="AZ180">
        <v>30</v>
      </c>
      <c r="BA180">
        <v>30</v>
      </c>
      <c r="BB180">
        <v>41</v>
      </c>
      <c r="BC180">
        <v>59</v>
      </c>
      <c r="BD180">
        <v>59</v>
      </c>
      <c r="BE180">
        <v>112</v>
      </c>
      <c r="BF180">
        <v>169</v>
      </c>
      <c r="BG180">
        <v>245</v>
      </c>
      <c r="BH180">
        <v>331</v>
      </c>
      <c r="BI180">
        <v>448</v>
      </c>
      <c r="BJ180">
        <v>448</v>
      </c>
      <c r="BK180">
        <v>785</v>
      </c>
    </row>
    <row r="181" spans="1:63" ht="17" x14ac:dyDescent="0.25">
      <c r="A181" s="11"/>
      <c r="B181" t="s">
        <v>59</v>
      </c>
      <c r="D181">
        <v>25.354800000000001</v>
      </c>
      <c r="E181">
        <v>51.183900000000001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3</v>
      </c>
      <c r="AT181">
        <v>3</v>
      </c>
      <c r="AU181">
        <v>7</v>
      </c>
      <c r="AV181">
        <v>8</v>
      </c>
      <c r="AW181">
        <v>8</v>
      </c>
      <c r="AX181">
        <v>8</v>
      </c>
      <c r="AY181">
        <v>8</v>
      </c>
      <c r="AZ181">
        <v>15</v>
      </c>
      <c r="BA181">
        <v>18</v>
      </c>
      <c r="BB181">
        <v>24</v>
      </c>
      <c r="BC181">
        <v>262</v>
      </c>
      <c r="BD181">
        <v>262</v>
      </c>
      <c r="BE181">
        <v>320</v>
      </c>
      <c r="BF181">
        <v>337</v>
      </c>
      <c r="BG181">
        <v>401</v>
      </c>
      <c r="BH181">
        <v>439</v>
      </c>
      <c r="BI181">
        <v>439</v>
      </c>
      <c r="BJ181">
        <v>452</v>
      </c>
      <c r="BK181">
        <v>460</v>
      </c>
    </row>
    <row r="182" spans="1:63" ht="17" x14ac:dyDescent="0.25">
      <c r="A182" s="11"/>
      <c r="B182" t="s">
        <v>46</v>
      </c>
      <c r="D182">
        <v>45.943199999999997</v>
      </c>
      <c r="E182">
        <v>24.966799999999999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3</v>
      </c>
      <c r="AR182">
        <v>3</v>
      </c>
      <c r="AS182">
        <v>3</v>
      </c>
      <c r="AT182">
        <v>3</v>
      </c>
      <c r="AU182">
        <v>3</v>
      </c>
      <c r="AV182">
        <v>4</v>
      </c>
      <c r="AW182">
        <v>6</v>
      </c>
      <c r="AX182">
        <v>9</v>
      </c>
      <c r="AY182">
        <v>9</v>
      </c>
      <c r="AZ182">
        <v>15</v>
      </c>
      <c r="BA182">
        <v>15</v>
      </c>
      <c r="BB182">
        <v>25</v>
      </c>
      <c r="BC182">
        <v>45</v>
      </c>
      <c r="BD182">
        <v>49</v>
      </c>
      <c r="BE182">
        <v>89</v>
      </c>
      <c r="BF182">
        <v>123</v>
      </c>
      <c r="BG182">
        <v>131</v>
      </c>
      <c r="BH182">
        <v>158</v>
      </c>
      <c r="BI182">
        <v>184</v>
      </c>
      <c r="BJ182">
        <v>260</v>
      </c>
      <c r="BK182">
        <v>277</v>
      </c>
    </row>
    <row r="183" spans="1:63" ht="17" x14ac:dyDescent="0.25">
      <c r="A183" s="11"/>
      <c r="B183" t="s">
        <v>199</v>
      </c>
      <c r="D183">
        <v>60</v>
      </c>
      <c r="E183">
        <v>90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</v>
      </c>
      <c r="P183">
        <v>2</v>
      </c>
      <c r="Q183">
        <v>2</v>
      </c>
      <c r="R183">
        <v>2</v>
      </c>
      <c r="S183">
        <v>2</v>
      </c>
      <c r="T183">
        <v>2</v>
      </c>
      <c r="U183">
        <v>2</v>
      </c>
      <c r="V183">
        <v>2</v>
      </c>
      <c r="W183">
        <v>2</v>
      </c>
      <c r="X183">
        <v>2</v>
      </c>
      <c r="Y183">
        <v>2</v>
      </c>
      <c r="Z183">
        <v>2</v>
      </c>
      <c r="AA183">
        <v>2</v>
      </c>
      <c r="AB183">
        <v>2</v>
      </c>
      <c r="AC183">
        <v>2</v>
      </c>
      <c r="AD183">
        <v>2</v>
      </c>
      <c r="AE183">
        <v>2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2</v>
      </c>
      <c r="AL183">
        <v>2</v>
      </c>
      <c r="AM183">
        <v>2</v>
      </c>
      <c r="AN183">
        <v>2</v>
      </c>
      <c r="AO183">
        <v>2</v>
      </c>
      <c r="AP183">
        <v>2</v>
      </c>
      <c r="AQ183">
        <v>2</v>
      </c>
      <c r="AR183">
        <v>2</v>
      </c>
      <c r="AS183">
        <v>2</v>
      </c>
      <c r="AT183">
        <v>3</v>
      </c>
      <c r="AU183">
        <v>3</v>
      </c>
      <c r="AV183">
        <v>3</v>
      </c>
      <c r="AW183">
        <v>4</v>
      </c>
      <c r="AX183">
        <v>13</v>
      </c>
      <c r="AY183">
        <v>13</v>
      </c>
      <c r="AZ183">
        <v>17</v>
      </c>
      <c r="BA183">
        <v>17</v>
      </c>
      <c r="BB183">
        <v>20</v>
      </c>
      <c r="BC183">
        <v>20</v>
      </c>
      <c r="BD183">
        <v>28</v>
      </c>
      <c r="BE183">
        <v>45</v>
      </c>
      <c r="BF183">
        <v>59</v>
      </c>
      <c r="BG183">
        <v>63</v>
      </c>
      <c r="BH183">
        <v>90</v>
      </c>
      <c r="BI183">
        <v>114</v>
      </c>
      <c r="BJ183">
        <v>147</v>
      </c>
      <c r="BK183">
        <v>199</v>
      </c>
    </row>
    <row r="184" spans="1:63" ht="17" x14ac:dyDescent="0.25">
      <c r="A184" s="11"/>
      <c r="B184" t="s">
        <v>437</v>
      </c>
      <c r="D184">
        <v>-1.9402999999999999</v>
      </c>
      <c r="E184">
        <v>29.873899999999999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1</v>
      </c>
      <c r="BH184">
        <v>5</v>
      </c>
      <c r="BI184">
        <v>7</v>
      </c>
      <c r="BJ184">
        <v>8</v>
      </c>
      <c r="BK184">
        <v>8</v>
      </c>
    </row>
    <row r="185" spans="1:63" ht="17" x14ac:dyDescent="0.25">
      <c r="A185" s="11"/>
      <c r="B185" t="s">
        <v>438</v>
      </c>
      <c r="D185">
        <v>13.9094</v>
      </c>
      <c r="E185">
        <v>-60.978900000000003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2</v>
      </c>
      <c r="BH185">
        <v>2</v>
      </c>
      <c r="BI185">
        <v>2</v>
      </c>
      <c r="BJ185">
        <v>2</v>
      </c>
      <c r="BK185">
        <v>2</v>
      </c>
    </row>
    <row r="186" spans="1:63" ht="17" x14ac:dyDescent="0.25">
      <c r="A186" s="11"/>
      <c r="B186" t="s">
        <v>439</v>
      </c>
      <c r="D186">
        <v>12.984299999999999</v>
      </c>
      <c r="E186">
        <v>-61.287199999999999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</row>
    <row r="187" spans="1:63" ht="17" x14ac:dyDescent="0.25">
      <c r="A187" s="11"/>
      <c r="B187" t="s">
        <v>48</v>
      </c>
      <c r="D187">
        <v>43.942399999999999</v>
      </c>
      <c r="E187">
        <v>12.457800000000001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1</v>
      </c>
      <c r="AS187">
        <v>1</v>
      </c>
      <c r="AT187">
        <v>8</v>
      </c>
      <c r="AU187">
        <v>10</v>
      </c>
      <c r="AV187">
        <v>16</v>
      </c>
      <c r="AW187">
        <v>21</v>
      </c>
      <c r="AX187">
        <v>21</v>
      </c>
      <c r="AY187">
        <v>23</v>
      </c>
      <c r="AZ187">
        <v>36</v>
      </c>
      <c r="BA187">
        <v>36</v>
      </c>
      <c r="BB187">
        <v>51</v>
      </c>
      <c r="BC187">
        <v>62</v>
      </c>
      <c r="BD187">
        <v>69</v>
      </c>
      <c r="BE187">
        <v>80</v>
      </c>
      <c r="BF187">
        <v>80</v>
      </c>
      <c r="BG187">
        <v>101</v>
      </c>
      <c r="BH187">
        <v>109</v>
      </c>
      <c r="BI187">
        <v>109</v>
      </c>
      <c r="BJ187">
        <v>119</v>
      </c>
      <c r="BK187">
        <v>119</v>
      </c>
    </row>
    <row r="188" spans="1:63" ht="17" x14ac:dyDescent="0.25">
      <c r="A188" s="11"/>
      <c r="B188" t="s">
        <v>70</v>
      </c>
      <c r="D188">
        <v>24</v>
      </c>
      <c r="E188">
        <v>45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1</v>
      </c>
      <c r="AW188">
        <v>5</v>
      </c>
      <c r="AX188">
        <v>5</v>
      </c>
      <c r="AY188">
        <v>5</v>
      </c>
      <c r="AZ188">
        <v>11</v>
      </c>
      <c r="BA188">
        <v>15</v>
      </c>
      <c r="BB188">
        <v>20</v>
      </c>
      <c r="BC188">
        <v>21</v>
      </c>
      <c r="BD188">
        <v>45</v>
      </c>
      <c r="BE188">
        <v>86</v>
      </c>
      <c r="BF188">
        <v>103</v>
      </c>
      <c r="BG188">
        <v>103</v>
      </c>
      <c r="BH188">
        <v>118</v>
      </c>
      <c r="BI188">
        <v>171</v>
      </c>
      <c r="BJ188">
        <v>171</v>
      </c>
      <c r="BK188">
        <v>274</v>
      </c>
    </row>
    <row r="189" spans="1:63" ht="17" x14ac:dyDescent="0.25">
      <c r="A189" s="11"/>
      <c r="B189" t="s">
        <v>71</v>
      </c>
      <c r="D189">
        <v>14.497400000000001</v>
      </c>
      <c r="E189">
        <v>-14.452400000000001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2</v>
      </c>
      <c r="AV189">
        <v>4</v>
      </c>
      <c r="AW189">
        <v>4</v>
      </c>
      <c r="AX189">
        <v>4</v>
      </c>
      <c r="AY189">
        <v>4</v>
      </c>
      <c r="AZ189">
        <v>4</v>
      </c>
      <c r="BA189">
        <v>4</v>
      </c>
      <c r="BB189">
        <v>4</v>
      </c>
      <c r="BC189">
        <v>4</v>
      </c>
      <c r="BD189">
        <v>4</v>
      </c>
      <c r="BE189">
        <v>10</v>
      </c>
      <c r="BF189">
        <v>10</v>
      </c>
      <c r="BG189">
        <v>24</v>
      </c>
      <c r="BH189">
        <v>24</v>
      </c>
      <c r="BI189">
        <v>26</v>
      </c>
      <c r="BJ189">
        <v>31</v>
      </c>
      <c r="BK189">
        <v>31</v>
      </c>
    </row>
    <row r="190" spans="1:63" ht="17" x14ac:dyDescent="0.25">
      <c r="A190" s="11"/>
      <c r="B190" t="s">
        <v>89</v>
      </c>
      <c r="D190">
        <v>44.016500000000001</v>
      </c>
      <c r="E190">
        <v>21.0059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1</v>
      </c>
      <c r="AZ190">
        <v>1</v>
      </c>
      <c r="BA190">
        <v>1</v>
      </c>
      <c r="BB190">
        <v>5</v>
      </c>
      <c r="BC190">
        <v>12</v>
      </c>
      <c r="BD190">
        <v>19</v>
      </c>
      <c r="BE190">
        <v>35</v>
      </c>
      <c r="BF190">
        <v>46</v>
      </c>
      <c r="BG190">
        <v>48</v>
      </c>
      <c r="BH190">
        <v>55</v>
      </c>
      <c r="BI190">
        <v>65</v>
      </c>
      <c r="BJ190">
        <v>83</v>
      </c>
      <c r="BK190">
        <v>103</v>
      </c>
    </row>
    <row r="191" spans="1:63" ht="17" x14ac:dyDescent="0.25">
      <c r="A191" s="11"/>
      <c r="B191" t="s">
        <v>429</v>
      </c>
      <c r="D191">
        <v>-4.6795999999999998</v>
      </c>
      <c r="E191">
        <v>55.491999999999997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2</v>
      </c>
      <c r="BG191">
        <v>2</v>
      </c>
      <c r="BH191">
        <v>3</v>
      </c>
      <c r="BI191">
        <v>4</v>
      </c>
      <c r="BJ191">
        <v>4</v>
      </c>
      <c r="BK191">
        <v>6</v>
      </c>
    </row>
    <row r="192" spans="1:63" ht="17" x14ac:dyDescent="0.25">
      <c r="A192" s="11"/>
      <c r="B192" t="s">
        <v>6</v>
      </c>
      <c r="D192">
        <v>1.2833000000000001</v>
      </c>
      <c r="E192">
        <v>103.83329999999999</v>
      </c>
      <c r="F192">
        <v>0</v>
      </c>
      <c r="G192">
        <v>1</v>
      </c>
      <c r="H192">
        <v>3</v>
      </c>
      <c r="I192">
        <v>3</v>
      </c>
      <c r="J192">
        <v>4</v>
      </c>
      <c r="K192">
        <v>5</v>
      </c>
      <c r="L192">
        <v>7</v>
      </c>
      <c r="M192">
        <v>7</v>
      </c>
      <c r="N192">
        <v>10</v>
      </c>
      <c r="O192">
        <v>13</v>
      </c>
      <c r="P192">
        <v>16</v>
      </c>
      <c r="Q192">
        <v>18</v>
      </c>
      <c r="R192">
        <v>18</v>
      </c>
      <c r="S192">
        <v>24</v>
      </c>
      <c r="T192">
        <v>28</v>
      </c>
      <c r="U192">
        <v>28</v>
      </c>
      <c r="V192">
        <v>30</v>
      </c>
      <c r="W192">
        <v>33</v>
      </c>
      <c r="X192">
        <v>40</v>
      </c>
      <c r="Y192">
        <v>45</v>
      </c>
      <c r="Z192">
        <v>47</v>
      </c>
      <c r="AA192">
        <v>50</v>
      </c>
      <c r="AB192">
        <v>58</v>
      </c>
      <c r="AC192">
        <v>67</v>
      </c>
      <c r="AD192">
        <v>72</v>
      </c>
      <c r="AE192">
        <v>75</v>
      </c>
      <c r="AF192">
        <v>77</v>
      </c>
      <c r="AG192">
        <v>81</v>
      </c>
      <c r="AH192">
        <v>84</v>
      </c>
      <c r="AI192">
        <v>84</v>
      </c>
      <c r="AJ192">
        <v>85</v>
      </c>
      <c r="AK192">
        <v>85</v>
      </c>
      <c r="AL192">
        <v>89</v>
      </c>
      <c r="AM192">
        <v>89</v>
      </c>
      <c r="AN192">
        <v>91</v>
      </c>
      <c r="AO192">
        <v>93</v>
      </c>
      <c r="AP192">
        <v>93</v>
      </c>
      <c r="AQ192">
        <v>93</v>
      </c>
      <c r="AR192">
        <v>102</v>
      </c>
      <c r="AS192">
        <v>106</v>
      </c>
      <c r="AT192">
        <v>108</v>
      </c>
      <c r="AU192">
        <v>110</v>
      </c>
      <c r="AV192">
        <v>110</v>
      </c>
      <c r="AW192">
        <v>117</v>
      </c>
      <c r="AX192">
        <v>130</v>
      </c>
      <c r="AY192">
        <v>138</v>
      </c>
      <c r="AZ192">
        <v>150</v>
      </c>
      <c r="BA192">
        <v>150</v>
      </c>
      <c r="BB192">
        <v>160</v>
      </c>
      <c r="BC192">
        <v>178</v>
      </c>
      <c r="BD192">
        <v>178</v>
      </c>
      <c r="BE192">
        <v>200</v>
      </c>
      <c r="BF192">
        <v>212</v>
      </c>
      <c r="BG192">
        <v>226</v>
      </c>
      <c r="BH192">
        <v>243</v>
      </c>
      <c r="BI192">
        <v>266</v>
      </c>
      <c r="BJ192">
        <v>313</v>
      </c>
      <c r="BK192">
        <v>345</v>
      </c>
    </row>
    <row r="193" spans="1:63" ht="17" x14ac:dyDescent="0.25">
      <c r="A193" s="11"/>
      <c r="B193" t="s">
        <v>90</v>
      </c>
      <c r="D193">
        <v>48.668999999999997</v>
      </c>
      <c r="E193">
        <v>19.699000000000002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1</v>
      </c>
      <c r="AZ193">
        <v>3</v>
      </c>
      <c r="BA193">
        <v>3</v>
      </c>
      <c r="BB193">
        <v>7</v>
      </c>
      <c r="BC193">
        <v>10</v>
      </c>
      <c r="BD193">
        <v>16</v>
      </c>
      <c r="BE193">
        <v>32</v>
      </c>
      <c r="BF193">
        <v>44</v>
      </c>
      <c r="BG193">
        <v>54</v>
      </c>
      <c r="BH193">
        <v>63</v>
      </c>
      <c r="BI193">
        <v>72</v>
      </c>
      <c r="BJ193">
        <v>105</v>
      </c>
      <c r="BK193">
        <v>123</v>
      </c>
    </row>
    <row r="194" spans="1:63" ht="17" x14ac:dyDescent="0.25">
      <c r="A194" s="11"/>
      <c r="B194" t="s">
        <v>82</v>
      </c>
      <c r="D194">
        <v>46.151200000000003</v>
      </c>
      <c r="E194">
        <v>14.9955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2</v>
      </c>
      <c r="AX194">
        <v>7</v>
      </c>
      <c r="AY194">
        <v>7</v>
      </c>
      <c r="AZ194">
        <v>16</v>
      </c>
      <c r="BA194">
        <v>16</v>
      </c>
      <c r="BB194">
        <v>31</v>
      </c>
      <c r="BC194">
        <v>57</v>
      </c>
      <c r="BD194">
        <v>89</v>
      </c>
      <c r="BE194">
        <v>141</v>
      </c>
      <c r="BF194">
        <v>181</v>
      </c>
      <c r="BG194">
        <v>219</v>
      </c>
      <c r="BH194">
        <v>253</v>
      </c>
      <c r="BI194">
        <v>275</v>
      </c>
      <c r="BJ194">
        <v>275</v>
      </c>
      <c r="BK194">
        <v>286</v>
      </c>
    </row>
    <row r="195" spans="1:63" ht="17" x14ac:dyDescent="0.25">
      <c r="A195" s="11"/>
      <c r="B195" t="s">
        <v>459</v>
      </c>
      <c r="D195">
        <v>5.1520999999999999</v>
      </c>
      <c r="E195">
        <v>46.199599999999997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1</v>
      </c>
    </row>
    <row r="196" spans="1:63" ht="17" x14ac:dyDescent="0.25">
      <c r="A196" s="11"/>
      <c r="B196" t="s">
        <v>83</v>
      </c>
      <c r="D196">
        <v>-30.5595</v>
      </c>
      <c r="E196">
        <v>22.9375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1</v>
      </c>
      <c r="AZ196">
        <v>3</v>
      </c>
      <c r="BA196">
        <v>3</v>
      </c>
      <c r="BB196">
        <v>7</v>
      </c>
      <c r="BC196">
        <v>13</v>
      </c>
      <c r="BD196">
        <v>17</v>
      </c>
      <c r="BE196">
        <v>24</v>
      </c>
      <c r="BF196">
        <v>38</v>
      </c>
      <c r="BG196">
        <v>51</v>
      </c>
      <c r="BH196">
        <v>62</v>
      </c>
      <c r="BI196">
        <v>62</v>
      </c>
      <c r="BJ196">
        <v>116</v>
      </c>
      <c r="BK196">
        <v>150</v>
      </c>
    </row>
    <row r="197" spans="1:63" ht="17" x14ac:dyDescent="0.25">
      <c r="A197" s="11"/>
      <c r="B197" t="s">
        <v>24</v>
      </c>
      <c r="D197">
        <v>40</v>
      </c>
      <c r="E197">
        <v>-4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2</v>
      </c>
      <c r="Y197">
        <v>2</v>
      </c>
      <c r="Z197">
        <v>2</v>
      </c>
      <c r="AA197">
        <v>2</v>
      </c>
      <c r="AB197">
        <v>2</v>
      </c>
      <c r="AC197">
        <v>2</v>
      </c>
      <c r="AD197">
        <v>2</v>
      </c>
      <c r="AE197">
        <v>2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2</v>
      </c>
      <c r="AL197">
        <v>2</v>
      </c>
      <c r="AM197">
        <v>2</v>
      </c>
      <c r="AN197">
        <v>6</v>
      </c>
      <c r="AO197">
        <v>13</v>
      </c>
      <c r="AP197">
        <v>15</v>
      </c>
      <c r="AQ197">
        <v>32</v>
      </c>
      <c r="AR197">
        <v>45</v>
      </c>
      <c r="AS197">
        <v>84</v>
      </c>
      <c r="AT197">
        <v>120</v>
      </c>
      <c r="AU197">
        <v>165</v>
      </c>
      <c r="AV197">
        <v>222</v>
      </c>
      <c r="AW197">
        <v>259</v>
      </c>
      <c r="AX197">
        <v>400</v>
      </c>
      <c r="AY197">
        <v>500</v>
      </c>
      <c r="AZ197">
        <v>673</v>
      </c>
      <c r="BA197">
        <v>1073</v>
      </c>
      <c r="BB197">
        <v>1695</v>
      </c>
      <c r="BC197">
        <v>2277</v>
      </c>
      <c r="BD197">
        <v>2277</v>
      </c>
      <c r="BE197">
        <v>5232</v>
      </c>
      <c r="BF197">
        <v>6391</v>
      </c>
      <c r="BG197">
        <v>7798</v>
      </c>
      <c r="BH197">
        <v>9942</v>
      </c>
      <c r="BI197">
        <v>11748</v>
      </c>
      <c r="BJ197">
        <v>13910</v>
      </c>
      <c r="BK197">
        <v>17963</v>
      </c>
    </row>
    <row r="198" spans="1:63" ht="17" x14ac:dyDescent="0.25">
      <c r="A198" s="11"/>
      <c r="B198" t="s">
        <v>16</v>
      </c>
      <c r="D198">
        <v>7</v>
      </c>
      <c r="E198">
        <v>81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2</v>
      </c>
      <c r="BD198">
        <v>2</v>
      </c>
      <c r="BE198">
        <v>6</v>
      </c>
      <c r="BF198">
        <v>10</v>
      </c>
      <c r="BG198">
        <v>18</v>
      </c>
      <c r="BH198">
        <v>28</v>
      </c>
      <c r="BI198">
        <v>44</v>
      </c>
      <c r="BJ198">
        <v>51</v>
      </c>
      <c r="BK198">
        <v>60</v>
      </c>
    </row>
    <row r="199" spans="1:63" ht="17" x14ac:dyDescent="0.25">
      <c r="A199" s="11"/>
      <c r="B199" t="s">
        <v>418</v>
      </c>
      <c r="D199">
        <v>12.8628</v>
      </c>
      <c r="E199">
        <v>30.217600000000001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2</v>
      </c>
      <c r="BK199">
        <v>2</v>
      </c>
    </row>
    <row r="200" spans="1:63" ht="17" x14ac:dyDescent="0.25">
      <c r="A200" s="11"/>
      <c r="B200" t="s">
        <v>440</v>
      </c>
      <c r="D200">
        <v>3.9192999999999998</v>
      </c>
      <c r="E200">
        <v>-56.027799999999999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</row>
    <row r="201" spans="1:63" ht="17" x14ac:dyDescent="0.25">
      <c r="A201" s="11"/>
      <c r="B201" t="s">
        <v>23</v>
      </c>
      <c r="D201">
        <v>63</v>
      </c>
      <c r="E201">
        <v>16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2</v>
      </c>
      <c r="AP201">
        <v>7</v>
      </c>
      <c r="AQ201">
        <v>7</v>
      </c>
      <c r="AR201">
        <v>12</v>
      </c>
      <c r="AS201">
        <v>14</v>
      </c>
      <c r="AT201">
        <v>15</v>
      </c>
      <c r="AU201">
        <v>21</v>
      </c>
      <c r="AV201">
        <v>35</v>
      </c>
      <c r="AW201">
        <v>94</v>
      </c>
      <c r="AX201">
        <v>101</v>
      </c>
      <c r="AY201">
        <v>161</v>
      </c>
      <c r="AZ201">
        <v>203</v>
      </c>
      <c r="BA201">
        <v>248</v>
      </c>
      <c r="BB201">
        <v>355</v>
      </c>
      <c r="BC201">
        <v>500</v>
      </c>
      <c r="BD201">
        <v>599</v>
      </c>
      <c r="BE201">
        <v>814</v>
      </c>
      <c r="BF201">
        <v>961</v>
      </c>
      <c r="BG201">
        <v>1022</v>
      </c>
      <c r="BH201">
        <v>1103</v>
      </c>
      <c r="BI201">
        <v>1190</v>
      </c>
      <c r="BJ201">
        <v>1279</v>
      </c>
      <c r="BK201">
        <v>1439</v>
      </c>
    </row>
    <row r="202" spans="1:63" ht="17" x14ac:dyDescent="0.25">
      <c r="A202" s="11"/>
      <c r="B202" t="s">
        <v>37</v>
      </c>
      <c r="D202">
        <v>46.818199999999997</v>
      </c>
      <c r="E202">
        <v>8.2274999999999991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8</v>
      </c>
      <c r="AQ202">
        <v>8</v>
      </c>
      <c r="AR202">
        <v>18</v>
      </c>
      <c r="AS202">
        <v>27</v>
      </c>
      <c r="AT202">
        <v>42</v>
      </c>
      <c r="AU202">
        <v>56</v>
      </c>
      <c r="AV202">
        <v>90</v>
      </c>
      <c r="AW202">
        <v>114</v>
      </c>
      <c r="AX202">
        <v>214</v>
      </c>
      <c r="AY202">
        <v>268</v>
      </c>
      <c r="AZ202">
        <v>337</v>
      </c>
      <c r="BA202">
        <v>374</v>
      </c>
      <c r="BB202">
        <v>491</v>
      </c>
      <c r="BC202">
        <v>652</v>
      </c>
      <c r="BD202">
        <v>652</v>
      </c>
      <c r="BE202">
        <v>1139</v>
      </c>
      <c r="BF202">
        <v>1359</v>
      </c>
      <c r="BG202">
        <v>2200</v>
      </c>
      <c r="BH202">
        <v>2200</v>
      </c>
      <c r="BI202">
        <v>2700</v>
      </c>
      <c r="BJ202">
        <v>3028</v>
      </c>
      <c r="BK202">
        <v>4075</v>
      </c>
    </row>
    <row r="203" spans="1:63" ht="17" x14ac:dyDescent="0.25">
      <c r="A203" s="11"/>
      <c r="B203" t="s">
        <v>197</v>
      </c>
      <c r="D203">
        <v>23.7</v>
      </c>
      <c r="E203">
        <v>121</v>
      </c>
      <c r="F203">
        <v>1</v>
      </c>
      <c r="G203">
        <v>1</v>
      </c>
      <c r="H203">
        <v>3</v>
      </c>
      <c r="I203">
        <v>3</v>
      </c>
      <c r="J203">
        <v>4</v>
      </c>
      <c r="K203">
        <v>5</v>
      </c>
      <c r="L203">
        <v>8</v>
      </c>
      <c r="M203">
        <v>8</v>
      </c>
      <c r="N203">
        <v>9</v>
      </c>
      <c r="O203">
        <v>10</v>
      </c>
      <c r="P203">
        <v>10</v>
      </c>
      <c r="Q203">
        <v>10</v>
      </c>
      <c r="R203">
        <v>10</v>
      </c>
      <c r="S203">
        <v>11</v>
      </c>
      <c r="T203">
        <v>11</v>
      </c>
      <c r="U203">
        <v>16</v>
      </c>
      <c r="V203">
        <v>16</v>
      </c>
      <c r="W203">
        <v>17</v>
      </c>
      <c r="X203">
        <v>18</v>
      </c>
      <c r="Y203">
        <v>18</v>
      </c>
      <c r="Z203">
        <v>18</v>
      </c>
      <c r="AA203">
        <v>18</v>
      </c>
      <c r="AB203">
        <v>18</v>
      </c>
      <c r="AC203">
        <v>18</v>
      </c>
      <c r="AD203">
        <v>18</v>
      </c>
      <c r="AE203">
        <v>20</v>
      </c>
      <c r="AF203">
        <v>22</v>
      </c>
      <c r="AG203">
        <v>22</v>
      </c>
      <c r="AH203">
        <v>23</v>
      </c>
      <c r="AI203">
        <v>24</v>
      </c>
      <c r="AJ203">
        <v>26</v>
      </c>
      <c r="AK203">
        <v>26</v>
      </c>
      <c r="AL203">
        <v>28</v>
      </c>
      <c r="AM203">
        <v>30</v>
      </c>
      <c r="AN203">
        <v>31</v>
      </c>
      <c r="AO203">
        <v>32</v>
      </c>
      <c r="AP203">
        <v>32</v>
      </c>
      <c r="AQ203">
        <v>34</v>
      </c>
      <c r="AR203">
        <v>39</v>
      </c>
      <c r="AS203">
        <v>40</v>
      </c>
      <c r="AT203">
        <v>41</v>
      </c>
      <c r="AU203">
        <v>42</v>
      </c>
      <c r="AV203">
        <v>42</v>
      </c>
      <c r="AW203">
        <v>44</v>
      </c>
      <c r="AX203">
        <v>45</v>
      </c>
      <c r="AY203">
        <v>45</v>
      </c>
      <c r="AZ203">
        <v>45</v>
      </c>
      <c r="BA203">
        <v>45</v>
      </c>
      <c r="BB203">
        <v>47</v>
      </c>
      <c r="BC203">
        <v>48</v>
      </c>
      <c r="BD203">
        <v>49</v>
      </c>
      <c r="BE203">
        <v>50</v>
      </c>
      <c r="BF203">
        <v>53</v>
      </c>
      <c r="BG203">
        <v>59</v>
      </c>
      <c r="BH203">
        <v>67</v>
      </c>
      <c r="BI203">
        <v>77</v>
      </c>
      <c r="BJ203">
        <v>100</v>
      </c>
      <c r="BK203">
        <v>108</v>
      </c>
    </row>
    <row r="204" spans="1:63" ht="17" x14ac:dyDescent="0.25">
      <c r="A204" s="11"/>
      <c r="B204" t="s">
        <v>460</v>
      </c>
      <c r="D204">
        <v>-6.3689999999999998</v>
      </c>
      <c r="E204">
        <v>34.888800000000003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1</v>
      </c>
      <c r="BJ204">
        <v>3</v>
      </c>
      <c r="BK204">
        <v>6</v>
      </c>
    </row>
    <row r="205" spans="1:63" ht="17" x14ac:dyDescent="0.25">
      <c r="A205" s="11"/>
      <c r="B205" t="s">
        <v>4</v>
      </c>
      <c r="D205">
        <v>15</v>
      </c>
      <c r="E205">
        <v>101</v>
      </c>
      <c r="F205">
        <v>2</v>
      </c>
      <c r="G205">
        <v>3</v>
      </c>
      <c r="H205">
        <v>5</v>
      </c>
      <c r="I205">
        <v>7</v>
      </c>
      <c r="J205">
        <v>8</v>
      </c>
      <c r="K205">
        <v>8</v>
      </c>
      <c r="L205">
        <v>14</v>
      </c>
      <c r="M205">
        <v>14</v>
      </c>
      <c r="N205">
        <v>14</v>
      </c>
      <c r="O205">
        <v>19</v>
      </c>
      <c r="P205">
        <v>19</v>
      </c>
      <c r="Q205">
        <v>19</v>
      </c>
      <c r="R205">
        <v>19</v>
      </c>
      <c r="S205">
        <v>25</v>
      </c>
      <c r="T205">
        <v>25</v>
      </c>
      <c r="U205">
        <v>25</v>
      </c>
      <c r="V205">
        <v>25</v>
      </c>
      <c r="W205">
        <v>32</v>
      </c>
      <c r="X205">
        <v>32</v>
      </c>
      <c r="Y205">
        <v>32</v>
      </c>
      <c r="Z205">
        <v>33</v>
      </c>
      <c r="AA205">
        <v>33</v>
      </c>
      <c r="AB205">
        <v>33</v>
      </c>
      <c r="AC205">
        <v>33</v>
      </c>
      <c r="AD205">
        <v>33</v>
      </c>
      <c r="AE205">
        <v>34</v>
      </c>
      <c r="AF205">
        <v>35</v>
      </c>
      <c r="AG205">
        <v>35</v>
      </c>
      <c r="AH205">
        <v>35</v>
      </c>
      <c r="AI205">
        <v>35</v>
      </c>
      <c r="AJ205">
        <v>35</v>
      </c>
      <c r="AK205">
        <v>35</v>
      </c>
      <c r="AL205">
        <v>35</v>
      </c>
      <c r="AM205">
        <v>35</v>
      </c>
      <c r="AN205">
        <v>37</v>
      </c>
      <c r="AO205">
        <v>40</v>
      </c>
      <c r="AP205">
        <v>40</v>
      </c>
      <c r="AQ205">
        <v>41</v>
      </c>
      <c r="AR205">
        <v>42</v>
      </c>
      <c r="AS205">
        <v>42</v>
      </c>
      <c r="AT205">
        <v>43</v>
      </c>
      <c r="AU205">
        <v>43</v>
      </c>
      <c r="AV205">
        <v>43</v>
      </c>
      <c r="AW205">
        <v>47</v>
      </c>
      <c r="AX205">
        <v>48</v>
      </c>
      <c r="AY205">
        <v>50</v>
      </c>
      <c r="AZ205">
        <v>50</v>
      </c>
      <c r="BA205">
        <v>50</v>
      </c>
      <c r="BB205">
        <v>53</v>
      </c>
      <c r="BC205">
        <v>59</v>
      </c>
      <c r="BD205">
        <v>70</v>
      </c>
      <c r="BE205">
        <v>75</v>
      </c>
      <c r="BF205">
        <v>82</v>
      </c>
      <c r="BG205">
        <v>114</v>
      </c>
      <c r="BH205">
        <v>147</v>
      </c>
      <c r="BI205">
        <v>177</v>
      </c>
      <c r="BJ205">
        <v>212</v>
      </c>
      <c r="BK205">
        <v>272</v>
      </c>
    </row>
    <row r="206" spans="1:63" ht="17" x14ac:dyDescent="0.25">
      <c r="A206" s="11"/>
      <c r="B206" t="s">
        <v>91</v>
      </c>
      <c r="D206">
        <v>8.6195000000000004</v>
      </c>
      <c r="E206">
        <v>0.82479999999999998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</row>
    <row r="207" spans="1:63" ht="17" x14ac:dyDescent="0.25">
      <c r="A207" s="11"/>
      <c r="B207" t="s">
        <v>430</v>
      </c>
      <c r="D207">
        <v>10.691800000000001</v>
      </c>
      <c r="E207">
        <v>-61.222499999999997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2</v>
      </c>
      <c r="BG207">
        <v>2</v>
      </c>
      <c r="BH207">
        <v>4</v>
      </c>
      <c r="BI207">
        <v>5</v>
      </c>
      <c r="BJ207">
        <v>7</v>
      </c>
      <c r="BK207">
        <v>9</v>
      </c>
    </row>
    <row r="208" spans="1:63" ht="17" x14ac:dyDescent="0.25">
      <c r="A208" s="11"/>
      <c r="B208" t="s">
        <v>80</v>
      </c>
      <c r="D208">
        <v>34</v>
      </c>
      <c r="E208">
        <v>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1</v>
      </c>
      <c r="AX208">
        <v>1</v>
      </c>
      <c r="AY208">
        <v>1</v>
      </c>
      <c r="AZ208">
        <v>2</v>
      </c>
      <c r="BA208">
        <v>2</v>
      </c>
      <c r="BB208">
        <v>5</v>
      </c>
      <c r="BC208">
        <v>7</v>
      </c>
      <c r="BD208">
        <v>7</v>
      </c>
      <c r="BE208">
        <v>16</v>
      </c>
      <c r="BF208">
        <v>18</v>
      </c>
      <c r="BG208">
        <v>18</v>
      </c>
      <c r="BH208">
        <v>20</v>
      </c>
      <c r="BI208">
        <v>24</v>
      </c>
      <c r="BJ208">
        <v>29</v>
      </c>
      <c r="BK208">
        <v>39</v>
      </c>
    </row>
    <row r="209" spans="1:63" ht="17" x14ac:dyDescent="0.25">
      <c r="A209" s="11"/>
      <c r="B209" t="s">
        <v>216</v>
      </c>
      <c r="D209">
        <v>38.963700000000003</v>
      </c>
      <c r="E209">
        <v>35.243299999999998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1</v>
      </c>
      <c r="BE209">
        <v>5</v>
      </c>
      <c r="BF209">
        <v>5</v>
      </c>
      <c r="BG209">
        <v>6</v>
      </c>
      <c r="BH209">
        <v>18</v>
      </c>
      <c r="BI209">
        <v>47</v>
      </c>
      <c r="BJ209">
        <v>98</v>
      </c>
      <c r="BK209">
        <v>192</v>
      </c>
    </row>
    <row r="210" spans="1:63" ht="17" x14ac:dyDescent="0.25">
      <c r="A210" s="11"/>
      <c r="B210" t="s">
        <v>75</v>
      </c>
      <c r="D210">
        <v>48.379399999999997</v>
      </c>
      <c r="E210">
        <v>31.165600000000001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3</v>
      </c>
      <c r="BF210">
        <v>3</v>
      </c>
      <c r="BG210">
        <v>3</v>
      </c>
      <c r="BH210">
        <v>7</v>
      </c>
      <c r="BI210">
        <v>14</v>
      </c>
      <c r="BJ210">
        <v>14</v>
      </c>
      <c r="BK210">
        <v>16</v>
      </c>
    </row>
    <row r="211" spans="1:63" ht="17" x14ac:dyDescent="0.25">
      <c r="A211" s="11"/>
      <c r="B211" t="s">
        <v>19</v>
      </c>
      <c r="D211">
        <v>24</v>
      </c>
      <c r="E211">
        <v>54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4</v>
      </c>
      <c r="N211">
        <v>4</v>
      </c>
      <c r="O211">
        <v>4</v>
      </c>
      <c r="P211">
        <v>4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5</v>
      </c>
      <c r="W211">
        <v>7</v>
      </c>
      <c r="X211">
        <v>7</v>
      </c>
      <c r="Y211">
        <v>8</v>
      </c>
      <c r="Z211">
        <v>8</v>
      </c>
      <c r="AA211">
        <v>8</v>
      </c>
      <c r="AB211">
        <v>8</v>
      </c>
      <c r="AC211">
        <v>8</v>
      </c>
      <c r="AD211">
        <v>8</v>
      </c>
      <c r="AE211">
        <v>9</v>
      </c>
      <c r="AF211">
        <v>9</v>
      </c>
      <c r="AG211">
        <v>9</v>
      </c>
      <c r="AH211">
        <v>9</v>
      </c>
      <c r="AI211">
        <v>9</v>
      </c>
      <c r="AJ211">
        <v>9</v>
      </c>
      <c r="AK211">
        <v>13</v>
      </c>
      <c r="AL211">
        <v>13</v>
      </c>
      <c r="AM211">
        <v>13</v>
      </c>
      <c r="AN211">
        <v>13</v>
      </c>
      <c r="AO211">
        <v>13</v>
      </c>
      <c r="AP211">
        <v>13</v>
      </c>
      <c r="AQ211">
        <v>19</v>
      </c>
      <c r="AR211">
        <v>21</v>
      </c>
      <c r="AS211">
        <v>21</v>
      </c>
      <c r="AT211">
        <v>21</v>
      </c>
      <c r="AU211">
        <v>27</v>
      </c>
      <c r="AV211">
        <v>27</v>
      </c>
      <c r="AW211">
        <v>29</v>
      </c>
      <c r="AX211">
        <v>29</v>
      </c>
      <c r="AY211">
        <v>45</v>
      </c>
      <c r="AZ211">
        <v>45</v>
      </c>
      <c r="BA211">
        <v>45</v>
      </c>
      <c r="BB211">
        <v>74</v>
      </c>
      <c r="BC211">
        <v>74</v>
      </c>
      <c r="BD211">
        <v>85</v>
      </c>
      <c r="BE211">
        <v>85</v>
      </c>
      <c r="BF211">
        <v>85</v>
      </c>
      <c r="BG211">
        <v>98</v>
      </c>
      <c r="BH211">
        <v>98</v>
      </c>
      <c r="BI211">
        <v>98</v>
      </c>
      <c r="BJ211">
        <v>113</v>
      </c>
      <c r="BK211">
        <v>140</v>
      </c>
    </row>
    <row r="212" spans="1:63" ht="17" x14ac:dyDescent="0.25">
      <c r="A212" s="11" t="s">
        <v>207</v>
      </c>
      <c r="B212" t="s">
        <v>208</v>
      </c>
      <c r="D212">
        <v>49.372300000000003</v>
      </c>
      <c r="E212">
        <v>-2.3643999999999998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2</v>
      </c>
      <c r="BD212">
        <v>2</v>
      </c>
      <c r="BE212">
        <v>2</v>
      </c>
      <c r="BF212">
        <v>2</v>
      </c>
      <c r="BG212">
        <v>3</v>
      </c>
      <c r="BH212">
        <v>6</v>
      </c>
      <c r="BI212">
        <v>6</v>
      </c>
      <c r="BJ212">
        <v>6</v>
      </c>
      <c r="BK212">
        <v>11</v>
      </c>
    </row>
    <row r="213" spans="1:63" ht="17" x14ac:dyDescent="0.25">
      <c r="A213" s="11" t="s">
        <v>217</v>
      </c>
      <c r="B213" t="s">
        <v>208</v>
      </c>
      <c r="D213">
        <v>36.140799999999999</v>
      </c>
      <c r="E213">
        <v>-5.3536000000000001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3</v>
      </c>
      <c r="BJ213">
        <v>8</v>
      </c>
      <c r="BK213">
        <v>10</v>
      </c>
    </row>
    <row r="214" spans="1:63" ht="17" x14ac:dyDescent="0.25">
      <c r="A214" s="11" t="s">
        <v>208</v>
      </c>
      <c r="B214" t="s">
        <v>208</v>
      </c>
      <c r="D214">
        <v>55.378100000000003</v>
      </c>
      <c r="E214">
        <v>-3.4359999999999999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3</v>
      </c>
      <c r="W214">
        <v>3</v>
      </c>
      <c r="X214">
        <v>3</v>
      </c>
      <c r="Y214">
        <v>8</v>
      </c>
      <c r="Z214">
        <v>8</v>
      </c>
      <c r="AA214">
        <v>9</v>
      </c>
      <c r="AB214">
        <v>9</v>
      </c>
      <c r="AC214">
        <v>9</v>
      </c>
      <c r="AD214">
        <v>9</v>
      </c>
      <c r="AE214">
        <v>9</v>
      </c>
      <c r="AF214">
        <v>9</v>
      </c>
      <c r="AG214">
        <v>9</v>
      </c>
      <c r="AH214">
        <v>9</v>
      </c>
      <c r="AI214">
        <v>9</v>
      </c>
      <c r="AJ214">
        <v>9</v>
      </c>
      <c r="AK214">
        <v>9</v>
      </c>
      <c r="AL214">
        <v>9</v>
      </c>
      <c r="AM214">
        <v>13</v>
      </c>
      <c r="AN214">
        <v>13</v>
      </c>
      <c r="AO214">
        <v>13</v>
      </c>
      <c r="AP214">
        <v>15</v>
      </c>
      <c r="AQ214">
        <v>20</v>
      </c>
      <c r="AR214">
        <v>23</v>
      </c>
      <c r="AS214">
        <v>36</v>
      </c>
      <c r="AT214">
        <v>40</v>
      </c>
      <c r="AU214">
        <v>51</v>
      </c>
      <c r="AV214">
        <v>85</v>
      </c>
      <c r="AW214">
        <v>115</v>
      </c>
      <c r="AX214">
        <v>163</v>
      </c>
      <c r="AY214">
        <v>206</v>
      </c>
      <c r="AZ214">
        <v>273</v>
      </c>
      <c r="BA214">
        <v>321</v>
      </c>
      <c r="BB214">
        <v>382</v>
      </c>
      <c r="BC214">
        <v>456</v>
      </c>
      <c r="BD214">
        <v>456</v>
      </c>
      <c r="BE214">
        <v>798</v>
      </c>
      <c r="BF214">
        <v>1140</v>
      </c>
      <c r="BG214">
        <v>1140</v>
      </c>
      <c r="BH214">
        <v>1543</v>
      </c>
      <c r="BI214">
        <v>1950</v>
      </c>
      <c r="BJ214">
        <v>2626</v>
      </c>
      <c r="BK214">
        <v>2689</v>
      </c>
    </row>
    <row r="215" spans="1:63" ht="17" x14ac:dyDescent="0.25">
      <c r="A215" s="11" t="s">
        <v>463</v>
      </c>
      <c r="B215" t="s">
        <v>208</v>
      </c>
      <c r="D215">
        <v>19.313300000000002</v>
      </c>
      <c r="E215">
        <v>-81.254599999999996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3</v>
      </c>
    </row>
    <row r="216" spans="1:63" ht="17" x14ac:dyDescent="0.25">
      <c r="A216" s="11" t="s">
        <v>484</v>
      </c>
      <c r="B216" t="s">
        <v>208</v>
      </c>
      <c r="D216">
        <v>16.7425</v>
      </c>
      <c r="E216">
        <v>-62.187399999999997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</row>
    <row r="217" spans="1:63" ht="17" x14ac:dyDescent="0.25">
      <c r="A217" s="11" t="s">
        <v>487</v>
      </c>
      <c r="B217" t="s">
        <v>208</v>
      </c>
      <c r="D217">
        <v>32.3078</v>
      </c>
      <c r="E217">
        <v>-64.750500000000002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2</v>
      </c>
    </row>
    <row r="218" spans="1:63" ht="17" x14ac:dyDescent="0.25">
      <c r="A218" s="11"/>
      <c r="B218" t="s">
        <v>424</v>
      </c>
      <c r="D218">
        <v>-32.522799999999997</v>
      </c>
      <c r="E218">
        <v>-55.765799999999999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4</v>
      </c>
      <c r="BG218">
        <v>4</v>
      </c>
      <c r="BH218">
        <v>8</v>
      </c>
      <c r="BI218">
        <v>29</v>
      </c>
      <c r="BJ218">
        <v>50</v>
      </c>
      <c r="BK218">
        <v>79</v>
      </c>
    </row>
    <row r="219" spans="1:63" ht="17" x14ac:dyDescent="0.25">
      <c r="A219" s="11" t="s">
        <v>104</v>
      </c>
      <c r="B219" t="s">
        <v>105</v>
      </c>
      <c r="D219">
        <v>47.4009</v>
      </c>
      <c r="E219">
        <v>-121.4905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267</v>
      </c>
      <c r="BC219">
        <v>366</v>
      </c>
      <c r="BD219">
        <v>442</v>
      </c>
      <c r="BE219">
        <v>568</v>
      </c>
      <c r="BF219">
        <v>572</v>
      </c>
      <c r="BG219">
        <v>643</v>
      </c>
      <c r="BH219">
        <v>904</v>
      </c>
      <c r="BI219">
        <v>1076</v>
      </c>
      <c r="BJ219">
        <v>1014</v>
      </c>
      <c r="BK219">
        <v>1376</v>
      </c>
    </row>
    <row r="220" spans="1:63" ht="17" x14ac:dyDescent="0.25">
      <c r="A220" s="11" t="s">
        <v>106</v>
      </c>
      <c r="B220" t="s">
        <v>105</v>
      </c>
      <c r="D220">
        <v>42.165700000000001</v>
      </c>
      <c r="E220">
        <v>-74.948099999999997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173</v>
      </c>
      <c r="BC220">
        <v>220</v>
      </c>
      <c r="BD220">
        <v>328</v>
      </c>
      <c r="BE220">
        <v>421</v>
      </c>
      <c r="BF220">
        <v>525</v>
      </c>
      <c r="BG220">
        <v>732</v>
      </c>
      <c r="BH220">
        <v>967</v>
      </c>
      <c r="BI220">
        <v>1706</v>
      </c>
      <c r="BJ220">
        <v>2495</v>
      </c>
      <c r="BK220">
        <v>5365</v>
      </c>
    </row>
    <row r="221" spans="1:63" ht="17" x14ac:dyDescent="0.25">
      <c r="A221" s="11" t="s">
        <v>107</v>
      </c>
      <c r="B221" t="s">
        <v>105</v>
      </c>
      <c r="D221">
        <v>36.116199999999999</v>
      </c>
      <c r="E221">
        <v>-119.6816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144</v>
      </c>
      <c r="BC221">
        <v>177</v>
      </c>
      <c r="BD221">
        <v>221</v>
      </c>
      <c r="BE221">
        <v>282</v>
      </c>
      <c r="BF221">
        <v>340</v>
      </c>
      <c r="BG221">
        <v>426</v>
      </c>
      <c r="BH221">
        <v>557</v>
      </c>
      <c r="BI221">
        <v>698</v>
      </c>
      <c r="BJ221">
        <v>751</v>
      </c>
      <c r="BK221">
        <v>952</v>
      </c>
    </row>
    <row r="222" spans="1:63" ht="17" x14ac:dyDescent="0.25">
      <c r="A222" s="11" t="s">
        <v>108</v>
      </c>
      <c r="B222" t="s">
        <v>105</v>
      </c>
      <c r="D222">
        <v>42.230200000000004</v>
      </c>
      <c r="E222">
        <v>-71.530100000000004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92</v>
      </c>
      <c r="BC222">
        <v>95</v>
      </c>
      <c r="BD222">
        <v>108</v>
      </c>
      <c r="BE222">
        <v>123</v>
      </c>
      <c r="BF222">
        <v>138</v>
      </c>
      <c r="BG222">
        <v>164</v>
      </c>
      <c r="BH222">
        <v>197</v>
      </c>
      <c r="BI222">
        <v>218</v>
      </c>
      <c r="BJ222">
        <v>218</v>
      </c>
      <c r="BK222">
        <v>328</v>
      </c>
    </row>
    <row r="223" spans="1:63" ht="17" x14ac:dyDescent="0.25">
      <c r="A223" s="11" t="s">
        <v>109</v>
      </c>
      <c r="B223" t="s">
        <v>105</v>
      </c>
      <c r="D223">
        <v>35.4437</v>
      </c>
      <c r="E223">
        <v>139.63800000000001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36</v>
      </c>
      <c r="AN223">
        <v>36</v>
      </c>
      <c r="AO223">
        <v>42</v>
      </c>
      <c r="AP223">
        <v>42</v>
      </c>
      <c r="AQ223">
        <v>44</v>
      </c>
      <c r="AR223">
        <v>44</v>
      </c>
      <c r="AS223">
        <v>44</v>
      </c>
      <c r="AT223">
        <v>45</v>
      </c>
      <c r="AU223">
        <v>45</v>
      </c>
      <c r="AV223">
        <v>45</v>
      </c>
      <c r="AW223">
        <v>45</v>
      </c>
      <c r="AX223">
        <v>45</v>
      </c>
      <c r="AY223">
        <v>45</v>
      </c>
      <c r="AZ223">
        <v>45</v>
      </c>
      <c r="BA223">
        <v>45</v>
      </c>
      <c r="BB223">
        <v>46</v>
      </c>
      <c r="BC223">
        <v>46</v>
      </c>
      <c r="BD223">
        <v>46</v>
      </c>
      <c r="BE223">
        <v>46</v>
      </c>
      <c r="BF223">
        <v>46</v>
      </c>
      <c r="BG223">
        <v>46</v>
      </c>
      <c r="BH223">
        <v>47</v>
      </c>
      <c r="BI223">
        <v>47</v>
      </c>
      <c r="BJ223">
        <v>47</v>
      </c>
      <c r="BK223">
        <v>47</v>
      </c>
    </row>
    <row r="224" spans="1:63" ht="17" x14ac:dyDescent="0.25">
      <c r="A224" s="11" t="s">
        <v>110</v>
      </c>
      <c r="B224" t="s">
        <v>105</v>
      </c>
      <c r="D224">
        <v>37.648899999999998</v>
      </c>
      <c r="E224">
        <v>-122.66549999999999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21</v>
      </c>
      <c r="AZ224">
        <v>21</v>
      </c>
      <c r="BA224">
        <v>21</v>
      </c>
      <c r="BB224">
        <v>21</v>
      </c>
      <c r="BC224">
        <v>21</v>
      </c>
      <c r="BD224">
        <v>21</v>
      </c>
      <c r="BE224">
        <v>21</v>
      </c>
      <c r="BF224">
        <v>21</v>
      </c>
      <c r="BG224">
        <v>21</v>
      </c>
      <c r="BH224">
        <v>20</v>
      </c>
      <c r="BI224">
        <v>21</v>
      </c>
      <c r="BJ224">
        <v>21</v>
      </c>
      <c r="BK224">
        <v>22</v>
      </c>
    </row>
    <row r="225" spans="1:63" ht="17" x14ac:dyDescent="0.25">
      <c r="A225" s="11" t="s">
        <v>42</v>
      </c>
      <c r="B225" t="s">
        <v>105</v>
      </c>
      <c r="D225">
        <v>33.040599999999998</v>
      </c>
      <c r="E225">
        <v>-83.643100000000004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17</v>
      </c>
      <c r="BC225">
        <v>23</v>
      </c>
      <c r="BD225">
        <v>31</v>
      </c>
      <c r="BE225">
        <v>42</v>
      </c>
      <c r="BF225">
        <v>66</v>
      </c>
      <c r="BG225">
        <v>99</v>
      </c>
      <c r="BH225">
        <v>121</v>
      </c>
      <c r="BI225">
        <v>146</v>
      </c>
      <c r="BJ225">
        <v>199</v>
      </c>
      <c r="BK225">
        <v>287</v>
      </c>
    </row>
    <row r="226" spans="1:63" ht="17" x14ac:dyDescent="0.25">
      <c r="A226" s="11" t="s">
        <v>111</v>
      </c>
      <c r="B226" t="s">
        <v>105</v>
      </c>
      <c r="D226">
        <v>39.059800000000003</v>
      </c>
      <c r="E226">
        <v>-105.3111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15</v>
      </c>
      <c r="BC226">
        <v>34</v>
      </c>
      <c r="BD226">
        <v>45</v>
      </c>
      <c r="BE226">
        <v>49</v>
      </c>
      <c r="BF226">
        <v>101</v>
      </c>
      <c r="BG226">
        <v>131</v>
      </c>
      <c r="BH226">
        <v>160</v>
      </c>
      <c r="BI226">
        <v>160</v>
      </c>
      <c r="BJ226">
        <v>184</v>
      </c>
      <c r="BK226">
        <v>277</v>
      </c>
    </row>
    <row r="227" spans="1:63" ht="17" x14ac:dyDescent="0.25">
      <c r="A227" s="11" t="s">
        <v>112</v>
      </c>
      <c r="B227" t="s">
        <v>105</v>
      </c>
      <c r="D227">
        <v>27.766300000000001</v>
      </c>
      <c r="E227">
        <v>-81.686800000000005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15</v>
      </c>
      <c r="BC227">
        <v>28</v>
      </c>
      <c r="BD227">
        <v>35</v>
      </c>
      <c r="BE227">
        <v>50</v>
      </c>
      <c r="BF227">
        <v>76</v>
      </c>
      <c r="BG227">
        <v>115</v>
      </c>
      <c r="BH227">
        <v>155</v>
      </c>
      <c r="BI227">
        <v>216</v>
      </c>
      <c r="BJ227">
        <v>314</v>
      </c>
      <c r="BK227">
        <v>417</v>
      </c>
    </row>
    <row r="228" spans="1:63" ht="17" x14ac:dyDescent="0.25">
      <c r="A228" s="11" t="s">
        <v>113</v>
      </c>
      <c r="B228" t="s">
        <v>105</v>
      </c>
      <c r="D228">
        <v>40.298900000000003</v>
      </c>
      <c r="E228">
        <v>-74.521000000000001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15</v>
      </c>
      <c r="BC228">
        <v>23</v>
      </c>
      <c r="BD228">
        <v>29</v>
      </c>
      <c r="BE228">
        <v>29</v>
      </c>
      <c r="BF228">
        <v>69</v>
      </c>
      <c r="BG228">
        <v>98</v>
      </c>
      <c r="BH228">
        <v>178</v>
      </c>
      <c r="BI228">
        <v>267</v>
      </c>
      <c r="BJ228">
        <v>267</v>
      </c>
      <c r="BK228">
        <v>742</v>
      </c>
    </row>
    <row r="229" spans="1:63" ht="17" x14ac:dyDescent="0.25">
      <c r="A229" s="11" t="s">
        <v>114</v>
      </c>
      <c r="B229" t="s">
        <v>105</v>
      </c>
      <c r="D229">
        <v>44.572000000000003</v>
      </c>
      <c r="E229">
        <v>-122.07089999999999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15</v>
      </c>
      <c r="BC229">
        <v>19</v>
      </c>
      <c r="BD229">
        <v>24</v>
      </c>
      <c r="BE229">
        <v>30</v>
      </c>
      <c r="BF229">
        <v>32</v>
      </c>
      <c r="BG229">
        <v>36</v>
      </c>
      <c r="BH229">
        <v>39</v>
      </c>
      <c r="BI229">
        <v>66</v>
      </c>
      <c r="BJ229">
        <v>68</v>
      </c>
      <c r="BK229">
        <v>88</v>
      </c>
    </row>
    <row r="230" spans="1:63" ht="17" x14ac:dyDescent="0.25">
      <c r="A230" s="11" t="s">
        <v>115</v>
      </c>
      <c r="B230" t="s">
        <v>105</v>
      </c>
      <c r="D230">
        <v>31.054500000000001</v>
      </c>
      <c r="E230">
        <v>-97.563500000000005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13</v>
      </c>
      <c r="BC230">
        <v>21</v>
      </c>
      <c r="BD230">
        <v>27</v>
      </c>
      <c r="BE230">
        <v>43</v>
      </c>
      <c r="BF230">
        <v>57</v>
      </c>
      <c r="BG230">
        <v>72</v>
      </c>
      <c r="BH230">
        <v>85</v>
      </c>
      <c r="BI230">
        <v>110</v>
      </c>
      <c r="BJ230">
        <v>173</v>
      </c>
      <c r="BK230">
        <v>260</v>
      </c>
    </row>
    <row r="231" spans="1:63" ht="17" x14ac:dyDescent="0.25">
      <c r="A231" s="11" t="s">
        <v>116</v>
      </c>
      <c r="B231" t="s">
        <v>105</v>
      </c>
      <c r="D231">
        <v>40.349499999999999</v>
      </c>
      <c r="E231">
        <v>-88.986099999999993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12</v>
      </c>
      <c r="BC231">
        <v>25</v>
      </c>
      <c r="BD231">
        <v>32</v>
      </c>
      <c r="BE231">
        <v>46</v>
      </c>
      <c r="BF231">
        <v>64</v>
      </c>
      <c r="BG231">
        <v>93</v>
      </c>
      <c r="BH231">
        <v>105</v>
      </c>
      <c r="BI231">
        <v>161</v>
      </c>
      <c r="BJ231">
        <v>162</v>
      </c>
      <c r="BK231">
        <v>422</v>
      </c>
    </row>
    <row r="232" spans="1:63" ht="17" x14ac:dyDescent="0.25">
      <c r="A232" s="11" t="s">
        <v>117</v>
      </c>
      <c r="B232" t="s">
        <v>105</v>
      </c>
      <c r="D232">
        <v>40.590800000000002</v>
      </c>
      <c r="E232">
        <v>-77.209800000000001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12</v>
      </c>
      <c r="BC232">
        <v>16</v>
      </c>
      <c r="BD232">
        <v>22</v>
      </c>
      <c r="BE232">
        <v>41</v>
      </c>
      <c r="BF232">
        <v>47</v>
      </c>
      <c r="BG232">
        <v>66</v>
      </c>
      <c r="BH232">
        <v>77</v>
      </c>
      <c r="BI232">
        <v>112</v>
      </c>
      <c r="BJ232">
        <v>152</v>
      </c>
      <c r="BK232">
        <v>206</v>
      </c>
    </row>
    <row r="233" spans="1:63" ht="17" x14ac:dyDescent="0.25">
      <c r="A233" s="11" t="s">
        <v>118</v>
      </c>
      <c r="B233" t="s">
        <v>105</v>
      </c>
      <c r="D233">
        <v>42.011499999999998</v>
      </c>
      <c r="E233">
        <v>-93.210499999999996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8</v>
      </c>
      <c r="BC233">
        <v>13</v>
      </c>
      <c r="BD233">
        <v>16</v>
      </c>
      <c r="BE233">
        <v>17</v>
      </c>
      <c r="BF233">
        <v>17</v>
      </c>
      <c r="BG233">
        <v>18</v>
      </c>
      <c r="BH233">
        <v>23</v>
      </c>
      <c r="BI233">
        <v>23</v>
      </c>
      <c r="BJ233">
        <v>29</v>
      </c>
      <c r="BK233">
        <v>44</v>
      </c>
    </row>
    <row r="234" spans="1:63" ht="17" x14ac:dyDescent="0.25">
      <c r="A234" s="11" t="s">
        <v>119</v>
      </c>
      <c r="B234" t="s">
        <v>105</v>
      </c>
      <c r="D234">
        <v>39.063899999999997</v>
      </c>
      <c r="E234">
        <v>-76.802099999999996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8</v>
      </c>
      <c r="BC234">
        <v>9</v>
      </c>
      <c r="BD234">
        <v>12</v>
      </c>
      <c r="BE234">
        <v>18</v>
      </c>
      <c r="BF234">
        <v>26</v>
      </c>
      <c r="BG234">
        <v>32</v>
      </c>
      <c r="BH234">
        <v>41</v>
      </c>
      <c r="BI234">
        <v>60</v>
      </c>
      <c r="BJ234">
        <v>85</v>
      </c>
      <c r="BK234">
        <v>107</v>
      </c>
    </row>
    <row r="235" spans="1:63" ht="17" x14ac:dyDescent="0.25">
      <c r="A235" s="11" t="s">
        <v>120</v>
      </c>
      <c r="B235" t="s">
        <v>105</v>
      </c>
      <c r="D235">
        <v>35.630099999999999</v>
      </c>
      <c r="E235">
        <v>-79.806399999999996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7</v>
      </c>
      <c r="BC235">
        <v>7</v>
      </c>
      <c r="BD235">
        <v>15</v>
      </c>
      <c r="BE235">
        <v>17</v>
      </c>
      <c r="BF235">
        <v>24</v>
      </c>
      <c r="BG235">
        <v>33</v>
      </c>
      <c r="BH235">
        <v>38</v>
      </c>
      <c r="BI235">
        <v>64</v>
      </c>
      <c r="BJ235">
        <v>70</v>
      </c>
      <c r="BK235">
        <v>123</v>
      </c>
    </row>
    <row r="236" spans="1:63" ht="17" x14ac:dyDescent="0.25">
      <c r="A236" s="11" t="s">
        <v>121</v>
      </c>
      <c r="B236" t="s">
        <v>105</v>
      </c>
      <c r="D236">
        <v>33.856900000000003</v>
      </c>
      <c r="E236">
        <v>-80.944999999999993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7</v>
      </c>
      <c r="BC236">
        <v>10</v>
      </c>
      <c r="BD236">
        <v>12</v>
      </c>
      <c r="BE236">
        <v>13</v>
      </c>
      <c r="BF236">
        <v>19</v>
      </c>
      <c r="BG236">
        <v>28</v>
      </c>
      <c r="BH236">
        <v>33</v>
      </c>
      <c r="BI236">
        <v>47</v>
      </c>
      <c r="BJ236">
        <v>47</v>
      </c>
      <c r="BK236">
        <v>81</v>
      </c>
    </row>
    <row r="237" spans="1:63" ht="17" x14ac:dyDescent="0.25">
      <c r="A237" s="11" t="s">
        <v>122</v>
      </c>
      <c r="B237" t="s">
        <v>105</v>
      </c>
      <c r="D237">
        <v>35.747799999999998</v>
      </c>
      <c r="E237">
        <v>-86.692300000000003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7</v>
      </c>
      <c r="BC237">
        <v>9</v>
      </c>
      <c r="BD237">
        <v>18</v>
      </c>
      <c r="BE237">
        <v>26</v>
      </c>
      <c r="BF237">
        <v>32</v>
      </c>
      <c r="BG237">
        <v>39</v>
      </c>
      <c r="BH237">
        <v>52</v>
      </c>
      <c r="BI237">
        <v>74</v>
      </c>
      <c r="BJ237">
        <v>79</v>
      </c>
      <c r="BK237">
        <v>154</v>
      </c>
    </row>
    <row r="238" spans="1:63" ht="17" x14ac:dyDescent="0.25">
      <c r="A238" s="11" t="s">
        <v>123</v>
      </c>
      <c r="B238" t="s">
        <v>105</v>
      </c>
      <c r="D238">
        <v>37.769300000000001</v>
      </c>
      <c r="E238">
        <v>-78.17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7</v>
      </c>
      <c r="BC238">
        <v>9</v>
      </c>
      <c r="BD238">
        <v>17</v>
      </c>
      <c r="BE238">
        <v>30</v>
      </c>
      <c r="BF238">
        <v>41</v>
      </c>
      <c r="BG238">
        <v>45</v>
      </c>
      <c r="BH238">
        <v>49</v>
      </c>
      <c r="BI238">
        <v>67</v>
      </c>
      <c r="BJ238">
        <v>77</v>
      </c>
      <c r="BK238">
        <v>99</v>
      </c>
    </row>
    <row r="239" spans="1:63" ht="17" x14ac:dyDescent="0.25">
      <c r="A239" s="11" t="s">
        <v>124</v>
      </c>
      <c r="B239" t="s">
        <v>105</v>
      </c>
      <c r="D239">
        <v>33.729799999999997</v>
      </c>
      <c r="E239">
        <v>-111.4312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6</v>
      </c>
      <c r="BC239">
        <v>9</v>
      </c>
      <c r="BD239">
        <v>9</v>
      </c>
      <c r="BE239">
        <v>9</v>
      </c>
      <c r="BF239">
        <v>12</v>
      </c>
      <c r="BG239">
        <v>13</v>
      </c>
      <c r="BH239">
        <v>18</v>
      </c>
      <c r="BI239">
        <v>20</v>
      </c>
      <c r="BJ239">
        <v>27</v>
      </c>
      <c r="BK239">
        <v>45</v>
      </c>
    </row>
    <row r="240" spans="1:63" ht="17" x14ac:dyDescent="0.25">
      <c r="A240" s="11" t="s">
        <v>125</v>
      </c>
      <c r="B240" t="s">
        <v>105</v>
      </c>
      <c r="D240">
        <v>39.849400000000003</v>
      </c>
      <c r="E240">
        <v>-86.258300000000006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6</v>
      </c>
      <c r="BC240">
        <v>11</v>
      </c>
      <c r="BD240">
        <v>13</v>
      </c>
      <c r="BE240">
        <v>13</v>
      </c>
      <c r="BF240">
        <v>16</v>
      </c>
      <c r="BG240">
        <v>20</v>
      </c>
      <c r="BH240">
        <v>25</v>
      </c>
      <c r="BI240">
        <v>30</v>
      </c>
      <c r="BJ240">
        <v>39</v>
      </c>
      <c r="BK240">
        <v>60</v>
      </c>
    </row>
    <row r="241" spans="1:63" ht="17" x14ac:dyDescent="0.25">
      <c r="A241" s="11" t="s">
        <v>126</v>
      </c>
      <c r="B241" t="s">
        <v>105</v>
      </c>
      <c r="D241">
        <v>37.668100000000003</v>
      </c>
      <c r="E241">
        <v>-84.670100000000005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6</v>
      </c>
      <c r="BC241">
        <v>8</v>
      </c>
      <c r="BD241">
        <v>10</v>
      </c>
      <c r="BE241">
        <v>14</v>
      </c>
      <c r="BF241">
        <v>14</v>
      </c>
      <c r="BG241">
        <v>20</v>
      </c>
      <c r="BH241">
        <v>21</v>
      </c>
      <c r="BI241">
        <v>26</v>
      </c>
      <c r="BJ241">
        <v>27</v>
      </c>
      <c r="BK241">
        <v>37</v>
      </c>
    </row>
    <row r="242" spans="1:63" ht="17" x14ac:dyDescent="0.25">
      <c r="A242" s="11" t="s">
        <v>127</v>
      </c>
      <c r="B242" t="s">
        <v>105</v>
      </c>
      <c r="D242">
        <v>38.897399999999998</v>
      </c>
      <c r="E242">
        <v>-77.026799999999994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5</v>
      </c>
      <c r="BC242">
        <v>10</v>
      </c>
      <c r="BD242">
        <v>10</v>
      </c>
      <c r="BE242">
        <v>10</v>
      </c>
      <c r="BF242">
        <v>10</v>
      </c>
      <c r="BG242">
        <v>16</v>
      </c>
      <c r="BH242">
        <v>22</v>
      </c>
      <c r="BI242">
        <v>22</v>
      </c>
      <c r="BJ242">
        <v>31</v>
      </c>
      <c r="BK242">
        <v>40</v>
      </c>
    </row>
    <row r="243" spans="1:63" ht="17" x14ac:dyDescent="0.25">
      <c r="A243" s="11" t="s">
        <v>128</v>
      </c>
      <c r="B243" t="s">
        <v>105</v>
      </c>
      <c r="D243">
        <v>38.313499999999998</v>
      </c>
      <c r="E243">
        <v>-117.05540000000001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4</v>
      </c>
      <c r="BC243">
        <v>7</v>
      </c>
      <c r="BD243">
        <v>14</v>
      </c>
      <c r="BE243">
        <v>17</v>
      </c>
      <c r="BF243">
        <v>21</v>
      </c>
      <c r="BG243">
        <v>24</v>
      </c>
      <c r="BH243">
        <v>45</v>
      </c>
      <c r="BI243">
        <v>56</v>
      </c>
      <c r="BJ243">
        <v>55</v>
      </c>
      <c r="BK243">
        <v>95</v>
      </c>
    </row>
    <row r="244" spans="1:63" ht="17" x14ac:dyDescent="0.25">
      <c r="A244" s="11" t="s">
        <v>129</v>
      </c>
      <c r="B244" t="s">
        <v>105</v>
      </c>
      <c r="D244">
        <v>43.452500000000001</v>
      </c>
      <c r="E244">
        <v>-71.563900000000004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4</v>
      </c>
      <c r="BC244">
        <v>5</v>
      </c>
      <c r="BD244">
        <v>6</v>
      </c>
      <c r="BE244">
        <v>6</v>
      </c>
      <c r="BF244">
        <v>7</v>
      </c>
      <c r="BG244">
        <v>13</v>
      </c>
      <c r="BH244">
        <v>17</v>
      </c>
      <c r="BI244">
        <v>26</v>
      </c>
      <c r="BJ244">
        <v>26</v>
      </c>
      <c r="BK244">
        <v>44</v>
      </c>
    </row>
    <row r="245" spans="1:63" ht="17" x14ac:dyDescent="0.25">
      <c r="A245" s="11" t="s">
        <v>130</v>
      </c>
      <c r="B245" t="s">
        <v>105</v>
      </c>
      <c r="D245">
        <v>45.694499999999998</v>
      </c>
      <c r="E245">
        <v>-93.900199999999998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3</v>
      </c>
      <c r="BC245">
        <v>5</v>
      </c>
      <c r="BD245">
        <v>9</v>
      </c>
      <c r="BE245">
        <v>14</v>
      </c>
      <c r="BF245">
        <v>21</v>
      </c>
      <c r="BG245">
        <v>35</v>
      </c>
      <c r="BH245">
        <v>54</v>
      </c>
      <c r="BI245">
        <v>60</v>
      </c>
      <c r="BJ245">
        <v>77</v>
      </c>
      <c r="BK245">
        <v>89</v>
      </c>
    </row>
    <row r="246" spans="1:63" ht="17" x14ac:dyDescent="0.25">
      <c r="A246" s="11" t="s">
        <v>131</v>
      </c>
      <c r="B246" t="s">
        <v>105</v>
      </c>
      <c r="D246">
        <v>41.125399999999999</v>
      </c>
      <c r="E246">
        <v>-98.268100000000004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3</v>
      </c>
      <c r="BC246">
        <v>5</v>
      </c>
      <c r="BD246">
        <v>10</v>
      </c>
      <c r="BE246">
        <v>13</v>
      </c>
      <c r="BF246">
        <v>14</v>
      </c>
      <c r="BG246">
        <v>17</v>
      </c>
      <c r="BH246">
        <v>18</v>
      </c>
      <c r="BI246">
        <v>21</v>
      </c>
      <c r="BJ246">
        <v>24</v>
      </c>
      <c r="BK246">
        <v>29</v>
      </c>
    </row>
    <row r="247" spans="1:63" ht="17" x14ac:dyDescent="0.25">
      <c r="A247" s="11" t="s">
        <v>132</v>
      </c>
      <c r="B247" t="s">
        <v>105</v>
      </c>
      <c r="D247">
        <v>40.388800000000003</v>
      </c>
      <c r="E247">
        <v>-82.764899999999997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3</v>
      </c>
      <c r="BC247">
        <v>4</v>
      </c>
      <c r="BD247">
        <v>5</v>
      </c>
      <c r="BE247">
        <v>13</v>
      </c>
      <c r="BF247">
        <v>26</v>
      </c>
      <c r="BG247">
        <v>37</v>
      </c>
      <c r="BH247">
        <v>50</v>
      </c>
      <c r="BI247">
        <v>67</v>
      </c>
      <c r="BJ247">
        <v>86</v>
      </c>
      <c r="BK247">
        <v>119</v>
      </c>
    </row>
    <row r="248" spans="1:63" ht="17" x14ac:dyDescent="0.25">
      <c r="A248" s="11" t="s">
        <v>133</v>
      </c>
      <c r="B248" t="s">
        <v>105</v>
      </c>
      <c r="D248">
        <v>41.680900000000001</v>
      </c>
      <c r="E248">
        <v>-71.511799999999994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3</v>
      </c>
      <c r="BC248">
        <v>5</v>
      </c>
      <c r="BD248">
        <v>5</v>
      </c>
      <c r="BE248">
        <v>14</v>
      </c>
      <c r="BF248">
        <v>20</v>
      </c>
      <c r="BG248">
        <v>20</v>
      </c>
      <c r="BH248">
        <v>21</v>
      </c>
      <c r="BI248">
        <v>23</v>
      </c>
      <c r="BJ248">
        <v>33</v>
      </c>
      <c r="BK248">
        <v>44</v>
      </c>
    </row>
    <row r="249" spans="1:63" ht="17" x14ac:dyDescent="0.25">
      <c r="A249" s="11" t="s">
        <v>134</v>
      </c>
      <c r="B249" t="s">
        <v>105</v>
      </c>
      <c r="D249">
        <v>44.268500000000003</v>
      </c>
      <c r="E249">
        <v>-89.616500000000002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3</v>
      </c>
      <c r="BC249">
        <v>6</v>
      </c>
      <c r="BD249">
        <v>8</v>
      </c>
      <c r="BE249">
        <v>19</v>
      </c>
      <c r="BF249">
        <v>27</v>
      </c>
      <c r="BG249">
        <v>32</v>
      </c>
      <c r="BH249">
        <v>47</v>
      </c>
      <c r="BI249">
        <v>72</v>
      </c>
      <c r="BJ249">
        <v>92</v>
      </c>
      <c r="BK249">
        <v>159</v>
      </c>
    </row>
    <row r="250" spans="1:63" ht="17" x14ac:dyDescent="0.25">
      <c r="A250" s="11" t="s">
        <v>135</v>
      </c>
      <c r="B250" t="s">
        <v>105</v>
      </c>
      <c r="D250">
        <v>41.597799999999999</v>
      </c>
      <c r="E250">
        <v>-72.755399999999995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2</v>
      </c>
      <c r="BC250">
        <v>3</v>
      </c>
      <c r="BD250">
        <v>5</v>
      </c>
      <c r="BE250">
        <v>11</v>
      </c>
      <c r="BF250">
        <v>22</v>
      </c>
      <c r="BG250">
        <v>24</v>
      </c>
      <c r="BH250">
        <v>30</v>
      </c>
      <c r="BI250">
        <v>68</v>
      </c>
      <c r="BJ250">
        <v>68</v>
      </c>
      <c r="BK250">
        <v>159</v>
      </c>
    </row>
    <row r="251" spans="1:63" ht="17" x14ac:dyDescent="0.25">
      <c r="A251" s="11" t="s">
        <v>136</v>
      </c>
      <c r="B251" t="s">
        <v>105</v>
      </c>
      <c r="D251">
        <v>21.0943</v>
      </c>
      <c r="E251">
        <v>-157.4983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2</v>
      </c>
      <c r="BC251">
        <v>2</v>
      </c>
      <c r="BD251">
        <v>2</v>
      </c>
      <c r="BE251">
        <v>2</v>
      </c>
      <c r="BF251">
        <v>4</v>
      </c>
      <c r="BG251">
        <v>6</v>
      </c>
      <c r="BH251">
        <v>7</v>
      </c>
      <c r="BI251">
        <v>10</v>
      </c>
      <c r="BJ251">
        <v>14</v>
      </c>
      <c r="BK251">
        <v>16</v>
      </c>
    </row>
    <row r="252" spans="1:63" ht="17" x14ac:dyDescent="0.25">
      <c r="A252" s="11" t="s">
        <v>137</v>
      </c>
      <c r="B252" t="s">
        <v>105</v>
      </c>
      <c r="D252">
        <v>35.565300000000001</v>
      </c>
      <c r="E252">
        <v>-96.928899999999999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2</v>
      </c>
      <c r="BC252">
        <v>2</v>
      </c>
      <c r="BD252">
        <v>2</v>
      </c>
      <c r="BE252">
        <v>2</v>
      </c>
      <c r="BF252">
        <v>4</v>
      </c>
      <c r="BG252">
        <v>7</v>
      </c>
      <c r="BH252">
        <v>10</v>
      </c>
      <c r="BI252">
        <v>19</v>
      </c>
      <c r="BJ252">
        <v>19</v>
      </c>
      <c r="BK252">
        <v>44</v>
      </c>
    </row>
    <row r="253" spans="1:63" ht="17" x14ac:dyDescent="0.25">
      <c r="A253" s="11" t="s">
        <v>138</v>
      </c>
      <c r="B253" t="s">
        <v>105</v>
      </c>
      <c r="D253">
        <v>40.15</v>
      </c>
      <c r="E253">
        <v>-111.86239999999999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2</v>
      </c>
      <c r="BC253">
        <v>3</v>
      </c>
      <c r="BD253">
        <v>5</v>
      </c>
      <c r="BE253">
        <v>9</v>
      </c>
      <c r="BF253">
        <v>10</v>
      </c>
      <c r="BG253">
        <v>28</v>
      </c>
      <c r="BH253">
        <v>39</v>
      </c>
      <c r="BI253">
        <v>51</v>
      </c>
      <c r="BJ253">
        <v>51</v>
      </c>
      <c r="BK253">
        <v>80</v>
      </c>
    </row>
    <row r="254" spans="1:63" ht="17" x14ac:dyDescent="0.25">
      <c r="A254" s="11" t="s">
        <v>143</v>
      </c>
      <c r="B254" t="s">
        <v>105</v>
      </c>
      <c r="D254">
        <v>38.526600000000002</v>
      </c>
      <c r="E254">
        <v>-96.726500000000001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1</v>
      </c>
      <c r="BD254">
        <v>1</v>
      </c>
      <c r="BE254">
        <v>5</v>
      </c>
      <c r="BF254">
        <v>8</v>
      </c>
      <c r="BG254">
        <v>8</v>
      </c>
      <c r="BH254">
        <v>11</v>
      </c>
      <c r="BI254">
        <v>18</v>
      </c>
      <c r="BJ254">
        <v>18</v>
      </c>
      <c r="BK254">
        <v>34</v>
      </c>
    </row>
    <row r="255" spans="1:63" ht="17" x14ac:dyDescent="0.25">
      <c r="A255" s="11" t="s">
        <v>144</v>
      </c>
      <c r="B255" t="s">
        <v>105</v>
      </c>
      <c r="D255">
        <v>31.169499999999999</v>
      </c>
      <c r="E255">
        <v>-91.867800000000003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6</v>
      </c>
      <c r="BD255">
        <v>19</v>
      </c>
      <c r="BE255">
        <v>36</v>
      </c>
      <c r="BF255">
        <v>77</v>
      </c>
      <c r="BG255">
        <v>91</v>
      </c>
      <c r="BH255">
        <v>136</v>
      </c>
      <c r="BI255">
        <v>196</v>
      </c>
      <c r="BJ255">
        <v>257</v>
      </c>
      <c r="BK255">
        <v>392</v>
      </c>
    </row>
    <row r="256" spans="1:63" ht="17" x14ac:dyDescent="0.25">
      <c r="A256" s="11" t="s">
        <v>145</v>
      </c>
      <c r="B256" t="s">
        <v>105</v>
      </c>
      <c r="D256">
        <v>38.456099999999999</v>
      </c>
      <c r="E256">
        <v>-92.288399999999996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1</v>
      </c>
      <c r="BE256">
        <v>2</v>
      </c>
      <c r="BF256">
        <v>4</v>
      </c>
      <c r="BG256">
        <v>5</v>
      </c>
      <c r="BH256">
        <v>6</v>
      </c>
      <c r="BI256">
        <v>11</v>
      </c>
      <c r="BJ256">
        <v>18</v>
      </c>
      <c r="BK256">
        <v>31</v>
      </c>
    </row>
    <row r="257" spans="1:63" ht="17" x14ac:dyDescent="0.25">
      <c r="A257" s="11" t="s">
        <v>146</v>
      </c>
      <c r="B257" t="s">
        <v>105</v>
      </c>
      <c r="D257">
        <v>44.045900000000003</v>
      </c>
      <c r="E257">
        <v>-72.710700000000003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2</v>
      </c>
      <c r="BE257">
        <v>2</v>
      </c>
      <c r="BF257">
        <v>5</v>
      </c>
      <c r="BG257">
        <v>8</v>
      </c>
      <c r="BH257">
        <v>12</v>
      </c>
      <c r="BI257">
        <v>12</v>
      </c>
      <c r="BJ257">
        <v>18</v>
      </c>
      <c r="BK257">
        <v>22</v>
      </c>
    </row>
    <row r="258" spans="1:63" ht="17" x14ac:dyDescent="0.25">
      <c r="A258" s="11" t="s">
        <v>147</v>
      </c>
      <c r="B258" t="s">
        <v>105</v>
      </c>
      <c r="D258">
        <v>61.370699999999999</v>
      </c>
      <c r="E258">
        <v>-152.40440000000001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1</v>
      </c>
      <c r="BG258">
        <v>1</v>
      </c>
      <c r="BH258">
        <v>1</v>
      </c>
      <c r="BI258">
        <v>3</v>
      </c>
      <c r="BJ258">
        <v>6</v>
      </c>
      <c r="BK258">
        <v>9</v>
      </c>
    </row>
    <row r="259" spans="1:63" ht="17" x14ac:dyDescent="0.25">
      <c r="A259" s="11" t="s">
        <v>148</v>
      </c>
      <c r="B259" t="s">
        <v>105</v>
      </c>
      <c r="D259">
        <v>34.969700000000003</v>
      </c>
      <c r="E259">
        <v>-92.373099999999994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6</v>
      </c>
      <c r="BE259">
        <v>6</v>
      </c>
      <c r="BF259">
        <v>12</v>
      </c>
      <c r="BG259">
        <v>16</v>
      </c>
      <c r="BH259">
        <v>22</v>
      </c>
      <c r="BI259">
        <v>22</v>
      </c>
      <c r="BJ259">
        <v>33</v>
      </c>
      <c r="BK259">
        <v>62</v>
      </c>
    </row>
    <row r="260" spans="1:63" ht="17" x14ac:dyDescent="0.25">
      <c r="A260" s="11" t="s">
        <v>149</v>
      </c>
      <c r="B260" t="s">
        <v>105</v>
      </c>
      <c r="D260">
        <v>39.3185</v>
      </c>
      <c r="E260">
        <v>-75.507099999999994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1</v>
      </c>
      <c r="BE260">
        <v>4</v>
      </c>
      <c r="BF260">
        <v>6</v>
      </c>
      <c r="BG260">
        <v>7</v>
      </c>
      <c r="BH260">
        <v>8</v>
      </c>
      <c r="BI260">
        <v>16</v>
      </c>
      <c r="BJ260">
        <v>19</v>
      </c>
      <c r="BK260">
        <v>30</v>
      </c>
    </row>
    <row r="261" spans="1:63" ht="17" x14ac:dyDescent="0.25">
      <c r="A261" s="11" t="s">
        <v>150</v>
      </c>
      <c r="B261" t="s">
        <v>105</v>
      </c>
      <c r="D261">
        <v>44.240499999999997</v>
      </c>
      <c r="E261">
        <v>-114.47880000000001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2</v>
      </c>
      <c r="BG261">
        <v>5</v>
      </c>
      <c r="BH261">
        <v>5</v>
      </c>
      <c r="BI261">
        <v>8</v>
      </c>
      <c r="BJ261">
        <v>9</v>
      </c>
      <c r="BK261">
        <v>11</v>
      </c>
    </row>
    <row r="262" spans="1:63" ht="17" x14ac:dyDescent="0.25">
      <c r="A262" s="11" t="s">
        <v>151</v>
      </c>
      <c r="B262" t="s">
        <v>105</v>
      </c>
      <c r="D262">
        <v>44.693899999999999</v>
      </c>
      <c r="E262">
        <v>-69.381900000000002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3</v>
      </c>
      <c r="BG262">
        <v>12</v>
      </c>
      <c r="BH262">
        <v>17</v>
      </c>
      <c r="BI262">
        <v>32</v>
      </c>
      <c r="BJ262">
        <v>42</v>
      </c>
      <c r="BK262">
        <v>52</v>
      </c>
    </row>
    <row r="263" spans="1:63" ht="17" x14ac:dyDescent="0.25">
      <c r="A263" s="11" t="s">
        <v>152</v>
      </c>
      <c r="B263" t="s">
        <v>105</v>
      </c>
      <c r="D263">
        <v>43.326599999999999</v>
      </c>
      <c r="E263">
        <v>-84.536100000000005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2</v>
      </c>
      <c r="BD263">
        <v>2</v>
      </c>
      <c r="BE263">
        <v>16</v>
      </c>
      <c r="BF263">
        <v>25</v>
      </c>
      <c r="BG263">
        <v>33</v>
      </c>
      <c r="BH263">
        <v>53</v>
      </c>
      <c r="BI263">
        <v>65</v>
      </c>
      <c r="BJ263">
        <v>83</v>
      </c>
      <c r="BK263">
        <v>334</v>
      </c>
    </row>
    <row r="264" spans="1:63" ht="17" x14ac:dyDescent="0.25">
      <c r="A264" s="11" t="s">
        <v>153</v>
      </c>
      <c r="B264" t="s">
        <v>105</v>
      </c>
      <c r="D264">
        <v>32.741599999999998</v>
      </c>
      <c r="E264">
        <v>-89.678700000000006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6</v>
      </c>
      <c r="BG264">
        <v>10</v>
      </c>
      <c r="BH264">
        <v>13</v>
      </c>
      <c r="BI264">
        <v>21</v>
      </c>
      <c r="BJ264">
        <v>34</v>
      </c>
      <c r="BK264">
        <v>50</v>
      </c>
    </row>
    <row r="265" spans="1:63" ht="17" x14ac:dyDescent="0.25">
      <c r="A265" s="11" t="s">
        <v>154</v>
      </c>
      <c r="B265" t="s">
        <v>105</v>
      </c>
      <c r="D265">
        <v>46.921900000000001</v>
      </c>
      <c r="E265">
        <v>-110.45440000000001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1</v>
      </c>
      <c r="BD265">
        <v>1</v>
      </c>
      <c r="BE265">
        <v>1</v>
      </c>
      <c r="BF265">
        <v>5</v>
      </c>
      <c r="BG265">
        <v>7</v>
      </c>
      <c r="BH265">
        <v>7</v>
      </c>
      <c r="BI265">
        <v>9</v>
      </c>
      <c r="BJ265">
        <v>11</v>
      </c>
      <c r="BK265">
        <v>11</v>
      </c>
    </row>
    <row r="266" spans="1:63" ht="17" x14ac:dyDescent="0.25">
      <c r="A266" s="11" t="s">
        <v>155</v>
      </c>
      <c r="B266" t="s">
        <v>105</v>
      </c>
      <c r="D266">
        <v>34.840499999999999</v>
      </c>
      <c r="E266">
        <v>-106.24850000000001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3</v>
      </c>
      <c r="BD266">
        <v>5</v>
      </c>
      <c r="BE266">
        <v>10</v>
      </c>
      <c r="BF266">
        <v>10</v>
      </c>
      <c r="BG266">
        <v>13</v>
      </c>
      <c r="BH266">
        <v>17</v>
      </c>
      <c r="BI266">
        <v>23</v>
      </c>
      <c r="BJ266">
        <v>23</v>
      </c>
      <c r="BK266">
        <v>35</v>
      </c>
    </row>
    <row r="267" spans="1:63" ht="17" x14ac:dyDescent="0.25">
      <c r="A267" s="11" t="s">
        <v>156</v>
      </c>
      <c r="B267" t="s">
        <v>105</v>
      </c>
      <c r="D267">
        <v>47.5289</v>
      </c>
      <c r="E267">
        <v>-99.784000000000006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3</v>
      </c>
      <c r="BJ267">
        <v>6</v>
      </c>
      <c r="BK267">
        <v>18</v>
      </c>
    </row>
    <row r="268" spans="1:63" ht="17" x14ac:dyDescent="0.25">
      <c r="A268" s="11" t="s">
        <v>157</v>
      </c>
      <c r="B268" t="s">
        <v>105</v>
      </c>
      <c r="D268">
        <v>44.299799999999998</v>
      </c>
      <c r="E268">
        <v>-99.438800000000001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8</v>
      </c>
      <c r="BD268">
        <v>8</v>
      </c>
      <c r="BE268">
        <v>8</v>
      </c>
      <c r="BF268">
        <v>9</v>
      </c>
      <c r="BG268">
        <v>9</v>
      </c>
      <c r="BH268">
        <v>10</v>
      </c>
      <c r="BI268">
        <v>11</v>
      </c>
      <c r="BJ268">
        <v>11</v>
      </c>
      <c r="BK268">
        <v>11</v>
      </c>
    </row>
    <row r="269" spans="1:63" ht="17" x14ac:dyDescent="0.25">
      <c r="A269" s="11" t="s">
        <v>158</v>
      </c>
      <c r="B269" t="s">
        <v>105</v>
      </c>
      <c r="D269">
        <v>38.491199999999999</v>
      </c>
      <c r="E269">
        <v>-80.954499999999996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2</v>
      </c>
    </row>
    <row r="270" spans="1:63" ht="17" x14ac:dyDescent="0.25">
      <c r="A270" s="11" t="s">
        <v>159</v>
      </c>
      <c r="B270" t="s">
        <v>105</v>
      </c>
      <c r="D270">
        <v>42.756</v>
      </c>
      <c r="E270">
        <v>-107.30249999999999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1</v>
      </c>
      <c r="BF270">
        <v>2</v>
      </c>
      <c r="BG270">
        <v>3</v>
      </c>
      <c r="BH270">
        <v>3</v>
      </c>
      <c r="BI270">
        <v>11</v>
      </c>
      <c r="BJ270">
        <v>15</v>
      </c>
      <c r="BK270">
        <v>18</v>
      </c>
    </row>
    <row r="271" spans="1:63" ht="17" x14ac:dyDescent="0.25">
      <c r="A271" s="11" t="s">
        <v>218</v>
      </c>
      <c r="B271" t="s">
        <v>105</v>
      </c>
      <c r="D271">
        <v>47.6477</v>
      </c>
      <c r="E271">
        <v>-122.6413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 spans="1:63" ht="17" x14ac:dyDescent="0.25">
      <c r="A272" s="11" t="s">
        <v>219</v>
      </c>
      <c r="B272" t="s">
        <v>105</v>
      </c>
      <c r="D272">
        <v>38.310499999999998</v>
      </c>
      <c r="E272">
        <v>-121.90179999999999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 spans="1:63" ht="17" x14ac:dyDescent="0.25">
      <c r="A273" s="11" t="s">
        <v>220</v>
      </c>
      <c r="B273" t="s">
        <v>105</v>
      </c>
      <c r="D273">
        <v>37.045400000000001</v>
      </c>
      <c r="E273">
        <v>-121.958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 spans="1:63" ht="17" x14ac:dyDescent="0.25">
      <c r="A274" s="11" t="s">
        <v>221</v>
      </c>
      <c r="B274" t="s">
        <v>105</v>
      </c>
      <c r="D274">
        <v>38.502499999999998</v>
      </c>
      <c r="E274">
        <v>-122.2654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 spans="1:63" ht="17" x14ac:dyDescent="0.25">
      <c r="A275" s="11" t="s">
        <v>222</v>
      </c>
      <c r="B275" t="s">
        <v>105</v>
      </c>
      <c r="D275">
        <v>34.3705</v>
      </c>
      <c r="E275">
        <v>-119.1391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 spans="1:63" ht="17" x14ac:dyDescent="0.25">
      <c r="A276" s="11" t="s">
        <v>223</v>
      </c>
      <c r="B276" t="s">
        <v>105</v>
      </c>
      <c r="D276">
        <v>42.409700000000001</v>
      </c>
      <c r="E276">
        <v>-71.857100000000003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 spans="1:63" ht="17" x14ac:dyDescent="0.25">
      <c r="A277" s="11" t="s">
        <v>224</v>
      </c>
      <c r="B277" t="s">
        <v>105</v>
      </c>
      <c r="D277">
        <v>33.9191</v>
      </c>
      <c r="E277">
        <v>-84.0167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 spans="1:63" ht="17" x14ac:dyDescent="0.25">
      <c r="A278" s="11" t="s">
        <v>225</v>
      </c>
      <c r="B278" t="s">
        <v>105</v>
      </c>
      <c r="D278">
        <v>33.7956</v>
      </c>
      <c r="E278">
        <v>-84.227900000000005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 spans="1:63" ht="17" x14ac:dyDescent="0.25">
      <c r="A279" s="11" t="s">
        <v>226</v>
      </c>
      <c r="B279" t="s">
        <v>105</v>
      </c>
      <c r="D279">
        <v>37.545499999999997</v>
      </c>
      <c r="E279">
        <v>-82.777900000000002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 spans="1:63" ht="17" x14ac:dyDescent="0.25">
      <c r="A280" s="11" t="s">
        <v>227</v>
      </c>
      <c r="B280" t="s">
        <v>105</v>
      </c>
      <c r="D280">
        <v>33.450200000000002</v>
      </c>
      <c r="E280">
        <v>-84.4803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 spans="1:63" ht="17" x14ac:dyDescent="0.25">
      <c r="A281" s="11" t="s">
        <v>228</v>
      </c>
      <c r="B281" t="s">
        <v>105</v>
      </c>
      <c r="D281">
        <v>32.4893</v>
      </c>
      <c r="E281">
        <v>-94.852099999999993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 spans="1:63" ht="17" x14ac:dyDescent="0.25">
      <c r="A282" s="11" t="s">
        <v>229</v>
      </c>
      <c r="B282" t="s">
        <v>105</v>
      </c>
      <c r="D282">
        <v>40.258899999999997</v>
      </c>
      <c r="E282">
        <v>-74.123999999999995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 spans="1:63" ht="17" x14ac:dyDescent="0.25">
      <c r="A283" s="11" t="s">
        <v>230</v>
      </c>
      <c r="B283" t="s">
        <v>105</v>
      </c>
      <c r="D283">
        <v>40.071199999999997</v>
      </c>
      <c r="E283">
        <v>-74.864900000000006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 spans="1:63" ht="17" x14ac:dyDescent="0.25">
      <c r="A284" s="11" t="s">
        <v>231</v>
      </c>
      <c r="B284" t="s">
        <v>105</v>
      </c>
      <c r="D284">
        <v>39.925899999999999</v>
      </c>
      <c r="E284">
        <v>-75.119600000000005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 spans="1:63" ht="17" x14ac:dyDescent="0.25">
      <c r="A285" s="11" t="s">
        <v>232</v>
      </c>
      <c r="B285" t="s">
        <v>105</v>
      </c>
      <c r="D285">
        <v>40.8568</v>
      </c>
      <c r="E285">
        <v>-74.128500000000003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 spans="1:63" ht="17" x14ac:dyDescent="0.25">
      <c r="A286" s="11" t="s">
        <v>233</v>
      </c>
      <c r="B286" t="s">
        <v>105</v>
      </c>
      <c r="D286">
        <v>40.697600000000001</v>
      </c>
      <c r="E286">
        <v>-74.263199999999998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 spans="1:63" ht="17" x14ac:dyDescent="0.25">
      <c r="A287" s="11" t="s">
        <v>234</v>
      </c>
      <c r="B287" t="s">
        <v>105</v>
      </c>
      <c r="D287">
        <v>39.655299999999997</v>
      </c>
      <c r="E287">
        <v>-106.8287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 spans="1:63" ht="17" x14ac:dyDescent="0.25">
      <c r="A288" s="11" t="s">
        <v>235</v>
      </c>
      <c r="B288" t="s">
        <v>105</v>
      </c>
      <c r="D288">
        <v>40.695599999999999</v>
      </c>
      <c r="E288">
        <v>-105.5943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 spans="1:63" ht="17" x14ac:dyDescent="0.25">
      <c r="A289" s="11" t="s">
        <v>236</v>
      </c>
      <c r="B289" t="s">
        <v>105</v>
      </c>
      <c r="D289">
        <v>39.6203</v>
      </c>
      <c r="E289">
        <v>-104.3326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 spans="1:63" ht="17" x14ac:dyDescent="0.25">
      <c r="A290" s="11" t="s">
        <v>237</v>
      </c>
      <c r="B290" t="s">
        <v>105</v>
      </c>
      <c r="D290">
        <v>38.5458</v>
      </c>
      <c r="E290">
        <v>-106.92529999999999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 spans="1:63" ht="17" x14ac:dyDescent="0.25">
      <c r="A291" s="11" t="s">
        <v>238</v>
      </c>
      <c r="B291" t="s">
        <v>105</v>
      </c>
      <c r="D291">
        <v>41.987900000000003</v>
      </c>
      <c r="E291">
        <v>-88.401600000000002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 spans="1:63" ht="17" x14ac:dyDescent="0.25">
      <c r="A292" s="11" t="s">
        <v>239</v>
      </c>
      <c r="B292" t="s">
        <v>105</v>
      </c>
      <c r="D292">
        <v>41.0458</v>
      </c>
      <c r="E292">
        <v>-75.247900000000001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 spans="1:63" ht="17" x14ac:dyDescent="0.25">
      <c r="A293" s="11" t="s">
        <v>240</v>
      </c>
      <c r="B293" t="s">
        <v>105</v>
      </c>
      <c r="D293">
        <v>39.952599999999997</v>
      </c>
      <c r="E293">
        <v>-75.165199999999999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 spans="1:63" ht="17" x14ac:dyDescent="0.25">
      <c r="A294" s="11" t="s">
        <v>241</v>
      </c>
      <c r="B294" t="s">
        <v>105</v>
      </c>
      <c r="D294">
        <v>36.8508</v>
      </c>
      <c r="E294">
        <v>-76.285899999999998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 spans="1:63" ht="17" x14ac:dyDescent="0.25">
      <c r="A295" s="11" t="s">
        <v>242</v>
      </c>
      <c r="B295" t="s">
        <v>105</v>
      </c>
      <c r="D295">
        <v>38.881599999999999</v>
      </c>
      <c r="E295">
        <v>-77.090999999999994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 spans="1:63" ht="17" x14ac:dyDescent="0.25">
      <c r="A296" s="11" t="s">
        <v>243</v>
      </c>
      <c r="B296" t="s">
        <v>105</v>
      </c>
      <c r="D296">
        <v>38.2042</v>
      </c>
      <c r="E296">
        <v>-77.607799999999997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 spans="1:63" ht="17" x14ac:dyDescent="0.25">
      <c r="A297" s="11" t="s">
        <v>244</v>
      </c>
      <c r="B297" t="s">
        <v>105</v>
      </c>
      <c r="D297">
        <v>39.076799999999999</v>
      </c>
      <c r="E297">
        <v>-77.653599999999997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 spans="1:63" ht="17" x14ac:dyDescent="0.25">
      <c r="A298" s="11" t="s">
        <v>245</v>
      </c>
      <c r="B298" t="s">
        <v>105</v>
      </c>
      <c r="D298">
        <v>38.7849</v>
      </c>
      <c r="E298">
        <v>-76.872100000000003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 spans="1:63" ht="17" x14ac:dyDescent="0.25">
      <c r="A299" s="11" t="s">
        <v>246</v>
      </c>
      <c r="B299" t="s">
        <v>105</v>
      </c>
      <c r="D299">
        <v>41.391199999999998</v>
      </c>
      <c r="E299">
        <v>-95.477800000000002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 spans="1:63" ht="17" x14ac:dyDescent="0.25">
      <c r="A300" s="11" t="s">
        <v>247</v>
      </c>
      <c r="B300" t="s">
        <v>105</v>
      </c>
      <c r="D300">
        <v>34.246499999999997</v>
      </c>
      <c r="E300">
        <v>-80.606999999999999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 spans="1:63" ht="17" x14ac:dyDescent="0.25">
      <c r="A301" s="11" t="s">
        <v>248</v>
      </c>
      <c r="B301" t="s">
        <v>105</v>
      </c>
      <c r="D301">
        <v>32.057499999999997</v>
      </c>
      <c r="E301">
        <v>-111.6661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 spans="1:63" ht="17" x14ac:dyDescent="0.25">
      <c r="A302" s="11" t="s">
        <v>249</v>
      </c>
      <c r="B302" t="s">
        <v>105</v>
      </c>
      <c r="D302">
        <v>41.427700000000002</v>
      </c>
      <c r="E302">
        <v>-85.355000000000004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 spans="1:63" ht="17" x14ac:dyDescent="0.25">
      <c r="A303" s="11" t="s">
        <v>250</v>
      </c>
      <c r="B303" t="s">
        <v>105</v>
      </c>
      <c r="D303">
        <v>39.852200000000003</v>
      </c>
      <c r="E303">
        <v>-77.286500000000004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 spans="1:63" ht="17" x14ac:dyDescent="0.25">
      <c r="A304" s="11" t="s">
        <v>251</v>
      </c>
      <c r="B304" t="s">
        <v>105</v>
      </c>
      <c r="D304">
        <v>40.010599999999997</v>
      </c>
      <c r="E304">
        <v>-86.499700000000004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 spans="1:63" ht="17" x14ac:dyDescent="0.25">
      <c r="A305" s="11" t="s">
        <v>252</v>
      </c>
      <c r="B305" t="s">
        <v>105</v>
      </c>
      <c r="D305">
        <v>43.018599999999999</v>
      </c>
      <c r="E305">
        <v>-89.549800000000005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 spans="1:63" ht="17" x14ac:dyDescent="0.25">
      <c r="A306" s="11" t="s">
        <v>253</v>
      </c>
      <c r="B306" t="s">
        <v>105</v>
      </c>
      <c r="D306">
        <v>44.750900000000001</v>
      </c>
      <c r="E306">
        <v>-92.381399999999999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 spans="1:63" ht="17" x14ac:dyDescent="0.25">
      <c r="A307" s="11" t="s">
        <v>254</v>
      </c>
      <c r="B307" t="s">
        <v>105</v>
      </c>
      <c r="D307">
        <v>41.433900000000001</v>
      </c>
      <c r="E307">
        <v>-81.675799999999995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 spans="1:63" ht="17" x14ac:dyDescent="0.25">
      <c r="A308" s="11" t="s">
        <v>255</v>
      </c>
      <c r="B308" t="s">
        <v>105</v>
      </c>
      <c r="D308">
        <v>41.260300000000001</v>
      </c>
      <c r="E308">
        <v>-111.9522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 spans="1:63" ht="17" x14ac:dyDescent="0.25">
      <c r="A309" s="11" t="s">
        <v>256</v>
      </c>
      <c r="B309" t="s">
        <v>105</v>
      </c>
      <c r="D309">
        <v>43.027900000000002</v>
      </c>
      <c r="E309">
        <v>-73.135000000000005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 spans="1:63" ht="17" x14ac:dyDescent="0.25">
      <c r="A310" s="11" t="s">
        <v>257</v>
      </c>
      <c r="B310" t="s">
        <v>105</v>
      </c>
      <c r="D310">
        <v>44.825400000000002</v>
      </c>
      <c r="E310">
        <v>-93.784199999999998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 spans="1:63" ht="17" x14ac:dyDescent="0.25">
      <c r="A311" s="11" t="s">
        <v>258</v>
      </c>
      <c r="B311" t="s">
        <v>105</v>
      </c>
      <c r="D311">
        <v>26.894600000000001</v>
      </c>
      <c r="E311">
        <v>-81.909800000000004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 spans="1:63" ht="17" x14ac:dyDescent="0.25">
      <c r="A312" s="11" t="s">
        <v>259</v>
      </c>
      <c r="B312" t="s">
        <v>105</v>
      </c>
      <c r="D312">
        <v>34.2515</v>
      </c>
      <c r="E312">
        <v>-84.4803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 spans="1:63" ht="17" x14ac:dyDescent="0.25">
      <c r="A313" s="11" t="s">
        <v>260</v>
      </c>
      <c r="B313" t="s">
        <v>105</v>
      </c>
      <c r="D313">
        <v>33.179499999999997</v>
      </c>
      <c r="E313">
        <v>-96.492999999999995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 spans="1:63" ht="17" x14ac:dyDescent="0.25">
      <c r="A314" s="11" t="s">
        <v>261</v>
      </c>
      <c r="B314" t="s">
        <v>105</v>
      </c>
      <c r="D314">
        <v>38.193800000000003</v>
      </c>
      <c r="E314">
        <v>-85.643500000000003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 spans="1:63" ht="17" x14ac:dyDescent="0.25">
      <c r="A315" s="11" t="s">
        <v>262</v>
      </c>
      <c r="B315" t="s">
        <v>105</v>
      </c>
      <c r="D315">
        <v>29.649899999999999</v>
      </c>
      <c r="E315">
        <v>-90.112099999999998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 spans="1:63" ht="17" x14ac:dyDescent="0.25">
      <c r="A316" s="11" t="s">
        <v>263</v>
      </c>
      <c r="B316" t="s">
        <v>105</v>
      </c>
      <c r="D316">
        <v>40.790900000000001</v>
      </c>
      <c r="E316">
        <v>-121.84739999999999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 spans="1:63" ht="17" x14ac:dyDescent="0.25">
      <c r="A317" s="11" t="s">
        <v>264</v>
      </c>
      <c r="B317" t="s">
        <v>105</v>
      </c>
      <c r="D317">
        <v>34.860599999999998</v>
      </c>
      <c r="E317">
        <v>-81.953500000000005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 spans="1:63" ht="17" x14ac:dyDescent="0.25">
      <c r="A318" s="11" t="s">
        <v>265</v>
      </c>
      <c r="B318" t="s">
        <v>105</v>
      </c>
      <c r="D318">
        <v>38.433300000000003</v>
      </c>
      <c r="E318">
        <v>-84.354200000000006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2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 spans="1:63" ht="17" x14ac:dyDescent="0.25">
      <c r="A319" s="11" t="s">
        <v>266</v>
      </c>
      <c r="B319" t="s">
        <v>105</v>
      </c>
      <c r="D319">
        <v>41.669899999999998</v>
      </c>
      <c r="E319">
        <v>-91.598399999999998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3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 spans="1:63" ht="17" x14ac:dyDescent="0.25">
      <c r="A320" s="11" t="s">
        <v>267</v>
      </c>
      <c r="B320" t="s">
        <v>105</v>
      </c>
      <c r="D320">
        <v>42.311799999999998</v>
      </c>
      <c r="E320">
        <v>-73.182199999999995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 spans="1:63" ht="17" x14ac:dyDescent="0.25">
      <c r="A321" s="11" t="s">
        <v>268</v>
      </c>
      <c r="B321" t="s">
        <v>105</v>
      </c>
      <c r="D321">
        <v>36.134300000000003</v>
      </c>
      <c r="E321">
        <v>-86.822000000000003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 spans="1:63" ht="17" x14ac:dyDescent="0.25">
      <c r="A322" s="11" t="s">
        <v>269</v>
      </c>
      <c r="B322" t="s">
        <v>105</v>
      </c>
      <c r="D322">
        <v>43.126100000000001</v>
      </c>
      <c r="E322">
        <v>-123.2492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 spans="1:63" ht="17" x14ac:dyDescent="0.25">
      <c r="A323" s="11" t="s">
        <v>270</v>
      </c>
      <c r="B323" t="s">
        <v>105</v>
      </c>
      <c r="D323">
        <v>36.985900000000001</v>
      </c>
      <c r="E323">
        <v>-119.2321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 spans="1:63" ht="17" x14ac:dyDescent="0.25">
      <c r="A324" s="11" t="s">
        <v>271</v>
      </c>
      <c r="B324" t="s">
        <v>105</v>
      </c>
      <c r="D324">
        <v>39.5839</v>
      </c>
      <c r="E324">
        <v>-76.363699999999994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 spans="1:63" ht="17" x14ac:dyDescent="0.25">
      <c r="A325" s="11" t="s">
        <v>272</v>
      </c>
      <c r="B325" t="s">
        <v>105</v>
      </c>
      <c r="D325">
        <v>39.8065</v>
      </c>
      <c r="E325">
        <v>-86.540099999999995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2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 spans="1:63" ht="17" x14ac:dyDescent="0.25">
      <c r="A326" s="11" t="s">
        <v>273</v>
      </c>
      <c r="B326" t="s">
        <v>105</v>
      </c>
      <c r="D326">
        <v>40.7453</v>
      </c>
      <c r="E326">
        <v>-74.0535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 spans="1:63" ht="17" x14ac:dyDescent="0.25">
      <c r="A327" s="11" t="s">
        <v>274</v>
      </c>
      <c r="B327" t="s">
        <v>105</v>
      </c>
      <c r="D327">
        <v>38.845399999999998</v>
      </c>
      <c r="E327">
        <v>-94.852099999999993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 spans="1:63" ht="17" x14ac:dyDescent="0.25">
      <c r="A328" s="11" t="s">
        <v>275</v>
      </c>
      <c r="B328" t="s">
        <v>105</v>
      </c>
      <c r="D328">
        <v>47.174999999999997</v>
      </c>
      <c r="E328">
        <v>-120.9319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 spans="1:63" ht="17" x14ac:dyDescent="0.25">
      <c r="A329" s="11" t="s">
        <v>276</v>
      </c>
      <c r="B329" t="s">
        <v>105</v>
      </c>
      <c r="D329">
        <v>27.479900000000001</v>
      </c>
      <c r="E329">
        <v>-82.345200000000006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2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 spans="1:63" ht="17" x14ac:dyDescent="0.25">
      <c r="A330" s="11" t="s">
        <v>277</v>
      </c>
      <c r="B330" t="s">
        <v>105</v>
      </c>
      <c r="D330">
        <v>44.8446</v>
      </c>
      <c r="E330">
        <v>-122.59269999999999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 spans="1:63" ht="17" x14ac:dyDescent="0.25">
      <c r="A331" s="11" t="s">
        <v>278</v>
      </c>
      <c r="B331" t="s">
        <v>105</v>
      </c>
      <c r="D331">
        <v>30.577300000000001</v>
      </c>
      <c r="E331">
        <v>-86.661100000000005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 spans="1:63" ht="17" x14ac:dyDescent="0.25">
      <c r="A332" s="11" t="s">
        <v>279</v>
      </c>
      <c r="B332" t="s">
        <v>105</v>
      </c>
      <c r="D332">
        <v>34.013199999999998</v>
      </c>
      <c r="E332">
        <v>-85.147900000000007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1</v>
      </c>
      <c r="AZ332">
        <v>1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 spans="1:63" ht="17" x14ac:dyDescent="0.25">
      <c r="A333" s="11" t="s">
        <v>280</v>
      </c>
      <c r="B333" t="s">
        <v>105</v>
      </c>
      <c r="D333">
        <v>33.953299999999999</v>
      </c>
      <c r="E333">
        <v>-117.3961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 spans="1:63" ht="17" x14ac:dyDescent="0.25">
      <c r="A334" s="11" t="s">
        <v>281</v>
      </c>
      <c r="B334" t="s">
        <v>105</v>
      </c>
      <c r="D334">
        <v>35.126899999999999</v>
      </c>
      <c r="E334">
        <v>-89.925299999999993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 spans="1:63" ht="17" x14ac:dyDescent="0.25">
      <c r="A335" s="11" t="s">
        <v>282</v>
      </c>
      <c r="B335" t="s">
        <v>105</v>
      </c>
      <c r="D335">
        <v>38.610300000000002</v>
      </c>
      <c r="E335">
        <v>-90.412499999999994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 spans="1:63" ht="17" x14ac:dyDescent="0.25">
      <c r="A336" s="11" t="s">
        <v>283</v>
      </c>
      <c r="B336" t="s">
        <v>105</v>
      </c>
      <c r="D336">
        <v>40.984900000000003</v>
      </c>
      <c r="E336">
        <v>-72.615099999999998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 spans="1:63" ht="17" x14ac:dyDescent="0.25">
      <c r="A337" s="11" t="s">
        <v>284</v>
      </c>
      <c r="B337" t="s">
        <v>105</v>
      </c>
      <c r="D337">
        <v>41.858600000000003</v>
      </c>
      <c r="E337">
        <v>-74.311800000000005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 spans="1:63" ht="17" x14ac:dyDescent="0.25">
      <c r="A338" s="11" t="s">
        <v>285</v>
      </c>
      <c r="B338" t="s">
        <v>105</v>
      </c>
      <c r="D338">
        <v>29.027999999999999</v>
      </c>
      <c r="E338">
        <v>-81.075500000000005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 spans="1:63" ht="17" x14ac:dyDescent="0.25">
      <c r="A339" s="11" t="s">
        <v>286</v>
      </c>
      <c r="B339" t="s">
        <v>105</v>
      </c>
      <c r="D339">
        <v>38.908499999999997</v>
      </c>
      <c r="E339">
        <v>-77.240499999999997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2</v>
      </c>
      <c r="BA339">
        <v>2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 spans="1:63" ht="17" x14ac:dyDescent="0.25">
      <c r="A340" s="11" t="s">
        <v>287</v>
      </c>
      <c r="B340" t="s">
        <v>105</v>
      </c>
      <c r="D340">
        <v>42.993099999999998</v>
      </c>
      <c r="E340">
        <v>-71.049800000000005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 spans="1:63" ht="17" x14ac:dyDescent="0.25">
      <c r="A341" s="11" t="s">
        <v>288</v>
      </c>
      <c r="B341" t="s">
        <v>105</v>
      </c>
      <c r="D341">
        <v>38.907200000000003</v>
      </c>
      <c r="E341">
        <v>-77.036900000000003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2</v>
      </c>
      <c r="BA341">
        <v>2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 spans="1:63" ht="17" x14ac:dyDescent="0.25">
      <c r="A342" s="11" t="s">
        <v>289</v>
      </c>
      <c r="B342" t="s">
        <v>105</v>
      </c>
      <c r="D342">
        <v>40.228999999999999</v>
      </c>
      <c r="E342">
        <v>-75.387900000000002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4</v>
      </c>
      <c r="BA342">
        <v>5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 spans="1:63" ht="17" x14ac:dyDescent="0.25">
      <c r="A343" s="11" t="s">
        <v>290</v>
      </c>
      <c r="B343" t="s">
        <v>105</v>
      </c>
      <c r="D343">
        <v>37.601700000000001</v>
      </c>
      <c r="E343">
        <v>-121.7195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1</v>
      </c>
      <c r="AW343">
        <v>1</v>
      </c>
      <c r="AX343">
        <v>1</v>
      </c>
      <c r="AY343">
        <v>2</v>
      </c>
      <c r="AZ343">
        <v>2</v>
      </c>
      <c r="BA343">
        <v>2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 spans="1:63" ht="17" x14ac:dyDescent="0.25">
      <c r="A344" s="11" t="s">
        <v>291</v>
      </c>
      <c r="B344" t="s">
        <v>105</v>
      </c>
      <c r="D344">
        <v>26.190100000000001</v>
      </c>
      <c r="E344">
        <v>-80.365899999999996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2</v>
      </c>
      <c r="AZ344">
        <v>2</v>
      </c>
      <c r="BA344">
        <v>3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 spans="1:63" ht="17" x14ac:dyDescent="0.25">
      <c r="A345" s="11" t="s">
        <v>292</v>
      </c>
      <c r="B345" t="s">
        <v>105</v>
      </c>
      <c r="D345">
        <v>26.663</v>
      </c>
      <c r="E345">
        <v>-81.953500000000005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2</v>
      </c>
      <c r="AZ345">
        <v>2</v>
      </c>
      <c r="BA345">
        <v>2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 spans="1:63" ht="17" x14ac:dyDescent="0.25">
      <c r="A346" s="11" t="s">
        <v>293</v>
      </c>
      <c r="B346" t="s">
        <v>105</v>
      </c>
      <c r="D346">
        <v>32.816200000000002</v>
      </c>
      <c r="E346">
        <v>-111.28449999999999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2</v>
      </c>
      <c r="AZ346">
        <v>2</v>
      </c>
      <c r="BA346">
        <v>2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 spans="1:63" ht="17" x14ac:dyDescent="0.25">
      <c r="A347" s="11" t="s">
        <v>294</v>
      </c>
      <c r="B347" t="s">
        <v>105</v>
      </c>
      <c r="D347">
        <v>41.148899999999998</v>
      </c>
      <c r="E347">
        <v>-73.983000000000004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2</v>
      </c>
      <c r="AZ347">
        <v>2</v>
      </c>
      <c r="BA347">
        <v>4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 spans="1:63" ht="17" x14ac:dyDescent="0.25">
      <c r="A348" s="11" t="s">
        <v>295</v>
      </c>
      <c r="B348" t="s">
        <v>105</v>
      </c>
      <c r="D348">
        <v>43.032400000000003</v>
      </c>
      <c r="E348">
        <v>-73.936000000000007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2</v>
      </c>
      <c r="AZ348">
        <v>2</v>
      </c>
      <c r="BA348">
        <v>2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 spans="1:63" ht="17" x14ac:dyDescent="0.25">
      <c r="A349" s="11" t="s">
        <v>296</v>
      </c>
      <c r="B349" t="s">
        <v>105</v>
      </c>
      <c r="D349">
        <v>32.795699999999997</v>
      </c>
      <c r="E349">
        <v>-79.784800000000004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 spans="1:63" ht="17" x14ac:dyDescent="0.25">
      <c r="A350" s="11" t="s">
        <v>297</v>
      </c>
      <c r="B350" t="s">
        <v>105</v>
      </c>
      <c r="D350">
        <v>45.746600000000001</v>
      </c>
      <c r="E350">
        <v>-122.5194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 spans="1:63" ht="17" x14ac:dyDescent="0.25">
      <c r="A351" s="11" t="s">
        <v>298</v>
      </c>
      <c r="B351" t="s">
        <v>105</v>
      </c>
      <c r="D351">
        <v>33.899900000000002</v>
      </c>
      <c r="E351">
        <v>-84.564099999999996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3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 spans="1:63" ht="17" x14ac:dyDescent="0.25">
      <c r="A352" s="11" t="s">
        <v>299</v>
      </c>
      <c r="B352" t="s">
        <v>105</v>
      </c>
      <c r="D352">
        <v>40.962899999999998</v>
      </c>
      <c r="E352">
        <v>-112.09529999999999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1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 spans="1:63" ht="17" x14ac:dyDescent="0.25">
      <c r="A353" s="11" t="s">
        <v>300</v>
      </c>
      <c r="B353" t="s">
        <v>105</v>
      </c>
      <c r="D353">
        <v>38.910800000000002</v>
      </c>
      <c r="E353">
        <v>-104.4723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 spans="1:63" ht="17" x14ac:dyDescent="0.25">
      <c r="A354" s="11" t="s">
        <v>301</v>
      </c>
      <c r="B354" t="s">
        <v>105</v>
      </c>
      <c r="D354">
        <v>21.306999999999999</v>
      </c>
      <c r="E354">
        <v>-157.85839999999999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 spans="1:63" ht="17" x14ac:dyDescent="0.25">
      <c r="A355" s="11" t="s">
        <v>302</v>
      </c>
      <c r="B355" t="s">
        <v>105</v>
      </c>
      <c r="D355">
        <v>42.334499999999998</v>
      </c>
      <c r="E355">
        <v>-122.7647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2</v>
      </c>
      <c r="BA355">
        <v>2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 spans="1:63" ht="17" x14ac:dyDescent="0.25">
      <c r="A356" s="11" t="s">
        <v>303</v>
      </c>
      <c r="B356" t="s">
        <v>105</v>
      </c>
      <c r="D356">
        <v>47.7425</v>
      </c>
      <c r="E356">
        <v>-123.304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 spans="1:63" ht="17" x14ac:dyDescent="0.25">
      <c r="A357" s="11" t="s">
        <v>304</v>
      </c>
      <c r="B357" t="s">
        <v>105</v>
      </c>
      <c r="D357">
        <v>34.367199999999997</v>
      </c>
      <c r="E357">
        <v>-80.588300000000004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 ht="17" x14ac:dyDescent="0.25">
      <c r="A358" s="11" t="s">
        <v>305</v>
      </c>
      <c r="B358" t="s">
        <v>105</v>
      </c>
      <c r="D358">
        <v>42.695300000000003</v>
      </c>
      <c r="E358">
        <v>-121.6142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 spans="1:63" ht="17" x14ac:dyDescent="0.25">
      <c r="A359" s="11" t="s">
        <v>306</v>
      </c>
      <c r="B359" t="s">
        <v>105</v>
      </c>
      <c r="D359">
        <v>37.251899999999999</v>
      </c>
      <c r="E359">
        <v>-119.69629999999999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 spans="1:63" ht="17" x14ac:dyDescent="0.25">
      <c r="A360" s="11" t="s">
        <v>307</v>
      </c>
      <c r="B360" t="s">
        <v>105</v>
      </c>
      <c r="D360">
        <v>47.067599999999999</v>
      </c>
      <c r="E360">
        <v>-122.12949999999999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4</v>
      </c>
      <c r="BA360">
        <v>4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 spans="1:63" ht="17" x14ac:dyDescent="0.25">
      <c r="A361" s="11" t="s">
        <v>308</v>
      </c>
      <c r="B361" t="s">
        <v>105</v>
      </c>
      <c r="D361">
        <v>36.159300000000002</v>
      </c>
      <c r="E361">
        <v>-95.941000000000003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 spans="1:63" ht="17" x14ac:dyDescent="0.25">
      <c r="A362" s="11" t="s">
        <v>309</v>
      </c>
      <c r="B362" t="s">
        <v>105</v>
      </c>
      <c r="D362">
        <v>39.258699999999997</v>
      </c>
      <c r="E362">
        <v>-104.9389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3</v>
      </c>
      <c r="AZ362">
        <v>3</v>
      </c>
      <c r="BA362">
        <v>3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 spans="1:63" ht="17" x14ac:dyDescent="0.25">
      <c r="A363" s="11" t="s">
        <v>310</v>
      </c>
      <c r="B363" t="s">
        <v>105</v>
      </c>
      <c r="D363">
        <v>41.888199999999998</v>
      </c>
      <c r="E363">
        <v>-71.477400000000003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3</v>
      </c>
      <c r="AZ363">
        <v>3</v>
      </c>
      <c r="BA363">
        <v>3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 spans="1:63" ht="17" x14ac:dyDescent="0.25">
      <c r="A364" s="11" t="s">
        <v>311</v>
      </c>
      <c r="B364" t="s">
        <v>105</v>
      </c>
      <c r="D364">
        <v>35.7211</v>
      </c>
      <c r="E364">
        <v>-79.178100000000001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1</v>
      </c>
      <c r="AZ364">
        <v>1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 spans="1:63" ht="17" x14ac:dyDescent="0.25">
      <c r="A365" s="11" t="s">
        <v>312</v>
      </c>
      <c r="B365" t="s">
        <v>105</v>
      </c>
      <c r="D365">
        <v>39.907800000000002</v>
      </c>
      <c r="E365">
        <v>-75.387900000000002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1</v>
      </c>
      <c r="AZ365">
        <v>1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 spans="1:63" ht="17" x14ac:dyDescent="0.25">
      <c r="A366" s="11" t="s">
        <v>313</v>
      </c>
      <c r="B366" t="s">
        <v>105</v>
      </c>
      <c r="D366">
        <v>41.314799999999998</v>
      </c>
      <c r="E366">
        <v>-96.195099999999996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1</v>
      </c>
      <c r="AZ366">
        <v>1</v>
      </c>
      <c r="BA366">
        <v>3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 spans="1:63" ht="17" x14ac:dyDescent="0.25">
      <c r="A367" s="11" t="s">
        <v>314</v>
      </c>
      <c r="B367" t="s">
        <v>105</v>
      </c>
      <c r="D367">
        <v>38.060600000000001</v>
      </c>
      <c r="E367">
        <v>-84.4803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1</v>
      </c>
      <c r="AZ367">
        <v>1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 spans="1:63" ht="17" x14ac:dyDescent="0.25">
      <c r="A368" s="11" t="s">
        <v>315</v>
      </c>
      <c r="B368" t="s">
        <v>105</v>
      </c>
      <c r="D368">
        <v>39.836199999999998</v>
      </c>
      <c r="E368">
        <v>-86.175200000000004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1</v>
      </c>
      <c r="AZ368">
        <v>1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 spans="1:63" ht="17" x14ac:dyDescent="0.25">
      <c r="A369" s="11" t="s">
        <v>316</v>
      </c>
      <c r="B369" t="s">
        <v>105</v>
      </c>
      <c r="D369">
        <v>42.467199999999998</v>
      </c>
      <c r="E369">
        <v>-71.287400000000005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1</v>
      </c>
      <c r="AZ369">
        <v>7</v>
      </c>
      <c r="BA369">
        <v>7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 spans="1:63" ht="17" x14ac:dyDescent="0.25">
      <c r="A370" s="11" t="s">
        <v>317</v>
      </c>
      <c r="B370" t="s">
        <v>105</v>
      </c>
      <c r="D370">
        <v>40.654600000000002</v>
      </c>
      <c r="E370">
        <v>-73.559399999999997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1</v>
      </c>
      <c r="AY370">
        <v>4</v>
      </c>
      <c r="AZ370">
        <v>5</v>
      </c>
      <c r="BA370">
        <v>17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 spans="1:63" ht="17" x14ac:dyDescent="0.25">
      <c r="A371" s="11" t="s">
        <v>318</v>
      </c>
      <c r="B371" t="s">
        <v>105</v>
      </c>
      <c r="D371">
        <v>44.996400000000001</v>
      </c>
      <c r="E371">
        <v>-93.061599999999999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1</v>
      </c>
      <c r="AZ371">
        <v>1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 spans="1:63" ht="17" x14ac:dyDescent="0.25">
      <c r="A372" s="11" t="s">
        <v>319</v>
      </c>
      <c r="B372" t="s">
        <v>105</v>
      </c>
      <c r="D372">
        <v>40.5608</v>
      </c>
      <c r="E372">
        <v>-119.6035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1</v>
      </c>
      <c r="AZ372">
        <v>2</v>
      </c>
      <c r="BA372">
        <v>2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 spans="1:63" ht="17" x14ac:dyDescent="0.25">
      <c r="A373" s="11" t="s">
        <v>320</v>
      </c>
      <c r="B373" t="s">
        <v>105</v>
      </c>
      <c r="D373">
        <v>41.673900000000003</v>
      </c>
      <c r="E373">
        <v>-75.247900000000001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1</v>
      </c>
      <c r="AZ373">
        <v>1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 spans="1:63" ht="17" x14ac:dyDescent="0.25">
      <c r="A374" s="11" t="s">
        <v>321</v>
      </c>
      <c r="B374" t="s">
        <v>105</v>
      </c>
      <c r="D374">
        <v>38.764600000000002</v>
      </c>
      <c r="E374">
        <v>-121.90179999999999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1</v>
      </c>
      <c r="AZ374">
        <v>1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 spans="1:63" ht="17" x14ac:dyDescent="0.25">
      <c r="A375" s="11" t="s">
        <v>322</v>
      </c>
      <c r="B375" t="s">
        <v>105</v>
      </c>
      <c r="D375">
        <v>37.354100000000003</v>
      </c>
      <c r="E375">
        <v>-121.9552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1</v>
      </c>
      <c r="Q375">
        <v>1</v>
      </c>
      <c r="R375">
        <v>2</v>
      </c>
      <c r="S375">
        <v>2</v>
      </c>
      <c r="T375">
        <v>2</v>
      </c>
      <c r="U375">
        <v>2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B375">
        <v>2</v>
      </c>
      <c r="AC375">
        <v>2</v>
      </c>
      <c r="AD375">
        <v>2</v>
      </c>
      <c r="AE375">
        <v>2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2</v>
      </c>
      <c r="AL375">
        <v>2</v>
      </c>
      <c r="AM375">
        <v>2</v>
      </c>
      <c r="AN375">
        <v>2</v>
      </c>
      <c r="AO375">
        <v>2</v>
      </c>
      <c r="AP375">
        <v>2</v>
      </c>
      <c r="AQ375">
        <v>2</v>
      </c>
      <c r="AR375">
        <v>3</v>
      </c>
      <c r="AS375">
        <v>3</v>
      </c>
      <c r="AT375">
        <v>9</v>
      </c>
      <c r="AU375">
        <v>11</v>
      </c>
      <c r="AV375">
        <v>11</v>
      </c>
      <c r="AW375">
        <v>20</v>
      </c>
      <c r="AX375">
        <v>20</v>
      </c>
      <c r="AY375">
        <v>32</v>
      </c>
      <c r="AZ375">
        <v>38</v>
      </c>
      <c r="BA375">
        <v>38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 spans="1:63" ht="17" x14ac:dyDescent="0.25">
      <c r="A376" s="11" t="s">
        <v>323</v>
      </c>
      <c r="B376" t="s">
        <v>105</v>
      </c>
      <c r="D376">
        <v>36.079599999999999</v>
      </c>
      <c r="E376">
        <v>-115.09399999999999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1</v>
      </c>
      <c r="AY376">
        <v>1</v>
      </c>
      <c r="AZ376">
        <v>2</v>
      </c>
      <c r="BA376">
        <v>2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 spans="1:63" ht="17" x14ac:dyDescent="0.25">
      <c r="A377" s="11" t="s">
        <v>324</v>
      </c>
      <c r="B377" t="s">
        <v>105</v>
      </c>
      <c r="D377">
        <v>29.569299999999998</v>
      </c>
      <c r="E377">
        <v>-95.814300000000003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1</v>
      </c>
      <c r="AY377">
        <v>3</v>
      </c>
      <c r="AZ377">
        <v>6</v>
      </c>
      <c r="BA377">
        <v>6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 spans="1:63" ht="17" x14ac:dyDescent="0.25">
      <c r="A378" s="11" t="s">
        <v>325</v>
      </c>
      <c r="B378" t="s">
        <v>105</v>
      </c>
      <c r="D378">
        <v>47.198099999999997</v>
      </c>
      <c r="E378">
        <v>-119.3732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 spans="1:63" ht="17" x14ac:dyDescent="0.25">
      <c r="A379" s="11" t="s">
        <v>326</v>
      </c>
      <c r="B379" t="s">
        <v>105</v>
      </c>
      <c r="D379">
        <v>30.768999999999998</v>
      </c>
      <c r="E379">
        <v>-86.982399999999998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 spans="1:63" ht="17" x14ac:dyDescent="0.25">
      <c r="A380" s="11" t="s">
        <v>327</v>
      </c>
      <c r="B380" t="s">
        <v>105</v>
      </c>
      <c r="D380">
        <v>35.917900000000003</v>
      </c>
      <c r="E380">
        <v>-86.862200000000001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 spans="1:63" ht="17" x14ac:dyDescent="0.25">
      <c r="A381" s="11" t="s">
        <v>328</v>
      </c>
      <c r="B381" t="s">
        <v>105</v>
      </c>
      <c r="D381">
        <v>40.712800000000001</v>
      </c>
      <c r="E381">
        <v>-74.006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1</v>
      </c>
      <c r="AW381">
        <v>4</v>
      </c>
      <c r="AX381">
        <v>11</v>
      </c>
      <c r="AY381">
        <v>11</v>
      </c>
      <c r="AZ381">
        <v>12</v>
      </c>
      <c r="BA381">
        <v>19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 spans="1:63" ht="17" x14ac:dyDescent="0.25">
      <c r="A382" s="11" t="s">
        <v>329</v>
      </c>
      <c r="B382" t="s">
        <v>105</v>
      </c>
      <c r="D382">
        <v>39.154699999999998</v>
      </c>
      <c r="E382">
        <v>-77.240499999999997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3</v>
      </c>
      <c r="AY382">
        <v>3</v>
      </c>
      <c r="AZ382">
        <v>4</v>
      </c>
      <c r="BA382">
        <v>4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 spans="1:63" ht="17" x14ac:dyDescent="0.25">
      <c r="A383" s="11" t="s">
        <v>330</v>
      </c>
      <c r="B383" t="s">
        <v>105</v>
      </c>
      <c r="D383">
        <v>42.360100000000003</v>
      </c>
      <c r="E383">
        <v>-71.058899999999994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3</v>
      </c>
      <c r="AY383">
        <v>3</v>
      </c>
      <c r="AZ383">
        <v>8</v>
      </c>
      <c r="BA383">
        <v>8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 spans="1:63" ht="17" x14ac:dyDescent="0.25">
      <c r="A384" s="11" t="s">
        <v>331</v>
      </c>
      <c r="B384" t="s">
        <v>105</v>
      </c>
      <c r="D384">
        <v>39.739199999999997</v>
      </c>
      <c r="E384">
        <v>-104.9903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2</v>
      </c>
      <c r="AY384">
        <v>2</v>
      </c>
      <c r="AZ384">
        <v>2</v>
      </c>
      <c r="BA384">
        <v>2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 spans="1:63" ht="17" x14ac:dyDescent="0.25">
      <c r="A385" s="11" t="s">
        <v>332</v>
      </c>
      <c r="B385" t="s">
        <v>105</v>
      </c>
      <c r="D385">
        <v>39.591200000000001</v>
      </c>
      <c r="E385">
        <v>-106.06399999999999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1</v>
      </c>
      <c r="AZ385">
        <v>1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 spans="1:63" ht="17" x14ac:dyDescent="0.25">
      <c r="A386" s="11" t="s">
        <v>333</v>
      </c>
      <c r="B386" t="s">
        <v>105</v>
      </c>
      <c r="D386">
        <v>40.926299999999998</v>
      </c>
      <c r="E386">
        <v>-74.076999999999998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>
        <v>2</v>
      </c>
      <c r="AY386">
        <v>4</v>
      </c>
      <c r="AZ386">
        <v>4</v>
      </c>
      <c r="BA386">
        <v>4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 spans="1:63" ht="17" x14ac:dyDescent="0.25">
      <c r="A387" s="11" t="s">
        <v>334</v>
      </c>
      <c r="B387" t="s">
        <v>105</v>
      </c>
      <c r="D387">
        <v>29.775200000000002</v>
      </c>
      <c r="E387">
        <v>-95.310299999999998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>
        <v>3</v>
      </c>
      <c r="AY387">
        <v>5</v>
      </c>
      <c r="AZ387">
        <v>5</v>
      </c>
      <c r="BA387">
        <v>6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 spans="1:63" ht="17" x14ac:dyDescent="0.25">
      <c r="A388" s="11" t="s">
        <v>335</v>
      </c>
      <c r="B388" t="s">
        <v>105</v>
      </c>
      <c r="D388">
        <v>37.774900000000002</v>
      </c>
      <c r="E388">
        <v>-122.4194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>
        <v>2</v>
      </c>
      <c r="AY388">
        <v>9</v>
      </c>
      <c r="AZ388">
        <v>9</v>
      </c>
      <c r="BA388">
        <v>9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 spans="1:63" ht="17" x14ac:dyDescent="0.25">
      <c r="A389" s="11" t="s">
        <v>336</v>
      </c>
      <c r="B389" t="s">
        <v>105</v>
      </c>
      <c r="D389">
        <v>37.853400000000001</v>
      </c>
      <c r="E389">
        <v>-121.90179999999999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1</v>
      </c>
      <c r="AX389">
        <v>3</v>
      </c>
      <c r="AY389">
        <v>3</v>
      </c>
      <c r="AZ389">
        <v>9</v>
      </c>
      <c r="BA389">
        <v>9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 spans="1:63" ht="17" x14ac:dyDescent="0.25">
      <c r="A390" s="11" t="s">
        <v>337</v>
      </c>
      <c r="B390" t="s">
        <v>105</v>
      </c>
      <c r="D390">
        <v>33.7879</v>
      </c>
      <c r="E390">
        <v>-117.8531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3</v>
      </c>
      <c r="AW390">
        <v>3</v>
      </c>
      <c r="AX390">
        <v>3</v>
      </c>
      <c r="AY390">
        <v>3</v>
      </c>
      <c r="AZ390">
        <v>3</v>
      </c>
      <c r="BA390">
        <v>4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 spans="1:63" ht="17" x14ac:dyDescent="0.25">
      <c r="A391" s="11" t="s">
        <v>338</v>
      </c>
      <c r="B391" t="s">
        <v>105</v>
      </c>
      <c r="D391">
        <v>42.176699999999997</v>
      </c>
      <c r="E391">
        <v>-71.144900000000007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1</v>
      </c>
      <c r="AW391">
        <v>1</v>
      </c>
      <c r="AX391">
        <v>2</v>
      </c>
      <c r="AY391">
        <v>2</v>
      </c>
      <c r="AZ391">
        <v>6</v>
      </c>
      <c r="BA391">
        <v>6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 spans="1:63" ht="17" x14ac:dyDescent="0.25">
      <c r="A392" s="11" t="s">
        <v>339</v>
      </c>
      <c r="B392" t="s">
        <v>105</v>
      </c>
      <c r="D392">
        <v>33.291800000000002</v>
      </c>
      <c r="E392">
        <v>-112.42910000000001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2</v>
      </c>
      <c r="AY392">
        <v>2</v>
      </c>
      <c r="AZ392">
        <v>2</v>
      </c>
      <c r="BA392">
        <v>2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 spans="1:63" ht="17" x14ac:dyDescent="0.25">
      <c r="A393" s="11" t="s">
        <v>340</v>
      </c>
      <c r="B393" t="s">
        <v>105</v>
      </c>
      <c r="D393">
        <v>35.803199999999997</v>
      </c>
      <c r="E393">
        <v>-78.566100000000006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 ht="17" x14ac:dyDescent="0.25">
      <c r="A394" s="11" t="s">
        <v>341</v>
      </c>
      <c r="B394" t="s">
        <v>105</v>
      </c>
      <c r="D394">
        <v>41.122</v>
      </c>
      <c r="E394">
        <v>-73.794899999999998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10</v>
      </c>
      <c r="AW394">
        <v>18</v>
      </c>
      <c r="AX394">
        <v>19</v>
      </c>
      <c r="AY394">
        <v>57</v>
      </c>
      <c r="AZ394">
        <v>83</v>
      </c>
      <c r="BA394">
        <v>98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 spans="1:63" ht="17" x14ac:dyDescent="0.25">
      <c r="A395" s="11" t="s">
        <v>342</v>
      </c>
      <c r="B395" t="s">
        <v>105</v>
      </c>
      <c r="D395">
        <v>43.908799999999999</v>
      </c>
      <c r="E395">
        <v>-71.825999999999993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2</v>
      </c>
      <c r="AV395">
        <v>2</v>
      </c>
      <c r="AW395">
        <v>2</v>
      </c>
      <c r="AX395">
        <v>2</v>
      </c>
      <c r="AY395">
        <v>2</v>
      </c>
      <c r="AZ395">
        <v>3</v>
      </c>
      <c r="BA395">
        <v>3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 spans="1:63" ht="17" x14ac:dyDescent="0.25">
      <c r="A396" s="11" t="s">
        <v>343</v>
      </c>
      <c r="B396" t="s">
        <v>105</v>
      </c>
      <c r="D396">
        <v>27.990400000000001</v>
      </c>
      <c r="E396">
        <v>-82.3018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2</v>
      </c>
      <c r="AV396">
        <v>2</v>
      </c>
      <c r="AW396">
        <v>2</v>
      </c>
      <c r="AX396">
        <v>2</v>
      </c>
      <c r="AY396">
        <v>2</v>
      </c>
      <c r="AZ396">
        <v>2</v>
      </c>
      <c r="BA396">
        <v>2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 spans="1:63" ht="17" x14ac:dyDescent="0.25">
      <c r="A397" s="11" t="s">
        <v>344</v>
      </c>
      <c r="B397" t="s">
        <v>105</v>
      </c>
      <c r="D397">
        <v>39.0916</v>
      </c>
      <c r="E397">
        <v>-120.8039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1</v>
      </c>
      <c r="AV397">
        <v>2</v>
      </c>
      <c r="AW397">
        <v>2</v>
      </c>
      <c r="AX397">
        <v>5</v>
      </c>
      <c r="AY397">
        <v>5</v>
      </c>
      <c r="AZ397">
        <v>5</v>
      </c>
      <c r="BA397">
        <v>7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 spans="1:63" ht="17" x14ac:dyDescent="0.25">
      <c r="A398" s="11" t="s">
        <v>345</v>
      </c>
      <c r="B398" t="s">
        <v>105</v>
      </c>
      <c r="D398">
        <v>37.563000000000002</v>
      </c>
      <c r="E398">
        <v>-122.32550000000001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2</v>
      </c>
      <c r="AV398">
        <v>2</v>
      </c>
      <c r="AW398">
        <v>2</v>
      </c>
      <c r="AX398">
        <v>2</v>
      </c>
      <c r="AY398">
        <v>2</v>
      </c>
      <c r="AZ398">
        <v>2</v>
      </c>
      <c r="BA398">
        <v>2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 ht="17" x14ac:dyDescent="0.25">
      <c r="A399" s="11" t="s">
        <v>346</v>
      </c>
      <c r="B399" t="s">
        <v>105</v>
      </c>
      <c r="D399">
        <v>38.578000000000003</v>
      </c>
      <c r="E399">
        <v>-122.9888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3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 spans="1:63" ht="17" x14ac:dyDescent="0.25">
      <c r="A400" s="11" t="s">
        <v>347</v>
      </c>
      <c r="B400" t="s">
        <v>105</v>
      </c>
      <c r="D400">
        <v>45.774999999999999</v>
      </c>
      <c r="E400">
        <v>-118.7606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 spans="1:63" ht="17" x14ac:dyDescent="0.25">
      <c r="A401" s="11" t="s">
        <v>348</v>
      </c>
      <c r="B401" t="s">
        <v>105</v>
      </c>
      <c r="D401">
        <v>33.803400000000003</v>
      </c>
      <c r="E401">
        <v>-84.396299999999997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2</v>
      </c>
      <c r="AV401">
        <v>2</v>
      </c>
      <c r="AW401">
        <v>2</v>
      </c>
      <c r="AX401">
        <v>2</v>
      </c>
      <c r="AY401">
        <v>3</v>
      </c>
      <c r="AZ401">
        <v>3</v>
      </c>
      <c r="BA401">
        <v>5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 spans="1:63" ht="17" x14ac:dyDescent="0.25">
      <c r="A402" s="11" t="s">
        <v>349</v>
      </c>
      <c r="B402" t="s">
        <v>105</v>
      </c>
      <c r="D402">
        <v>45.546999999999997</v>
      </c>
      <c r="E402">
        <v>-123.1386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1</v>
      </c>
      <c r="AT402">
        <v>2</v>
      </c>
      <c r="AU402">
        <v>2</v>
      </c>
      <c r="AV402">
        <v>2</v>
      </c>
      <c r="AW402">
        <v>2</v>
      </c>
      <c r="AX402">
        <v>2</v>
      </c>
      <c r="AY402">
        <v>3</v>
      </c>
      <c r="AZ402">
        <v>8</v>
      </c>
      <c r="BA402">
        <v>8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 spans="1:63" ht="17" x14ac:dyDescent="0.25">
      <c r="A403" s="11" t="s">
        <v>350</v>
      </c>
      <c r="B403" t="s">
        <v>105</v>
      </c>
      <c r="D403">
        <v>48.033000000000001</v>
      </c>
      <c r="E403">
        <v>-121.8339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2</v>
      </c>
      <c r="AT403">
        <v>4</v>
      </c>
      <c r="AU403">
        <v>6</v>
      </c>
      <c r="AV403">
        <v>8</v>
      </c>
      <c r="AW403">
        <v>18</v>
      </c>
      <c r="AX403">
        <v>19</v>
      </c>
      <c r="AY403">
        <v>27</v>
      </c>
      <c r="AZ403">
        <v>31</v>
      </c>
      <c r="BA403">
        <v>31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 spans="1:63" ht="17" x14ac:dyDescent="0.25">
      <c r="A404" s="11" t="s">
        <v>351</v>
      </c>
      <c r="B404" t="s">
        <v>105</v>
      </c>
      <c r="D404">
        <v>40.744999999999997</v>
      </c>
      <c r="E404">
        <v>-123.8695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 spans="1:63" ht="17" x14ac:dyDescent="0.25">
      <c r="A405" s="11" t="s">
        <v>352</v>
      </c>
      <c r="B405" t="s">
        <v>105</v>
      </c>
      <c r="D405">
        <v>38.474699999999999</v>
      </c>
      <c r="E405">
        <v>-121.35420000000001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2</v>
      </c>
      <c r="AQ405">
        <v>2</v>
      </c>
      <c r="AR405">
        <v>2</v>
      </c>
      <c r="AS405">
        <v>2</v>
      </c>
      <c r="AT405">
        <v>2</v>
      </c>
      <c r="AU405">
        <v>2</v>
      </c>
      <c r="AV405">
        <v>2</v>
      </c>
      <c r="AW405">
        <v>2</v>
      </c>
      <c r="AX405">
        <v>2</v>
      </c>
      <c r="AY405">
        <v>2</v>
      </c>
      <c r="AZ405">
        <v>2</v>
      </c>
      <c r="BA405">
        <v>2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 spans="1:63" ht="17" x14ac:dyDescent="0.25">
      <c r="A406" s="11" t="s">
        <v>353</v>
      </c>
      <c r="B406" t="s">
        <v>105</v>
      </c>
      <c r="D406">
        <v>32.715699999999998</v>
      </c>
      <c r="E406">
        <v>-117.1611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2</v>
      </c>
      <c r="AC406">
        <v>2</v>
      </c>
      <c r="AD406">
        <v>2</v>
      </c>
      <c r="AE406">
        <v>2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2</v>
      </c>
      <c r="AL406">
        <v>2</v>
      </c>
      <c r="AM406">
        <v>2</v>
      </c>
      <c r="AN406">
        <v>2</v>
      </c>
      <c r="AO406">
        <v>2</v>
      </c>
      <c r="AP406">
        <v>2</v>
      </c>
      <c r="AQ406">
        <v>2</v>
      </c>
      <c r="AR406">
        <v>2</v>
      </c>
      <c r="AS406">
        <v>2</v>
      </c>
      <c r="AT406">
        <v>2</v>
      </c>
      <c r="AU406">
        <v>2</v>
      </c>
      <c r="AV406">
        <v>2</v>
      </c>
      <c r="AW406">
        <v>3</v>
      </c>
      <c r="AX406">
        <v>3</v>
      </c>
      <c r="AY406">
        <v>3</v>
      </c>
      <c r="AZ406">
        <v>3</v>
      </c>
      <c r="BA406">
        <v>3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 spans="1:63" ht="17" x14ac:dyDescent="0.25">
      <c r="A407" s="11" t="s">
        <v>354</v>
      </c>
      <c r="B407" t="s">
        <v>105</v>
      </c>
      <c r="D407">
        <v>36.576099999999997</v>
      </c>
      <c r="E407">
        <v>-120.9876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2</v>
      </c>
      <c r="T407">
        <v>2</v>
      </c>
      <c r="U407">
        <v>2</v>
      </c>
      <c r="V407">
        <v>2</v>
      </c>
      <c r="W407">
        <v>2</v>
      </c>
      <c r="X407">
        <v>2</v>
      </c>
      <c r="Y407">
        <v>2</v>
      </c>
      <c r="Z407">
        <v>2</v>
      </c>
      <c r="AA407">
        <v>2</v>
      </c>
      <c r="AB407">
        <v>2</v>
      </c>
      <c r="AC407">
        <v>2</v>
      </c>
      <c r="AD407">
        <v>2</v>
      </c>
      <c r="AE407">
        <v>2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2</v>
      </c>
      <c r="AL407">
        <v>2</v>
      </c>
      <c r="AM407">
        <v>2</v>
      </c>
      <c r="AN407">
        <v>2</v>
      </c>
      <c r="AO407">
        <v>2</v>
      </c>
      <c r="AP407">
        <v>2</v>
      </c>
      <c r="AQ407">
        <v>2</v>
      </c>
      <c r="AR407">
        <v>2</v>
      </c>
      <c r="AS407">
        <v>2</v>
      </c>
      <c r="AT407">
        <v>2</v>
      </c>
      <c r="AU407">
        <v>2</v>
      </c>
      <c r="AV407">
        <v>2</v>
      </c>
      <c r="AW407">
        <v>2</v>
      </c>
      <c r="AX407">
        <v>2</v>
      </c>
      <c r="AY407">
        <v>2</v>
      </c>
      <c r="AZ407">
        <v>2</v>
      </c>
      <c r="BA407">
        <v>2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 spans="1:63" ht="17" x14ac:dyDescent="0.25">
      <c r="A408" s="11" t="s">
        <v>355</v>
      </c>
      <c r="B408" t="s">
        <v>105</v>
      </c>
      <c r="D408">
        <v>34.052199999999999</v>
      </c>
      <c r="E408">
        <v>-118.2437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7</v>
      </c>
      <c r="AW408">
        <v>11</v>
      </c>
      <c r="AX408">
        <v>13</v>
      </c>
      <c r="AY408">
        <v>14</v>
      </c>
      <c r="AZ408">
        <v>14</v>
      </c>
      <c r="BA408">
        <v>14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 spans="1:63" ht="17" x14ac:dyDescent="0.25">
      <c r="A409" s="11" t="s">
        <v>356</v>
      </c>
      <c r="B409" t="s">
        <v>105</v>
      </c>
      <c r="D409">
        <v>47.606200000000001</v>
      </c>
      <c r="E409">
        <v>-122.3321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6</v>
      </c>
      <c r="AS409">
        <v>9</v>
      </c>
      <c r="AT409">
        <v>14</v>
      </c>
      <c r="AU409">
        <v>21</v>
      </c>
      <c r="AV409">
        <v>31</v>
      </c>
      <c r="AW409">
        <v>51</v>
      </c>
      <c r="AX409">
        <v>58</v>
      </c>
      <c r="AY409">
        <v>71</v>
      </c>
      <c r="AZ409">
        <v>83</v>
      </c>
      <c r="BA409">
        <v>83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 spans="1:63" ht="17" x14ac:dyDescent="0.25">
      <c r="A410" s="11" t="s">
        <v>357</v>
      </c>
      <c r="B410" t="s">
        <v>105</v>
      </c>
      <c r="D410">
        <v>41.737699999999997</v>
      </c>
      <c r="E410">
        <v>-87.697599999999994</v>
      </c>
      <c r="F410">
        <v>0</v>
      </c>
      <c r="G410">
        <v>0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2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2</v>
      </c>
      <c r="V410">
        <v>2</v>
      </c>
      <c r="W410">
        <v>2</v>
      </c>
      <c r="X410">
        <v>2</v>
      </c>
      <c r="Y410">
        <v>2</v>
      </c>
      <c r="Z410">
        <v>2</v>
      </c>
      <c r="AA410">
        <v>2</v>
      </c>
      <c r="AB410">
        <v>2</v>
      </c>
      <c r="AC410">
        <v>2</v>
      </c>
      <c r="AD410">
        <v>2</v>
      </c>
      <c r="AE410">
        <v>2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2</v>
      </c>
      <c r="AL410">
        <v>2</v>
      </c>
      <c r="AM410">
        <v>2</v>
      </c>
      <c r="AN410">
        <v>2</v>
      </c>
      <c r="AO410">
        <v>2</v>
      </c>
      <c r="AP410">
        <v>2</v>
      </c>
      <c r="AQ410">
        <v>2</v>
      </c>
      <c r="AR410">
        <v>2</v>
      </c>
      <c r="AS410">
        <v>3</v>
      </c>
      <c r="AT410">
        <v>4</v>
      </c>
      <c r="AU410">
        <v>4</v>
      </c>
      <c r="AV410">
        <v>4</v>
      </c>
      <c r="AW410">
        <v>5</v>
      </c>
      <c r="AX410">
        <v>5</v>
      </c>
      <c r="AY410">
        <v>6</v>
      </c>
      <c r="AZ410">
        <v>7</v>
      </c>
      <c r="BA410">
        <v>7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 spans="1:63" ht="17" x14ac:dyDescent="0.25">
      <c r="A411" s="11" t="s">
        <v>358</v>
      </c>
      <c r="B411" t="s">
        <v>105</v>
      </c>
      <c r="D411">
        <v>48.424199999999999</v>
      </c>
      <c r="E411">
        <v>-121.7114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 spans="1:63" ht="17" x14ac:dyDescent="0.25">
      <c r="A412" s="11" t="s">
        <v>359</v>
      </c>
      <c r="B412" t="s">
        <v>105</v>
      </c>
      <c r="D412">
        <v>46.864600000000003</v>
      </c>
      <c r="E412">
        <v>-122.7696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 spans="1:63" ht="17" x14ac:dyDescent="0.25">
      <c r="A413" s="11" t="s">
        <v>360</v>
      </c>
      <c r="B413" t="s">
        <v>105</v>
      </c>
      <c r="D413">
        <v>48.197600000000001</v>
      </c>
      <c r="E413">
        <v>-122.5795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 spans="1:63" ht="17" x14ac:dyDescent="0.25">
      <c r="A414" s="11" t="s">
        <v>361</v>
      </c>
      <c r="B414" t="s">
        <v>105</v>
      </c>
      <c r="D414">
        <v>48.878700000000002</v>
      </c>
      <c r="E414">
        <v>-121.97190000000001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 spans="1:63" ht="17" x14ac:dyDescent="0.25">
      <c r="A415" s="11" t="s">
        <v>362</v>
      </c>
      <c r="B415" t="s">
        <v>105</v>
      </c>
      <c r="D415">
        <v>38.083399999999997</v>
      </c>
      <c r="E415">
        <v>-122.7633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 spans="1:63" ht="17" x14ac:dyDescent="0.25">
      <c r="A416" s="11" t="s">
        <v>363</v>
      </c>
      <c r="B416" t="s">
        <v>105</v>
      </c>
      <c r="D416">
        <v>38.195999999999998</v>
      </c>
      <c r="E416">
        <v>-120.68049999999999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 spans="1:63" ht="17" x14ac:dyDescent="0.25">
      <c r="A417" s="11" t="s">
        <v>364</v>
      </c>
      <c r="B417" t="s">
        <v>105</v>
      </c>
      <c r="D417">
        <v>37.509099999999997</v>
      </c>
      <c r="E417">
        <v>-120.9876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 spans="1:63" ht="17" x14ac:dyDescent="0.25">
      <c r="A418" s="11" t="s">
        <v>365</v>
      </c>
      <c r="B418" t="s">
        <v>105</v>
      </c>
      <c r="D418">
        <v>36.6066</v>
      </c>
      <c r="E418">
        <v>-120.18899999999999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 spans="1:63" ht="17" x14ac:dyDescent="0.25">
      <c r="A419" s="11" t="s">
        <v>366</v>
      </c>
      <c r="B419" t="s">
        <v>105</v>
      </c>
      <c r="D419">
        <v>42.631999999999998</v>
      </c>
      <c r="E419">
        <v>-70.782899999999998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 spans="1:63" ht="17" x14ac:dyDescent="0.25">
      <c r="A420" s="11" t="s">
        <v>367</v>
      </c>
      <c r="B420" t="s">
        <v>105</v>
      </c>
      <c r="D420">
        <v>30.791699999999999</v>
      </c>
      <c r="E420">
        <v>-82.084299999999999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 spans="1:63" ht="17" x14ac:dyDescent="0.25">
      <c r="A421" s="11" t="s">
        <v>368</v>
      </c>
      <c r="B421" t="s">
        <v>105</v>
      </c>
      <c r="D421">
        <v>26.07</v>
      </c>
      <c r="E421">
        <v>-81.427899999999994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 spans="1:63" ht="17" x14ac:dyDescent="0.25">
      <c r="A422" s="11" t="s">
        <v>369</v>
      </c>
      <c r="B422" t="s">
        <v>105</v>
      </c>
      <c r="D422">
        <v>27.8764</v>
      </c>
      <c r="E422">
        <v>-82.777900000000002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 spans="1:63" ht="17" x14ac:dyDescent="0.25">
      <c r="A423" s="11" t="s">
        <v>370</v>
      </c>
      <c r="B423" t="s">
        <v>105</v>
      </c>
      <c r="D423">
        <v>29.793800000000001</v>
      </c>
      <c r="E423">
        <v>-82.494399999999999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 spans="1:63" ht="17" x14ac:dyDescent="0.25">
      <c r="A424" s="11" t="s">
        <v>371</v>
      </c>
      <c r="B424" t="s">
        <v>105</v>
      </c>
      <c r="D424">
        <v>30.592700000000001</v>
      </c>
      <c r="E424">
        <v>-81.822400000000002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 spans="1:63" ht="17" x14ac:dyDescent="0.25">
      <c r="A425" s="11" t="s">
        <v>372</v>
      </c>
      <c r="B425" t="s">
        <v>105</v>
      </c>
      <c r="D425">
        <v>28.3232</v>
      </c>
      <c r="E425">
        <v>-82.431899999999999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 ht="17" x14ac:dyDescent="0.25">
      <c r="A426" s="11" t="s">
        <v>373</v>
      </c>
      <c r="B426" t="s">
        <v>105</v>
      </c>
      <c r="D426">
        <v>32.776699999999998</v>
      </c>
      <c r="E426">
        <v>-96.796999999999997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 spans="1:63" ht="17" x14ac:dyDescent="0.25">
      <c r="A427" s="11" t="s">
        <v>374</v>
      </c>
      <c r="B427" t="s">
        <v>105</v>
      </c>
      <c r="D427">
        <v>32.773200000000003</v>
      </c>
      <c r="E427">
        <v>-97.351699999999994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 spans="1:63" ht="17" x14ac:dyDescent="0.25">
      <c r="A428" s="11" t="s">
        <v>375</v>
      </c>
      <c r="B428" t="s">
        <v>105</v>
      </c>
      <c r="D428">
        <v>30.388300000000001</v>
      </c>
      <c r="E428">
        <v>-95.696299999999994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 spans="1:63" ht="17" x14ac:dyDescent="0.25">
      <c r="A429" s="11" t="s">
        <v>376</v>
      </c>
      <c r="B429" t="s">
        <v>105</v>
      </c>
      <c r="D429">
        <v>40.572600000000001</v>
      </c>
      <c r="E429">
        <v>-74.492699999999999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 spans="1:63" ht="17" x14ac:dyDescent="0.25">
      <c r="A430" s="11" t="s">
        <v>377</v>
      </c>
      <c r="B430" t="s">
        <v>105</v>
      </c>
      <c r="D430">
        <v>39.58</v>
      </c>
      <c r="E430">
        <v>-105.2663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 spans="1:63" ht="17" x14ac:dyDescent="0.25">
      <c r="A431" s="11" t="s">
        <v>378</v>
      </c>
      <c r="B431" t="s">
        <v>105</v>
      </c>
      <c r="D431">
        <v>45.514600000000002</v>
      </c>
      <c r="E431">
        <v>-122.58629999999999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 spans="1:63" ht="17" x14ac:dyDescent="0.25">
      <c r="A432" s="11" t="s">
        <v>379</v>
      </c>
      <c r="B432" t="s">
        <v>105</v>
      </c>
      <c r="D432">
        <v>44.926699999999997</v>
      </c>
      <c r="E432">
        <v>-123.4919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 spans="1:63" ht="17" x14ac:dyDescent="0.25">
      <c r="A433" s="11" t="s">
        <v>380</v>
      </c>
      <c r="B433" t="s">
        <v>105</v>
      </c>
      <c r="D433">
        <v>43.832500000000003</v>
      </c>
      <c r="E433">
        <v>-121.2617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 spans="1:63" ht="17" x14ac:dyDescent="0.25">
      <c r="A434" s="11" t="s">
        <v>381</v>
      </c>
      <c r="B434" t="s">
        <v>105</v>
      </c>
      <c r="D434">
        <v>42.333399999999997</v>
      </c>
      <c r="E434">
        <v>-88.266800000000003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 spans="1:63" ht="17" x14ac:dyDescent="0.25">
      <c r="A435" s="11" t="s">
        <v>382</v>
      </c>
      <c r="B435" t="s">
        <v>105</v>
      </c>
      <c r="D435">
        <v>42.368899999999996</v>
      </c>
      <c r="E435">
        <v>-87.827200000000005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 spans="1:63" ht="17" x14ac:dyDescent="0.25">
      <c r="A436" s="11" t="s">
        <v>383</v>
      </c>
      <c r="B436" t="s">
        <v>105</v>
      </c>
      <c r="D436">
        <v>40.410800000000002</v>
      </c>
      <c r="E436">
        <v>-75.247900000000001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 spans="1:63" ht="17" x14ac:dyDescent="0.25">
      <c r="A437" s="11" t="s">
        <v>384</v>
      </c>
      <c r="B437" t="s">
        <v>105</v>
      </c>
      <c r="D437">
        <v>37.777200000000001</v>
      </c>
      <c r="E437">
        <v>-77.516099999999994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 spans="1:63" ht="17" x14ac:dyDescent="0.25">
      <c r="A438" s="11" t="s">
        <v>385</v>
      </c>
      <c r="B438" t="s">
        <v>105</v>
      </c>
      <c r="D438">
        <v>34.725299999999997</v>
      </c>
      <c r="E438">
        <v>-80.677099999999996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 spans="1:63" ht="17" x14ac:dyDescent="0.25">
      <c r="A439" s="11" t="s">
        <v>386</v>
      </c>
      <c r="B439" t="s">
        <v>105</v>
      </c>
      <c r="D439">
        <v>36.493299999999998</v>
      </c>
      <c r="E439">
        <v>-82.345200000000006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 spans="1:63" ht="17" x14ac:dyDescent="0.25">
      <c r="A440" s="11" t="s">
        <v>387</v>
      </c>
      <c r="B440" t="s">
        <v>105</v>
      </c>
      <c r="D440">
        <v>39.463799999999999</v>
      </c>
      <c r="E440">
        <v>-86.134500000000003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 spans="1:63" ht="17" x14ac:dyDescent="0.25">
      <c r="A441" s="11" t="s">
        <v>388</v>
      </c>
      <c r="B441" t="s">
        <v>105</v>
      </c>
      <c r="D441">
        <v>40.448300000000003</v>
      </c>
      <c r="E441">
        <v>-86.134500000000003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 spans="1:63" ht="17" x14ac:dyDescent="0.25">
      <c r="A442" s="11" t="s">
        <v>389</v>
      </c>
      <c r="B442" t="s">
        <v>105</v>
      </c>
      <c r="D442">
        <v>41.622799999999998</v>
      </c>
      <c r="E442">
        <v>-86.337699999999998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 spans="1:63" ht="17" x14ac:dyDescent="0.25">
      <c r="A443" s="11" t="s">
        <v>390</v>
      </c>
      <c r="B443" t="s">
        <v>105</v>
      </c>
      <c r="D443">
        <v>42.671199999999999</v>
      </c>
      <c r="E443">
        <v>-97.872200000000007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 spans="1:63" ht="17" x14ac:dyDescent="0.25">
      <c r="A444" s="11" t="s">
        <v>391</v>
      </c>
      <c r="B444" t="s">
        <v>105</v>
      </c>
      <c r="D444">
        <v>40.868499999999997</v>
      </c>
      <c r="E444">
        <v>-81.251900000000006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 spans="1:63" ht="17" x14ac:dyDescent="0.25">
      <c r="A445" s="11" t="s">
        <v>392</v>
      </c>
      <c r="B445" t="s">
        <v>105</v>
      </c>
      <c r="D445">
        <v>45.329300000000003</v>
      </c>
      <c r="E445">
        <v>-93.219700000000003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 spans="1:63" ht="17" x14ac:dyDescent="0.25">
      <c r="A446" s="11" t="s">
        <v>393</v>
      </c>
      <c r="B446" t="s">
        <v>105</v>
      </c>
      <c r="D446">
        <v>43.995199999999997</v>
      </c>
      <c r="E446">
        <v>-92.381399999999999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 spans="1:63" ht="17" x14ac:dyDescent="0.25">
      <c r="A447" s="11" t="s">
        <v>394</v>
      </c>
      <c r="B447" t="s">
        <v>105</v>
      </c>
      <c r="D447">
        <v>40.829799999999999</v>
      </c>
      <c r="E447">
        <v>-110.9984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 spans="1:63" ht="17" x14ac:dyDescent="0.25">
      <c r="A448" s="11" t="s">
        <v>395</v>
      </c>
      <c r="B448" t="s">
        <v>105</v>
      </c>
      <c r="D448">
        <v>41.256</v>
      </c>
      <c r="E448">
        <v>-73.370900000000006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 spans="1:63" ht="17" x14ac:dyDescent="0.25">
      <c r="A449" s="11" t="s">
        <v>396</v>
      </c>
      <c r="B449" t="s">
        <v>105</v>
      </c>
      <c r="D449">
        <v>41.7866</v>
      </c>
      <c r="E449">
        <v>-73.276499999999999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 spans="1:63" ht="17" x14ac:dyDescent="0.25">
      <c r="A450" s="11" t="s">
        <v>397</v>
      </c>
      <c r="B450" t="s">
        <v>105</v>
      </c>
      <c r="D450">
        <v>29.9511</v>
      </c>
      <c r="E450">
        <v>-90.0715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 spans="1:63" ht="17" x14ac:dyDescent="0.25">
      <c r="A451" s="11" t="s">
        <v>398</v>
      </c>
      <c r="B451" t="s">
        <v>105</v>
      </c>
      <c r="D451">
        <v>43.890099999999997</v>
      </c>
      <c r="E451">
        <v>-102.2548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 spans="1:63" ht="17" x14ac:dyDescent="0.25">
      <c r="A452" s="11" t="s">
        <v>399</v>
      </c>
      <c r="B452" t="s">
        <v>105</v>
      </c>
      <c r="D452">
        <v>44.479700000000001</v>
      </c>
      <c r="E452">
        <v>-98.221299999999999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 spans="1:63" ht="17" x14ac:dyDescent="0.25">
      <c r="A453" s="11" t="s">
        <v>400</v>
      </c>
      <c r="B453" t="s">
        <v>105</v>
      </c>
      <c r="D453">
        <v>43.098500000000001</v>
      </c>
      <c r="E453">
        <v>-98.396500000000003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 spans="1:63" ht="17" x14ac:dyDescent="0.25">
      <c r="A454" s="11" t="s">
        <v>401</v>
      </c>
      <c r="B454" t="s">
        <v>105</v>
      </c>
      <c r="D454">
        <v>43.724200000000003</v>
      </c>
      <c r="E454">
        <v>-98.221299999999999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 spans="1:63" ht="17" x14ac:dyDescent="0.25">
      <c r="A455" s="11" t="s">
        <v>402</v>
      </c>
      <c r="B455" t="s">
        <v>105</v>
      </c>
      <c r="D455">
        <v>43.663200000000003</v>
      </c>
      <c r="E455">
        <v>-96.835099999999997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 spans="1:63" ht="17" x14ac:dyDescent="0.25">
      <c r="A456" s="11" t="s">
        <v>403</v>
      </c>
      <c r="B456" t="s">
        <v>105</v>
      </c>
      <c r="D456">
        <v>42.981499999999997</v>
      </c>
      <c r="E456">
        <v>-97.872200000000007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 spans="1:63" ht="17" x14ac:dyDescent="0.25">
      <c r="A457" s="11" t="s">
        <v>404</v>
      </c>
      <c r="B457" t="s">
        <v>105</v>
      </c>
      <c r="D457">
        <v>33.883699999999997</v>
      </c>
      <c r="E457">
        <v>-106.7235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 spans="1:63" ht="17" x14ac:dyDescent="0.25">
      <c r="A458" s="11" t="s">
        <v>405</v>
      </c>
      <c r="B458" t="s">
        <v>105</v>
      </c>
      <c r="D458">
        <v>35.017800000000001</v>
      </c>
      <c r="E458">
        <v>-106.62909999999999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 spans="1:63" ht="17" x14ac:dyDescent="0.25">
      <c r="A459" s="11" t="s">
        <v>406</v>
      </c>
      <c r="B459" t="s">
        <v>105</v>
      </c>
      <c r="D459">
        <v>42.592199999999998</v>
      </c>
      <c r="E459">
        <v>-83.336200000000005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 spans="1:63" ht="17" x14ac:dyDescent="0.25">
      <c r="A460" s="11" t="s">
        <v>407</v>
      </c>
      <c r="B460" t="s">
        <v>105</v>
      </c>
      <c r="D460">
        <v>42.2791</v>
      </c>
      <c r="E460">
        <v>-83.336200000000005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 spans="1:63" ht="17" x14ac:dyDescent="0.25">
      <c r="A461" s="11" t="s">
        <v>408</v>
      </c>
      <c r="B461" t="s">
        <v>105</v>
      </c>
      <c r="D461">
        <v>39.539299999999997</v>
      </c>
      <c r="E461">
        <v>-75.667400000000001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 spans="1:63" ht="17" x14ac:dyDescent="0.25">
      <c r="A462" s="11" t="s">
        <v>423</v>
      </c>
      <c r="B462" t="s">
        <v>105</v>
      </c>
      <c r="D462">
        <v>32.318199999999997</v>
      </c>
      <c r="E462">
        <v>-86.902299999999997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5</v>
      </c>
      <c r="BF462">
        <v>6</v>
      </c>
      <c r="BG462">
        <v>12</v>
      </c>
      <c r="BH462">
        <v>29</v>
      </c>
      <c r="BI462">
        <v>39</v>
      </c>
      <c r="BJ462">
        <v>46</v>
      </c>
      <c r="BK462">
        <v>78</v>
      </c>
    </row>
    <row r="463" spans="1:63" ht="17" x14ac:dyDescent="0.25">
      <c r="A463" s="11" t="s">
        <v>426</v>
      </c>
      <c r="B463" t="s">
        <v>105</v>
      </c>
      <c r="D463">
        <v>18.220800000000001</v>
      </c>
      <c r="E463">
        <v>-66.590100000000007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3</v>
      </c>
      <c r="BG463">
        <v>5</v>
      </c>
      <c r="BH463">
        <v>5</v>
      </c>
      <c r="BI463">
        <v>5</v>
      </c>
      <c r="BJ463">
        <v>5</v>
      </c>
      <c r="BK463">
        <v>5</v>
      </c>
    </row>
    <row r="464" spans="1:63" ht="17" x14ac:dyDescent="0.25">
      <c r="A464" s="11" t="s">
        <v>443</v>
      </c>
      <c r="B464" t="s">
        <v>105</v>
      </c>
      <c r="D464">
        <v>13.4443</v>
      </c>
      <c r="E464">
        <v>144.7937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3</v>
      </c>
      <c r="BH464">
        <v>3</v>
      </c>
      <c r="BI464">
        <v>3</v>
      </c>
      <c r="BJ464">
        <v>5</v>
      </c>
      <c r="BK464">
        <v>12</v>
      </c>
    </row>
    <row r="465" spans="1:63" ht="17" x14ac:dyDescent="0.25">
      <c r="A465" s="11" t="s">
        <v>462</v>
      </c>
      <c r="B465" t="s">
        <v>105</v>
      </c>
      <c r="D465">
        <v>18.335799999999999</v>
      </c>
      <c r="E465">
        <v>-64.896299999999997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1</v>
      </c>
      <c r="BH465">
        <v>1</v>
      </c>
      <c r="BI465">
        <v>2</v>
      </c>
      <c r="BJ465">
        <v>2</v>
      </c>
      <c r="BK465">
        <v>3</v>
      </c>
    </row>
    <row r="466" spans="1:63" ht="17" x14ac:dyDescent="0.25">
      <c r="A466" s="11"/>
      <c r="B466" t="s">
        <v>451</v>
      </c>
      <c r="D466">
        <v>41.377499999999998</v>
      </c>
      <c r="E466">
        <v>64.585300000000004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6</v>
      </c>
      <c r="BI466">
        <v>10</v>
      </c>
      <c r="BJ466">
        <v>15</v>
      </c>
      <c r="BK466">
        <v>23</v>
      </c>
    </row>
    <row r="467" spans="1:63" ht="17" x14ac:dyDescent="0.25">
      <c r="A467" s="11"/>
      <c r="B467" t="s">
        <v>431</v>
      </c>
      <c r="D467">
        <v>6.4238</v>
      </c>
      <c r="E467">
        <v>-66.589699999999993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</v>
      </c>
      <c r="BG467">
        <v>10</v>
      </c>
      <c r="BH467">
        <v>17</v>
      </c>
      <c r="BI467">
        <v>33</v>
      </c>
      <c r="BJ467">
        <v>36</v>
      </c>
      <c r="BK467">
        <v>42</v>
      </c>
    </row>
    <row r="468" spans="1:63" ht="17" x14ac:dyDescent="0.25">
      <c r="A468" s="11"/>
      <c r="B468" t="s">
        <v>198</v>
      </c>
      <c r="D468">
        <v>16</v>
      </c>
      <c r="E468">
        <v>108</v>
      </c>
      <c r="F468">
        <v>0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6</v>
      </c>
      <c r="Q468">
        <v>6</v>
      </c>
      <c r="R468">
        <v>8</v>
      </c>
      <c r="S468">
        <v>8</v>
      </c>
      <c r="T468">
        <v>8</v>
      </c>
      <c r="U468">
        <v>10</v>
      </c>
      <c r="V468">
        <v>10</v>
      </c>
      <c r="W468">
        <v>13</v>
      </c>
      <c r="X468">
        <v>13</v>
      </c>
      <c r="Y468">
        <v>14</v>
      </c>
      <c r="Z468">
        <v>15</v>
      </c>
      <c r="AA468">
        <v>15</v>
      </c>
      <c r="AB468">
        <v>16</v>
      </c>
      <c r="AC468">
        <v>16</v>
      </c>
      <c r="AD468">
        <v>16</v>
      </c>
      <c r="AE468">
        <v>16</v>
      </c>
      <c r="AF468">
        <v>16</v>
      </c>
      <c r="AG468">
        <v>16</v>
      </c>
      <c r="AH468">
        <v>16</v>
      </c>
      <c r="AI468">
        <v>16</v>
      </c>
      <c r="AJ468">
        <v>16</v>
      </c>
      <c r="AK468">
        <v>16</v>
      </c>
      <c r="AL468">
        <v>16</v>
      </c>
      <c r="AM468">
        <v>16</v>
      </c>
      <c r="AN468">
        <v>16</v>
      </c>
      <c r="AO468">
        <v>16</v>
      </c>
      <c r="AP468">
        <v>16</v>
      </c>
      <c r="AQ468">
        <v>16</v>
      </c>
      <c r="AR468">
        <v>16</v>
      </c>
      <c r="AS468">
        <v>16</v>
      </c>
      <c r="AT468">
        <v>16</v>
      </c>
      <c r="AU468">
        <v>16</v>
      </c>
      <c r="AV468">
        <v>16</v>
      </c>
      <c r="AW468">
        <v>16</v>
      </c>
      <c r="AX468">
        <v>16</v>
      </c>
      <c r="AY468">
        <v>18</v>
      </c>
      <c r="AZ468">
        <v>30</v>
      </c>
      <c r="BA468">
        <v>30</v>
      </c>
      <c r="BB468">
        <v>31</v>
      </c>
      <c r="BC468">
        <v>38</v>
      </c>
      <c r="BD468">
        <v>39</v>
      </c>
      <c r="BE468">
        <v>47</v>
      </c>
      <c r="BF468">
        <v>53</v>
      </c>
      <c r="BG468">
        <v>56</v>
      </c>
      <c r="BH468">
        <v>61</v>
      </c>
      <c r="BI468">
        <v>66</v>
      </c>
      <c r="BJ468">
        <v>75</v>
      </c>
      <c r="BK468">
        <v>85</v>
      </c>
    </row>
    <row r="469" spans="1:63" ht="17" x14ac:dyDescent="0.25">
      <c r="A469" s="11"/>
      <c r="B469" t="s">
        <v>481</v>
      </c>
      <c r="D469">
        <v>-15.416700000000001</v>
      </c>
      <c r="E469">
        <v>28.283300000000001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</v>
      </c>
      <c r="BK469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2DF81-23B9-2F42-BD38-979313CF9344}">
  <dimension ref="A1:BL464"/>
  <sheetViews>
    <sheetView workbookViewId="0"/>
  </sheetViews>
  <sheetFormatPr baseColWidth="10" defaultColWidth="10.83203125" defaultRowHeight="16" x14ac:dyDescent="0.2"/>
  <cols>
    <col min="1" max="4" width="10.83203125" style="3"/>
    <col min="5" max="64" width="10.83203125" style="4"/>
  </cols>
  <sheetData>
    <row r="1" spans="1:59" s="1" customFormat="1" ht="15" x14ac:dyDescent="0.2">
      <c r="A1" s="5" t="s">
        <v>0</v>
      </c>
      <c r="B1" s="1" t="s">
        <v>1</v>
      </c>
      <c r="C1" s="1" t="s">
        <v>2</v>
      </c>
      <c r="D1" s="1" t="s">
        <v>3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</row>
    <row r="2" spans="1:59" ht="15" x14ac:dyDescent="0.2">
      <c r="A2" s="2"/>
      <c r="B2" s="3" t="s">
        <v>4</v>
      </c>
      <c r="C2" s="3">
        <v>15</v>
      </c>
      <c r="D2" s="3">
        <v>101</v>
      </c>
      <c r="E2" s="4">
        <v>2</v>
      </c>
      <c r="F2" s="4">
        <v>3</v>
      </c>
      <c r="G2" s="4">
        <v>5</v>
      </c>
      <c r="H2" s="4">
        <v>7</v>
      </c>
      <c r="I2" s="4">
        <v>8</v>
      </c>
      <c r="J2" s="4">
        <v>8</v>
      </c>
      <c r="K2" s="4">
        <v>14</v>
      </c>
      <c r="L2" s="4">
        <v>14</v>
      </c>
      <c r="M2" s="4">
        <v>14</v>
      </c>
      <c r="N2" s="4">
        <v>19</v>
      </c>
      <c r="O2" s="4">
        <v>19</v>
      </c>
      <c r="P2" s="4">
        <v>19</v>
      </c>
      <c r="Q2" s="4">
        <v>19</v>
      </c>
      <c r="R2" s="4">
        <v>25</v>
      </c>
      <c r="S2" s="4">
        <v>25</v>
      </c>
      <c r="T2" s="4">
        <v>25</v>
      </c>
      <c r="U2" s="4">
        <v>25</v>
      </c>
      <c r="V2" s="4">
        <v>32</v>
      </c>
      <c r="W2" s="4">
        <v>32</v>
      </c>
      <c r="X2" s="4">
        <v>32</v>
      </c>
      <c r="Y2" s="4">
        <v>33</v>
      </c>
      <c r="Z2" s="4">
        <v>33</v>
      </c>
      <c r="AA2" s="4">
        <v>33</v>
      </c>
      <c r="AB2" s="4">
        <v>33</v>
      </c>
      <c r="AC2" s="4">
        <v>33</v>
      </c>
      <c r="AD2" s="4">
        <v>34</v>
      </c>
      <c r="AE2" s="4">
        <v>35</v>
      </c>
      <c r="AF2" s="4">
        <v>35</v>
      </c>
      <c r="AG2" s="4">
        <v>35</v>
      </c>
      <c r="AH2" s="4">
        <v>35</v>
      </c>
      <c r="AI2" s="4">
        <v>35</v>
      </c>
      <c r="AJ2" s="4">
        <v>35</v>
      </c>
      <c r="AK2" s="4">
        <v>35</v>
      </c>
      <c r="AL2" s="4">
        <v>35</v>
      </c>
      <c r="AM2" s="4">
        <v>37</v>
      </c>
      <c r="AN2" s="4">
        <v>40</v>
      </c>
      <c r="AO2" s="4">
        <v>40</v>
      </c>
      <c r="AP2" s="4">
        <v>41</v>
      </c>
      <c r="AQ2" s="4">
        <v>42</v>
      </c>
      <c r="AR2" s="4">
        <v>42</v>
      </c>
      <c r="AS2" s="4">
        <v>43</v>
      </c>
      <c r="AT2" s="4">
        <v>43</v>
      </c>
      <c r="AU2" s="4">
        <v>43</v>
      </c>
      <c r="AV2" s="4">
        <v>47</v>
      </c>
      <c r="AW2" s="4">
        <v>48</v>
      </c>
      <c r="AX2" s="4">
        <v>50</v>
      </c>
      <c r="AY2" s="4">
        <v>50</v>
      </c>
      <c r="AZ2" s="4">
        <v>50</v>
      </c>
      <c r="BA2" s="4">
        <v>53</v>
      </c>
      <c r="BB2" s="4">
        <v>59</v>
      </c>
      <c r="BC2" s="4">
        <v>70</v>
      </c>
      <c r="BD2" s="4">
        <v>75</v>
      </c>
      <c r="BE2" s="4">
        <v>82</v>
      </c>
      <c r="BF2" s="4">
        <v>114</v>
      </c>
      <c r="BG2" s="4">
        <v>147</v>
      </c>
    </row>
    <row r="3" spans="1:59" ht="15" x14ac:dyDescent="0.2">
      <c r="A3" s="2"/>
      <c r="B3" s="3" t="s">
        <v>5</v>
      </c>
      <c r="C3" s="3">
        <v>36</v>
      </c>
      <c r="D3" s="3">
        <v>138</v>
      </c>
      <c r="E3" s="4">
        <v>2</v>
      </c>
      <c r="F3" s="4">
        <v>1</v>
      </c>
      <c r="G3" s="4">
        <v>2</v>
      </c>
      <c r="H3" s="4">
        <v>2</v>
      </c>
      <c r="I3" s="4">
        <v>4</v>
      </c>
      <c r="J3" s="4">
        <v>4</v>
      </c>
      <c r="K3" s="4">
        <v>7</v>
      </c>
      <c r="L3" s="4">
        <v>7</v>
      </c>
      <c r="M3" s="4">
        <v>11</v>
      </c>
      <c r="N3" s="4">
        <v>15</v>
      </c>
      <c r="O3" s="4">
        <v>20</v>
      </c>
      <c r="P3" s="4">
        <v>20</v>
      </c>
      <c r="Q3" s="4">
        <v>20</v>
      </c>
      <c r="R3" s="4">
        <v>22</v>
      </c>
      <c r="S3" s="4">
        <v>22</v>
      </c>
      <c r="T3" s="4">
        <v>45</v>
      </c>
      <c r="U3" s="4">
        <v>25</v>
      </c>
      <c r="V3" s="4">
        <v>25</v>
      </c>
      <c r="W3" s="4">
        <v>26</v>
      </c>
      <c r="X3" s="4">
        <v>26</v>
      </c>
      <c r="Y3" s="4">
        <v>26</v>
      </c>
      <c r="Z3" s="4">
        <v>28</v>
      </c>
      <c r="AA3" s="4">
        <v>28</v>
      </c>
      <c r="AB3" s="4">
        <v>29</v>
      </c>
      <c r="AC3" s="4">
        <v>43</v>
      </c>
      <c r="AD3" s="4">
        <v>59</v>
      </c>
      <c r="AE3" s="4">
        <v>66</v>
      </c>
      <c r="AF3" s="4">
        <v>74</v>
      </c>
      <c r="AG3" s="4">
        <v>84</v>
      </c>
      <c r="AH3" s="4">
        <v>94</v>
      </c>
      <c r="AI3" s="4">
        <v>105</v>
      </c>
      <c r="AJ3" s="4">
        <v>122</v>
      </c>
      <c r="AK3" s="4">
        <v>147</v>
      </c>
      <c r="AL3" s="4">
        <v>159</v>
      </c>
      <c r="AM3" s="4">
        <v>170</v>
      </c>
      <c r="AN3" s="4">
        <v>189</v>
      </c>
      <c r="AO3" s="4">
        <v>214</v>
      </c>
      <c r="AP3" s="4">
        <v>228</v>
      </c>
      <c r="AQ3" s="4">
        <v>241</v>
      </c>
      <c r="AR3" s="4">
        <v>256</v>
      </c>
      <c r="AS3" s="4">
        <v>274</v>
      </c>
      <c r="AT3" s="4">
        <v>293</v>
      </c>
      <c r="AU3" s="4">
        <v>331</v>
      </c>
      <c r="AV3" s="4">
        <v>360</v>
      </c>
      <c r="AW3" s="4">
        <v>420</v>
      </c>
      <c r="AX3" s="4">
        <v>461</v>
      </c>
      <c r="AY3" s="4">
        <v>502</v>
      </c>
      <c r="AZ3" s="4">
        <v>511</v>
      </c>
      <c r="BA3" s="4">
        <v>581</v>
      </c>
      <c r="BB3" s="4">
        <v>639</v>
      </c>
      <c r="BC3" s="4">
        <v>639</v>
      </c>
      <c r="BD3" s="4">
        <v>701</v>
      </c>
      <c r="BE3" s="4">
        <v>773</v>
      </c>
      <c r="BF3" s="4">
        <v>839</v>
      </c>
      <c r="BG3" s="4">
        <v>825</v>
      </c>
    </row>
    <row r="4" spans="1:59" ht="15" x14ac:dyDescent="0.2">
      <c r="A4" s="2"/>
      <c r="B4" s="3" t="s">
        <v>6</v>
      </c>
      <c r="C4" s="3">
        <v>1.2833000000000001</v>
      </c>
      <c r="D4" s="3">
        <v>103.83329999999999</v>
      </c>
      <c r="E4" s="4">
        <v>0</v>
      </c>
      <c r="F4" s="4">
        <v>1</v>
      </c>
      <c r="G4" s="4">
        <v>3</v>
      </c>
      <c r="H4" s="4">
        <v>3</v>
      </c>
      <c r="I4" s="4">
        <v>4</v>
      </c>
      <c r="J4" s="4">
        <v>5</v>
      </c>
      <c r="K4" s="4">
        <v>7</v>
      </c>
      <c r="L4" s="4">
        <v>7</v>
      </c>
      <c r="M4" s="4">
        <v>10</v>
      </c>
      <c r="N4" s="4">
        <v>13</v>
      </c>
      <c r="O4" s="4">
        <v>16</v>
      </c>
      <c r="P4" s="4">
        <v>18</v>
      </c>
      <c r="Q4" s="4">
        <v>18</v>
      </c>
      <c r="R4" s="4">
        <v>24</v>
      </c>
      <c r="S4" s="4">
        <v>28</v>
      </c>
      <c r="T4" s="4">
        <v>28</v>
      </c>
      <c r="U4" s="4">
        <v>30</v>
      </c>
      <c r="V4" s="4">
        <v>33</v>
      </c>
      <c r="W4" s="4">
        <v>40</v>
      </c>
      <c r="X4" s="4">
        <v>45</v>
      </c>
      <c r="Y4" s="4">
        <v>47</v>
      </c>
      <c r="Z4" s="4">
        <v>50</v>
      </c>
      <c r="AA4" s="4">
        <v>58</v>
      </c>
      <c r="AB4" s="4">
        <v>67</v>
      </c>
      <c r="AC4" s="4">
        <v>72</v>
      </c>
      <c r="AD4" s="4">
        <v>75</v>
      </c>
      <c r="AE4" s="4">
        <v>77</v>
      </c>
      <c r="AF4" s="4">
        <v>81</v>
      </c>
      <c r="AG4" s="4">
        <v>84</v>
      </c>
      <c r="AH4" s="4">
        <v>84</v>
      </c>
      <c r="AI4" s="4">
        <v>85</v>
      </c>
      <c r="AJ4" s="4">
        <v>85</v>
      </c>
      <c r="AK4" s="4">
        <v>89</v>
      </c>
      <c r="AL4" s="4">
        <v>89</v>
      </c>
      <c r="AM4" s="4">
        <v>91</v>
      </c>
      <c r="AN4" s="4">
        <v>93</v>
      </c>
      <c r="AO4" s="4">
        <v>93</v>
      </c>
      <c r="AP4" s="4">
        <v>93</v>
      </c>
      <c r="AQ4" s="4">
        <v>102</v>
      </c>
      <c r="AR4" s="4">
        <v>106</v>
      </c>
      <c r="AS4" s="4">
        <v>108</v>
      </c>
      <c r="AT4" s="4">
        <v>110</v>
      </c>
      <c r="AU4" s="4">
        <v>110</v>
      </c>
      <c r="AV4" s="4">
        <v>117</v>
      </c>
      <c r="AW4" s="4">
        <v>130</v>
      </c>
      <c r="AX4" s="4">
        <v>138</v>
      </c>
      <c r="AY4" s="4">
        <v>150</v>
      </c>
      <c r="AZ4" s="4">
        <v>150</v>
      </c>
      <c r="BA4" s="4">
        <v>160</v>
      </c>
      <c r="BB4" s="4">
        <v>178</v>
      </c>
      <c r="BC4" s="4">
        <v>178</v>
      </c>
      <c r="BD4" s="4">
        <v>200</v>
      </c>
      <c r="BE4" s="4">
        <v>212</v>
      </c>
      <c r="BF4" s="4">
        <v>226</v>
      </c>
      <c r="BG4" s="4">
        <v>243</v>
      </c>
    </row>
    <row r="5" spans="1:59" ht="15" x14ac:dyDescent="0.2">
      <c r="A5" s="2"/>
      <c r="B5" s="3" t="s">
        <v>7</v>
      </c>
      <c r="C5" s="3">
        <v>28.166699999999999</v>
      </c>
      <c r="D5" s="3">
        <v>84.25</v>
      </c>
      <c r="E5" s="4">
        <v>0</v>
      </c>
      <c r="F5" s="4">
        <v>0</v>
      </c>
      <c r="G5" s="4">
        <v>0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1</v>
      </c>
      <c r="U5" s="4">
        <v>1</v>
      </c>
      <c r="V5" s="4">
        <v>1</v>
      </c>
      <c r="W5" s="4">
        <v>1</v>
      </c>
      <c r="X5" s="4">
        <v>1</v>
      </c>
      <c r="Y5" s="4">
        <v>1</v>
      </c>
      <c r="Z5" s="4">
        <v>1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1</v>
      </c>
      <c r="AG5" s="4">
        <v>1</v>
      </c>
      <c r="AH5" s="4">
        <v>1</v>
      </c>
      <c r="AI5" s="4">
        <v>1</v>
      </c>
      <c r="AJ5" s="4">
        <v>1</v>
      </c>
      <c r="AK5" s="4">
        <v>1</v>
      </c>
      <c r="AL5" s="4">
        <v>1</v>
      </c>
      <c r="AM5" s="4">
        <v>1</v>
      </c>
      <c r="AN5" s="4">
        <v>1</v>
      </c>
      <c r="AO5" s="4">
        <v>1</v>
      </c>
      <c r="AP5" s="4">
        <v>1</v>
      </c>
      <c r="AQ5" s="4">
        <v>1</v>
      </c>
      <c r="AR5" s="4">
        <v>1</v>
      </c>
      <c r="AS5" s="4">
        <v>1</v>
      </c>
      <c r="AT5" s="4">
        <v>1</v>
      </c>
      <c r="AU5" s="4">
        <v>1</v>
      </c>
      <c r="AV5" s="4">
        <v>1</v>
      </c>
      <c r="AW5" s="4">
        <v>1</v>
      </c>
      <c r="AX5" s="4">
        <v>1</v>
      </c>
      <c r="AY5" s="4">
        <v>1</v>
      </c>
      <c r="AZ5" s="4">
        <v>1</v>
      </c>
      <c r="BA5" s="4">
        <v>1</v>
      </c>
      <c r="BB5" s="4">
        <v>1</v>
      </c>
      <c r="BC5" s="4">
        <v>1</v>
      </c>
      <c r="BD5" s="4">
        <v>1</v>
      </c>
      <c r="BE5" s="4">
        <v>1</v>
      </c>
      <c r="BF5" s="4">
        <v>1</v>
      </c>
      <c r="BG5" s="4">
        <v>1</v>
      </c>
    </row>
    <row r="6" spans="1:59" ht="15" x14ac:dyDescent="0.2">
      <c r="A6" s="2"/>
      <c r="B6" s="3" t="s">
        <v>8</v>
      </c>
      <c r="C6" s="3">
        <v>2.5</v>
      </c>
      <c r="D6" s="3">
        <v>112.5</v>
      </c>
      <c r="E6" s="4">
        <v>0</v>
      </c>
      <c r="F6" s="4">
        <v>0</v>
      </c>
      <c r="G6" s="4">
        <v>0</v>
      </c>
      <c r="H6" s="4">
        <v>3</v>
      </c>
      <c r="I6" s="4">
        <v>4</v>
      </c>
      <c r="J6" s="4">
        <v>4</v>
      </c>
      <c r="K6" s="4">
        <v>4</v>
      </c>
      <c r="L6" s="4">
        <v>7</v>
      </c>
      <c r="M6" s="4">
        <v>8</v>
      </c>
      <c r="N6" s="4">
        <v>8</v>
      </c>
      <c r="O6" s="4">
        <v>8</v>
      </c>
      <c r="P6" s="4">
        <v>8</v>
      </c>
      <c r="Q6" s="4">
        <v>8</v>
      </c>
      <c r="R6" s="4">
        <v>10</v>
      </c>
      <c r="S6" s="4">
        <v>12</v>
      </c>
      <c r="T6" s="4">
        <v>12</v>
      </c>
      <c r="U6" s="4">
        <v>12</v>
      </c>
      <c r="V6" s="4">
        <v>16</v>
      </c>
      <c r="W6" s="4">
        <v>16</v>
      </c>
      <c r="X6" s="4">
        <v>18</v>
      </c>
      <c r="Y6" s="4">
        <v>18</v>
      </c>
      <c r="Z6" s="4">
        <v>18</v>
      </c>
      <c r="AA6" s="4">
        <v>19</v>
      </c>
      <c r="AB6" s="4">
        <v>19</v>
      </c>
      <c r="AC6" s="4">
        <v>22</v>
      </c>
      <c r="AD6" s="4">
        <v>22</v>
      </c>
      <c r="AE6" s="4">
        <v>22</v>
      </c>
      <c r="AF6" s="4">
        <v>22</v>
      </c>
      <c r="AG6" s="4">
        <v>22</v>
      </c>
      <c r="AH6" s="4">
        <v>22</v>
      </c>
      <c r="AI6" s="4">
        <v>22</v>
      </c>
      <c r="AJ6" s="4">
        <v>22</v>
      </c>
      <c r="AK6" s="4">
        <v>22</v>
      </c>
      <c r="AL6" s="4">
        <v>22</v>
      </c>
      <c r="AM6" s="4">
        <v>22</v>
      </c>
      <c r="AN6" s="4">
        <v>22</v>
      </c>
      <c r="AO6" s="4">
        <v>23</v>
      </c>
      <c r="AP6" s="4">
        <v>23</v>
      </c>
      <c r="AQ6" s="4">
        <v>25</v>
      </c>
      <c r="AR6" s="4">
        <v>29</v>
      </c>
      <c r="AS6" s="4">
        <v>29</v>
      </c>
      <c r="AT6" s="4">
        <v>36</v>
      </c>
      <c r="AU6" s="4">
        <v>50</v>
      </c>
      <c r="AV6" s="4">
        <v>50</v>
      </c>
      <c r="AW6" s="4">
        <v>83</v>
      </c>
      <c r="AX6" s="4">
        <v>93</v>
      </c>
      <c r="AY6" s="4">
        <v>99</v>
      </c>
      <c r="AZ6" s="4">
        <v>117</v>
      </c>
      <c r="BA6" s="4">
        <v>129</v>
      </c>
      <c r="BB6" s="4">
        <v>149</v>
      </c>
      <c r="BC6" s="4">
        <v>149</v>
      </c>
      <c r="BD6" s="4">
        <v>197</v>
      </c>
      <c r="BE6" s="4">
        <v>238</v>
      </c>
      <c r="BF6" s="4">
        <v>428</v>
      </c>
      <c r="BG6" s="4">
        <v>566</v>
      </c>
    </row>
    <row r="7" spans="1:59" ht="15" x14ac:dyDescent="0.2">
      <c r="A7" s="2" t="s">
        <v>9</v>
      </c>
      <c r="B7" s="3" t="s">
        <v>10</v>
      </c>
      <c r="C7" s="3">
        <v>49.282699999999998</v>
      </c>
      <c r="D7" s="3">
        <v>-123.1207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1</v>
      </c>
      <c r="R7" s="4">
        <v>1</v>
      </c>
      <c r="S7" s="4">
        <v>2</v>
      </c>
      <c r="T7" s="4">
        <v>2</v>
      </c>
      <c r="U7" s="4">
        <v>4</v>
      </c>
      <c r="V7" s="4">
        <v>4</v>
      </c>
      <c r="W7" s="4">
        <v>4</v>
      </c>
      <c r="X7" s="4">
        <v>4</v>
      </c>
      <c r="Y7" s="4">
        <v>4</v>
      </c>
      <c r="Z7" s="4">
        <v>4</v>
      </c>
      <c r="AA7" s="4">
        <v>4</v>
      </c>
      <c r="AB7" s="4">
        <v>4</v>
      </c>
      <c r="AC7" s="4">
        <v>4</v>
      </c>
      <c r="AD7" s="4">
        <v>4</v>
      </c>
      <c r="AE7" s="4">
        <v>5</v>
      </c>
      <c r="AF7" s="4">
        <v>5</v>
      </c>
      <c r="AG7" s="4">
        <v>5</v>
      </c>
      <c r="AH7" s="4">
        <v>5</v>
      </c>
      <c r="AI7" s="4">
        <v>6</v>
      </c>
      <c r="AJ7" s="4">
        <v>6</v>
      </c>
      <c r="AK7" s="4">
        <v>6</v>
      </c>
      <c r="AL7" s="4">
        <v>6</v>
      </c>
      <c r="AM7" s="4">
        <v>7</v>
      </c>
      <c r="AN7" s="4">
        <v>7</v>
      </c>
      <c r="AO7" s="4">
        <v>7</v>
      </c>
      <c r="AP7" s="4">
        <v>7</v>
      </c>
      <c r="AQ7" s="4">
        <v>8</v>
      </c>
      <c r="AR7" s="4">
        <v>8</v>
      </c>
      <c r="AS7" s="4">
        <v>8</v>
      </c>
      <c r="AT7" s="4">
        <v>9</v>
      </c>
      <c r="AU7" s="4">
        <v>12</v>
      </c>
      <c r="AV7" s="4">
        <v>13</v>
      </c>
      <c r="AW7" s="4">
        <v>21</v>
      </c>
      <c r="AX7" s="4">
        <v>21</v>
      </c>
      <c r="AY7" s="4">
        <v>27</v>
      </c>
      <c r="AZ7" s="4">
        <v>32</v>
      </c>
      <c r="BA7" s="4">
        <v>32</v>
      </c>
      <c r="BB7" s="4">
        <v>39</v>
      </c>
      <c r="BC7" s="4">
        <v>46</v>
      </c>
      <c r="BD7" s="4">
        <v>64</v>
      </c>
      <c r="BE7" s="4">
        <v>64</v>
      </c>
      <c r="BF7" s="4">
        <v>73</v>
      </c>
      <c r="BG7" s="4">
        <v>103</v>
      </c>
    </row>
    <row r="8" spans="1:59" ht="15" x14ac:dyDescent="0.2">
      <c r="A8" s="2" t="s">
        <v>11</v>
      </c>
      <c r="B8" s="3" t="s">
        <v>12</v>
      </c>
      <c r="C8" s="3">
        <v>-33.8688</v>
      </c>
      <c r="D8" s="3">
        <v>151.20930000000001</v>
      </c>
      <c r="E8" s="4">
        <v>0</v>
      </c>
      <c r="F8" s="4">
        <v>0</v>
      </c>
      <c r="G8" s="4">
        <v>0</v>
      </c>
      <c r="H8" s="4">
        <v>0</v>
      </c>
      <c r="I8" s="4">
        <v>3</v>
      </c>
      <c r="J8" s="4">
        <v>4</v>
      </c>
      <c r="K8" s="4">
        <v>4</v>
      </c>
      <c r="L8" s="4">
        <v>4</v>
      </c>
      <c r="M8" s="4">
        <v>4</v>
      </c>
      <c r="N8" s="4">
        <v>4</v>
      </c>
      <c r="O8" s="4">
        <v>4</v>
      </c>
      <c r="P8" s="4">
        <v>4</v>
      </c>
      <c r="Q8" s="4">
        <v>4</v>
      </c>
      <c r="R8" s="4">
        <v>4</v>
      </c>
      <c r="S8" s="4">
        <v>4</v>
      </c>
      <c r="T8" s="4">
        <v>4</v>
      </c>
      <c r="U8" s="4">
        <v>4</v>
      </c>
      <c r="V8" s="4">
        <v>4</v>
      </c>
      <c r="W8" s="4">
        <v>4</v>
      </c>
      <c r="X8" s="4">
        <v>4</v>
      </c>
      <c r="Y8" s="4">
        <v>4</v>
      </c>
      <c r="Z8" s="4">
        <v>4</v>
      </c>
      <c r="AA8" s="4">
        <v>4</v>
      </c>
      <c r="AB8" s="4">
        <v>4</v>
      </c>
      <c r="AC8" s="4">
        <v>4</v>
      </c>
      <c r="AD8" s="4">
        <v>4</v>
      </c>
      <c r="AE8" s="4">
        <v>4</v>
      </c>
      <c r="AF8" s="4">
        <v>4</v>
      </c>
      <c r="AG8" s="4">
        <v>4</v>
      </c>
      <c r="AH8" s="4">
        <v>4</v>
      </c>
      <c r="AI8" s="4">
        <v>4</v>
      </c>
      <c r="AJ8" s="4">
        <v>4</v>
      </c>
      <c r="AK8" s="4">
        <v>4</v>
      </c>
      <c r="AL8" s="4">
        <v>4</v>
      </c>
      <c r="AM8" s="4">
        <v>4</v>
      </c>
      <c r="AN8" s="4">
        <v>4</v>
      </c>
      <c r="AO8" s="4">
        <v>4</v>
      </c>
      <c r="AP8" s="4">
        <v>4</v>
      </c>
      <c r="AQ8" s="4">
        <v>4</v>
      </c>
      <c r="AR8" s="4">
        <v>6</v>
      </c>
      <c r="AS8" s="4">
        <v>6</v>
      </c>
      <c r="AT8" s="4">
        <v>13</v>
      </c>
      <c r="AU8" s="4">
        <v>22</v>
      </c>
      <c r="AV8" s="4">
        <v>22</v>
      </c>
      <c r="AW8" s="4">
        <v>26</v>
      </c>
      <c r="AX8" s="4">
        <v>28</v>
      </c>
      <c r="AY8" s="4">
        <v>38</v>
      </c>
      <c r="AZ8" s="4">
        <v>48</v>
      </c>
      <c r="BA8" s="4">
        <v>55</v>
      </c>
      <c r="BB8" s="4">
        <v>65</v>
      </c>
      <c r="BC8" s="4">
        <v>65</v>
      </c>
      <c r="BD8" s="4">
        <v>92</v>
      </c>
      <c r="BE8" s="4">
        <v>112</v>
      </c>
      <c r="BF8" s="4">
        <v>134</v>
      </c>
      <c r="BG8" s="4">
        <v>171</v>
      </c>
    </row>
    <row r="9" spans="1:59" ht="15" x14ac:dyDescent="0.2">
      <c r="A9" s="2" t="s">
        <v>13</v>
      </c>
      <c r="B9" s="3" t="s">
        <v>12</v>
      </c>
      <c r="C9" s="3">
        <v>-37.813600000000001</v>
      </c>
      <c r="D9" s="3">
        <v>144.9631</v>
      </c>
      <c r="E9" s="4">
        <v>0</v>
      </c>
      <c r="F9" s="4">
        <v>0</v>
      </c>
      <c r="G9" s="4">
        <v>0</v>
      </c>
      <c r="H9" s="4">
        <v>0</v>
      </c>
      <c r="I9" s="4">
        <v>1</v>
      </c>
      <c r="J9" s="4">
        <v>1</v>
      </c>
      <c r="K9" s="4">
        <v>1</v>
      </c>
      <c r="L9" s="4">
        <v>1</v>
      </c>
      <c r="M9" s="4">
        <v>2</v>
      </c>
      <c r="N9" s="4">
        <v>3</v>
      </c>
      <c r="O9" s="4">
        <v>4</v>
      </c>
      <c r="P9" s="4">
        <v>4</v>
      </c>
      <c r="Q9" s="4">
        <v>4</v>
      </c>
      <c r="R9" s="4">
        <v>4</v>
      </c>
      <c r="S9" s="4">
        <v>4</v>
      </c>
      <c r="T9" s="4">
        <v>4</v>
      </c>
      <c r="U9" s="4">
        <v>4</v>
      </c>
      <c r="V9" s="4">
        <v>4</v>
      </c>
      <c r="W9" s="4">
        <v>4</v>
      </c>
      <c r="X9" s="4">
        <v>4</v>
      </c>
      <c r="Y9" s="4">
        <v>4</v>
      </c>
      <c r="Z9" s="4">
        <v>4</v>
      </c>
      <c r="AA9" s="4">
        <v>4</v>
      </c>
      <c r="AB9" s="4">
        <v>4</v>
      </c>
      <c r="AC9" s="4">
        <v>4</v>
      </c>
      <c r="AD9" s="4">
        <v>4</v>
      </c>
      <c r="AE9" s="4">
        <v>4</v>
      </c>
      <c r="AF9" s="4">
        <v>4</v>
      </c>
      <c r="AG9" s="4">
        <v>4</v>
      </c>
      <c r="AH9" s="4">
        <v>4</v>
      </c>
      <c r="AI9" s="4">
        <v>4</v>
      </c>
      <c r="AJ9" s="4">
        <v>4</v>
      </c>
      <c r="AK9" s="4">
        <v>4</v>
      </c>
      <c r="AL9" s="4">
        <v>4</v>
      </c>
      <c r="AM9" s="4">
        <v>4</v>
      </c>
      <c r="AN9" s="4">
        <v>4</v>
      </c>
      <c r="AO9" s="4">
        <v>4</v>
      </c>
      <c r="AP9" s="4">
        <v>4</v>
      </c>
      <c r="AQ9" s="4">
        <v>7</v>
      </c>
      <c r="AR9" s="4">
        <v>7</v>
      </c>
      <c r="AS9" s="4">
        <v>9</v>
      </c>
      <c r="AT9" s="4">
        <v>9</v>
      </c>
      <c r="AU9" s="4">
        <v>10</v>
      </c>
      <c r="AV9" s="4">
        <v>10</v>
      </c>
      <c r="AW9" s="4">
        <v>10</v>
      </c>
      <c r="AX9" s="4">
        <v>11</v>
      </c>
      <c r="AY9" s="4">
        <v>11</v>
      </c>
      <c r="AZ9" s="4">
        <v>15</v>
      </c>
      <c r="BA9" s="4">
        <v>18</v>
      </c>
      <c r="BB9" s="4">
        <v>21</v>
      </c>
      <c r="BC9" s="4">
        <v>21</v>
      </c>
      <c r="BD9" s="4">
        <v>36</v>
      </c>
      <c r="BE9" s="4">
        <v>49</v>
      </c>
      <c r="BF9" s="4">
        <v>57</v>
      </c>
      <c r="BG9" s="4">
        <v>71</v>
      </c>
    </row>
    <row r="10" spans="1:59" ht="15" x14ac:dyDescent="0.2">
      <c r="A10" s="2" t="s">
        <v>14</v>
      </c>
      <c r="B10" s="3" t="s">
        <v>12</v>
      </c>
      <c r="C10" s="3">
        <v>-28.0167</v>
      </c>
      <c r="D10" s="3">
        <v>153.4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1</v>
      </c>
      <c r="M10" s="4">
        <v>3</v>
      </c>
      <c r="N10" s="4">
        <v>2</v>
      </c>
      <c r="O10" s="4">
        <v>3</v>
      </c>
      <c r="P10" s="4">
        <v>2</v>
      </c>
      <c r="Q10" s="4">
        <v>2</v>
      </c>
      <c r="R10" s="4">
        <v>3</v>
      </c>
      <c r="S10" s="4">
        <v>3</v>
      </c>
      <c r="T10" s="4">
        <v>4</v>
      </c>
      <c r="U10" s="4">
        <v>5</v>
      </c>
      <c r="V10" s="4">
        <v>5</v>
      </c>
      <c r="W10" s="4">
        <v>5</v>
      </c>
      <c r="X10" s="4">
        <v>5</v>
      </c>
      <c r="Y10" s="4">
        <v>5</v>
      </c>
      <c r="Z10" s="4">
        <v>5</v>
      </c>
      <c r="AA10" s="4">
        <v>5</v>
      </c>
      <c r="AB10" s="4">
        <v>5</v>
      </c>
      <c r="AC10" s="4">
        <v>5</v>
      </c>
      <c r="AD10" s="4">
        <v>5</v>
      </c>
      <c r="AE10" s="4">
        <v>5</v>
      </c>
      <c r="AF10" s="4">
        <v>5</v>
      </c>
      <c r="AG10" s="4">
        <v>5</v>
      </c>
      <c r="AH10" s="4">
        <v>5</v>
      </c>
      <c r="AI10" s="4">
        <v>5</v>
      </c>
      <c r="AJ10" s="4">
        <v>5</v>
      </c>
      <c r="AK10" s="4">
        <v>5</v>
      </c>
      <c r="AL10" s="4">
        <v>5</v>
      </c>
      <c r="AM10" s="4">
        <v>5</v>
      </c>
      <c r="AN10" s="4">
        <v>5</v>
      </c>
      <c r="AO10" s="4">
        <v>5</v>
      </c>
      <c r="AP10" s="4">
        <v>5</v>
      </c>
      <c r="AQ10" s="4">
        <v>9</v>
      </c>
      <c r="AR10" s="4">
        <v>9</v>
      </c>
      <c r="AS10" s="4">
        <v>9</v>
      </c>
      <c r="AT10" s="4">
        <v>11</v>
      </c>
      <c r="AU10" s="4">
        <v>11</v>
      </c>
      <c r="AV10" s="4">
        <v>13</v>
      </c>
      <c r="AW10" s="4">
        <v>13</v>
      </c>
      <c r="AX10" s="4">
        <v>13</v>
      </c>
      <c r="AY10" s="4">
        <v>15</v>
      </c>
      <c r="AZ10" s="4">
        <v>15</v>
      </c>
      <c r="BA10" s="4">
        <v>18</v>
      </c>
      <c r="BB10" s="4">
        <v>20</v>
      </c>
      <c r="BC10" s="4">
        <v>20</v>
      </c>
      <c r="BD10" s="4">
        <v>35</v>
      </c>
      <c r="BE10" s="4">
        <v>46</v>
      </c>
      <c r="BF10" s="4">
        <v>61</v>
      </c>
      <c r="BG10" s="4">
        <v>68</v>
      </c>
    </row>
    <row r="11" spans="1:59" ht="15" x14ac:dyDescent="0.2">
      <c r="A11" s="2"/>
      <c r="B11" s="3" t="s">
        <v>15</v>
      </c>
      <c r="C11" s="3">
        <v>11.55</v>
      </c>
      <c r="D11" s="3">
        <v>104.91670000000001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1</v>
      </c>
      <c r="K11" s="4">
        <v>1</v>
      </c>
      <c r="L11" s="4">
        <v>1</v>
      </c>
      <c r="M11" s="4">
        <v>1</v>
      </c>
      <c r="N11" s="4">
        <v>1</v>
      </c>
      <c r="O11" s="4">
        <v>1</v>
      </c>
      <c r="P11" s="4">
        <v>1</v>
      </c>
      <c r="Q11" s="4">
        <v>1</v>
      </c>
      <c r="R11" s="4">
        <v>1</v>
      </c>
      <c r="S11" s="4">
        <v>1</v>
      </c>
      <c r="T11" s="4">
        <v>1</v>
      </c>
      <c r="U11" s="4">
        <v>1</v>
      </c>
      <c r="V11" s="4">
        <v>1</v>
      </c>
      <c r="W11" s="4">
        <v>1</v>
      </c>
      <c r="X11" s="4">
        <v>1</v>
      </c>
      <c r="Y11" s="4">
        <v>1</v>
      </c>
      <c r="Z11" s="4">
        <v>1</v>
      </c>
      <c r="AA11" s="4">
        <v>1</v>
      </c>
      <c r="AB11" s="4">
        <v>1</v>
      </c>
      <c r="AC11" s="4">
        <v>1</v>
      </c>
      <c r="AD11" s="4">
        <v>1</v>
      </c>
      <c r="AE11" s="4">
        <v>1</v>
      </c>
      <c r="AF11" s="4">
        <v>1</v>
      </c>
      <c r="AG11" s="4">
        <v>1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1</v>
      </c>
      <c r="AO11" s="4">
        <v>1</v>
      </c>
      <c r="AP11" s="4">
        <v>1</v>
      </c>
      <c r="AQ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  <c r="AX11" s="4">
        <v>1</v>
      </c>
      <c r="AY11" s="4">
        <v>2</v>
      </c>
      <c r="AZ11" s="4">
        <v>2</v>
      </c>
      <c r="BA11" s="4">
        <v>2</v>
      </c>
      <c r="BB11" s="4">
        <v>3</v>
      </c>
      <c r="BC11" s="4">
        <v>3</v>
      </c>
      <c r="BD11" s="4">
        <v>5</v>
      </c>
      <c r="BE11" s="4">
        <v>7</v>
      </c>
      <c r="BF11" s="4">
        <v>7</v>
      </c>
      <c r="BG11" s="4">
        <v>7</v>
      </c>
    </row>
    <row r="12" spans="1:59" ht="15" x14ac:dyDescent="0.2">
      <c r="A12" s="2"/>
      <c r="B12" s="3" t="s">
        <v>16</v>
      </c>
      <c r="C12" s="3">
        <v>7</v>
      </c>
      <c r="D12" s="3">
        <v>81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V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  <c r="AI12" s="4">
        <v>1</v>
      </c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>
        <v>1</v>
      </c>
      <c r="AQ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1</v>
      </c>
      <c r="AW12" s="4">
        <v>1</v>
      </c>
      <c r="AX12" s="4">
        <v>1</v>
      </c>
      <c r="AY12" s="4">
        <v>1</v>
      </c>
      <c r="AZ12" s="4">
        <v>1</v>
      </c>
      <c r="BA12" s="4">
        <v>1</v>
      </c>
      <c r="BB12" s="4">
        <v>2</v>
      </c>
      <c r="BC12" s="4">
        <v>2</v>
      </c>
      <c r="BD12" s="4">
        <v>6</v>
      </c>
      <c r="BE12" s="4">
        <v>10</v>
      </c>
      <c r="BF12" s="4">
        <v>18</v>
      </c>
      <c r="BG12" s="4">
        <v>28</v>
      </c>
    </row>
    <row r="13" spans="1:59" ht="15" x14ac:dyDescent="0.2">
      <c r="A13" s="2"/>
      <c r="B13" s="3" t="s">
        <v>17</v>
      </c>
      <c r="C13" s="3">
        <v>51</v>
      </c>
      <c r="D13" s="3">
        <v>9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1</v>
      </c>
      <c r="K13" s="4">
        <v>4</v>
      </c>
      <c r="L13" s="4">
        <v>4</v>
      </c>
      <c r="M13" s="4">
        <v>4</v>
      </c>
      <c r="N13" s="4">
        <v>5</v>
      </c>
      <c r="O13" s="4">
        <v>8</v>
      </c>
      <c r="P13" s="4">
        <v>10</v>
      </c>
      <c r="Q13" s="4">
        <v>12</v>
      </c>
      <c r="R13" s="4">
        <v>12</v>
      </c>
      <c r="S13" s="4">
        <v>12</v>
      </c>
      <c r="T13" s="4">
        <v>12</v>
      </c>
      <c r="U13" s="4">
        <v>13</v>
      </c>
      <c r="V13" s="4">
        <v>13</v>
      </c>
      <c r="W13" s="4">
        <v>14</v>
      </c>
      <c r="X13" s="4">
        <v>14</v>
      </c>
      <c r="Y13" s="4">
        <v>16</v>
      </c>
      <c r="Z13" s="4">
        <v>16</v>
      </c>
      <c r="AA13" s="4">
        <v>16</v>
      </c>
      <c r="AB13" s="4">
        <v>16</v>
      </c>
      <c r="AC13" s="4">
        <v>16</v>
      </c>
      <c r="AD13" s="4">
        <v>16</v>
      </c>
      <c r="AE13" s="4">
        <v>16</v>
      </c>
      <c r="AF13" s="4">
        <v>16</v>
      </c>
      <c r="AG13" s="4">
        <v>16</v>
      </c>
      <c r="AH13" s="4">
        <v>16</v>
      </c>
      <c r="AI13" s="4">
        <v>16</v>
      </c>
      <c r="AJ13" s="4">
        <v>16</v>
      </c>
      <c r="AK13" s="4">
        <v>16</v>
      </c>
      <c r="AL13" s="4">
        <v>16</v>
      </c>
      <c r="AM13" s="4">
        <v>17</v>
      </c>
      <c r="AN13" s="4">
        <v>27</v>
      </c>
      <c r="AO13" s="4">
        <v>46</v>
      </c>
      <c r="AP13" s="4">
        <v>48</v>
      </c>
      <c r="AQ13" s="4">
        <v>79</v>
      </c>
      <c r="AR13" s="4">
        <v>130</v>
      </c>
      <c r="AS13" s="4">
        <v>159</v>
      </c>
      <c r="AT13" s="4">
        <v>196</v>
      </c>
      <c r="AU13" s="4">
        <v>262</v>
      </c>
      <c r="AV13" s="4">
        <v>482</v>
      </c>
      <c r="AW13" s="4">
        <v>670</v>
      </c>
      <c r="AX13" s="4">
        <v>799</v>
      </c>
      <c r="AY13" s="4">
        <v>1040</v>
      </c>
      <c r="AZ13" s="4">
        <v>1176</v>
      </c>
      <c r="BA13" s="4">
        <v>1457</v>
      </c>
      <c r="BB13" s="4">
        <v>1908</v>
      </c>
      <c r="BC13" s="4">
        <v>2078</v>
      </c>
      <c r="BD13" s="4">
        <v>3675</v>
      </c>
      <c r="BE13" s="4">
        <v>4585</v>
      </c>
      <c r="BF13" s="4">
        <v>5795</v>
      </c>
      <c r="BG13" s="4">
        <v>7272</v>
      </c>
    </row>
    <row r="14" spans="1:59" ht="15" x14ac:dyDescent="0.2">
      <c r="A14" s="2"/>
      <c r="B14" s="3" t="s">
        <v>18</v>
      </c>
      <c r="C14" s="3">
        <v>64</v>
      </c>
      <c r="D14" s="3">
        <v>26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1</v>
      </c>
      <c r="S14" s="4">
        <v>1</v>
      </c>
      <c r="T14" s="4">
        <v>1</v>
      </c>
      <c r="U14" s="4">
        <v>1</v>
      </c>
      <c r="V14" s="4">
        <v>1</v>
      </c>
      <c r="W14" s="4">
        <v>1</v>
      </c>
      <c r="X14" s="4">
        <v>1</v>
      </c>
      <c r="Y14" s="4">
        <v>1</v>
      </c>
      <c r="Z14" s="4">
        <v>1</v>
      </c>
      <c r="AA14" s="4">
        <v>1</v>
      </c>
      <c r="AB14" s="4">
        <v>1</v>
      </c>
      <c r="AC14" s="4">
        <v>1</v>
      </c>
      <c r="AD14" s="4">
        <v>1</v>
      </c>
      <c r="AE14" s="4">
        <v>1</v>
      </c>
      <c r="AF14" s="4">
        <v>1</v>
      </c>
      <c r="AG14" s="4">
        <v>1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2</v>
      </c>
      <c r="AO14" s="4">
        <v>2</v>
      </c>
      <c r="AP14" s="4">
        <v>2</v>
      </c>
      <c r="AQ14" s="4">
        <v>3</v>
      </c>
      <c r="AR14" s="4">
        <v>6</v>
      </c>
      <c r="AS14" s="4">
        <v>6</v>
      </c>
      <c r="AT14" s="4">
        <v>6</v>
      </c>
      <c r="AU14" s="4">
        <v>6</v>
      </c>
      <c r="AV14" s="4">
        <v>12</v>
      </c>
      <c r="AW14" s="4">
        <v>15</v>
      </c>
      <c r="AX14" s="4">
        <v>15</v>
      </c>
      <c r="AY14" s="4">
        <v>23</v>
      </c>
      <c r="AZ14" s="4">
        <v>30</v>
      </c>
      <c r="BA14" s="4">
        <v>40</v>
      </c>
      <c r="BB14" s="4">
        <v>59</v>
      </c>
      <c r="BC14" s="4">
        <v>59</v>
      </c>
      <c r="BD14" s="4">
        <v>155</v>
      </c>
      <c r="BE14" s="4">
        <v>225</v>
      </c>
      <c r="BF14" s="4">
        <v>244</v>
      </c>
      <c r="BG14" s="4">
        <v>277</v>
      </c>
    </row>
    <row r="15" spans="1:59" ht="15" x14ac:dyDescent="0.2">
      <c r="A15" s="2"/>
      <c r="B15" s="3" t="s">
        <v>19</v>
      </c>
      <c r="C15" s="3">
        <v>24</v>
      </c>
      <c r="D15" s="3">
        <v>54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4</v>
      </c>
      <c r="M15" s="4">
        <v>4</v>
      </c>
      <c r="N15" s="4">
        <v>4</v>
      </c>
      <c r="O15" s="4">
        <v>4</v>
      </c>
      <c r="P15" s="4">
        <v>5</v>
      </c>
      <c r="Q15" s="4">
        <v>5</v>
      </c>
      <c r="R15" s="4">
        <v>5</v>
      </c>
      <c r="S15" s="4">
        <v>5</v>
      </c>
      <c r="T15" s="4">
        <v>5</v>
      </c>
      <c r="U15" s="4">
        <v>5</v>
      </c>
      <c r="V15" s="4">
        <v>7</v>
      </c>
      <c r="W15" s="4">
        <v>7</v>
      </c>
      <c r="X15" s="4">
        <v>8</v>
      </c>
      <c r="Y15" s="4">
        <v>8</v>
      </c>
      <c r="Z15" s="4">
        <v>8</v>
      </c>
      <c r="AA15" s="4">
        <v>8</v>
      </c>
      <c r="AB15" s="4">
        <v>8</v>
      </c>
      <c r="AC15" s="4">
        <v>8</v>
      </c>
      <c r="AD15" s="4">
        <v>9</v>
      </c>
      <c r="AE15" s="4">
        <v>9</v>
      </c>
      <c r="AF15" s="4">
        <v>9</v>
      </c>
      <c r="AG15" s="4">
        <v>9</v>
      </c>
      <c r="AH15" s="4">
        <v>9</v>
      </c>
      <c r="AI15" s="4">
        <v>9</v>
      </c>
      <c r="AJ15" s="4">
        <v>13</v>
      </c>
      <c r="AK15" s="4">
        <v>13</v>
      </c>
      <c r="AL15" s="4">
        <v>13</v>
      </c>
      <c r="AM15" s="4">
        <v>13</v>
      </c>
      <c r="AN15" s="4">
        <v>13</v>
      </c>
      <c r="AO15" s="4">
        <v>13</v>
      </c>
      <c r="AP15" s="4">
        <v>19</v>
      </c>
      <c r="AQ15" s="4">
        <v>21</v>
      </c>
      <c r="AR15" s="4">
        <v>21</v>
      </c>
      <c r="AS15" s="4">
        <v>21</v>
      </c>
      <c r="AT15" s="4">
        <v>27</v>
      </c>
      <c r="AU15" s="4">
        <v>27</v>
      </c>
      <c r="AV15" s="4">
        <v>29</v>
      </c>
      <c r="AW15" s="4">
        <v>29</v>
      </c>
      <c r="AX15" s="4">
        <v>45</v>
      </c>
      <c r="AY15" s="4">
        <v>45</v>
      </c>
      <c r="AZ15" s="4">
        <v>45</v>
      </c>
      <c r="BA15" s="4">
        <v>74</v>
      </c>
      <c r="BB15" s="4">
        <v>74</v>
      </c>
      <c r="BC15" s="4">
        <v>85</v>
      </c>
      <c r="BD15" s="4">
        <v>85</v>
      </c>
      <c r="BE15" s="4">
        <v>85</v>
      </c>
      <c r="BF15" s="4">
        <v>98</v>
      </c>
      <c r="BG15" s="4">
        <v>98</v>
      </c>
    </row>
    <row r="16" spans="1:59" ht="15" x14ac:dyDescent="0.2">
      <c r="A16" s="2"/>
      <c r="B16" s="3" t="s">
        <v>20</v>
      </c>
      <c r="C16" s="3">
        <v>13</v>
      </c>
      <c r="D16" s="3">
        <v>122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1</v>
      </c>
      <c r="N16" s="4">
        <v>1</v>
      </c>
      <c r="O16" s="4">
        <v>1</v>
      </c>
      <c r="P16" s="4">
        <v>2</v>
      </c>
      <c r="Q16" s="4">
        <v>2</v>
      </c>
      <c r="R16" s="4">
        <v>2</v>
      </c>
      <c r="S16" s="4">
        <v>2</v>
      </c>
      <c r="T16" s="4">
        <v>2</v>
      </c>
      <c r="U16" s="4">
        <v>3</v>
      </c>
      <c r="V16" s="4">
        <v>3</v>
      </c>
      <c r="W16" s="4">
        <v>3</v>
      </c>
      <c r="X16" s="4">
        <v>3</v>
      </c>
      <c r="Y16" s="4">
        <v>3</v>
      </c>
      <c r="Z16" s="4">
        <v>3</v>
      </c>
      <c r="AA16" s="4">
        <v>3</v>
      </c>
      <c r="AB16" s="4">
        <v>3</v>
      </c>
      <c r="AC16" s="4">
        <v>3</v>
      </c>
      <c r="AD16" s="4">
        <v>3</v>
      </c>
      <c r="AE16" s="4">
        <v>3</v>
      </c>
      <c r="AF16" s="4">
        <v>3</v>
      </c>
      <c r="AG16" s="4">
        <v>3</v>
      </c>
      <c r="AH16" s="4">
        <v>3</v>
      </c>
      <c r="AI16" s="4">
        <v>3</v>
      </c>
      <c r="AJ16" s="4">
        <v>3</v>
      </c>
      <c r="AK16" s="4">
        <v>3</v>
      </c>
      <c r="AL16" s="4">
        <v>3</v>
      </c>
      <c r="AM16" s="4">
        <v>3</v>
      </c>
      <c r="AN16" s="4">
        <v>3</v>
      </c>
      <c r="AO16" s="4">
        <v>3</v>
      </c>
      <c r="AP16" s="4">
        <v>3</v>
      </c>
      <c r="AQ16" s="4">
        <v>3</v>
      </c>
      <c r="AR16" s="4">
        <v>3</v>
      </c>
      <c r="AS16" s="4">
        <v>3</v>
      </c>
      <c r="AT16" s="4">
        <v>3</v>
      </c>
      <c r="AU16" s="4">
        <v>3</v>
      </c>
      <c r="AV16" s="4">
        <v>3</v>
      </c>
      <c r="AW16" s="4">
        <v>5</v>
      </c>
      <c r="AX16" s="4">
        <v>6</v>
      </c>
      <c r="AY16" s="4">
        <v>10</v>
      </c>
      <c r="AZ16" s="4">
        <v>20</v>
      </c>
      <c r="BA16" s="4">
        <v>33</v>
      </c>
      <c r="BB16" s="4">
        <v>49</v>
      </c>
      <c r="BC16" s="4">
        <v>52</v>
      </c>
      <c r="BD16" s="4">
        <v>64</v>
      </c>
      <c r="BE16" s="4">
        <v>111</v>
      </c>
      <c r="BF16" s="4">
        <v>140</v>
      </c>
      <c r="BG16" s="4">
        <v>142</v>
      </c>
    </row>
    <row r="17" spans="1:59" ht="15" x14ac:dyDescent="0.2">
      <c r="A17" s="2"/>
      <c r="B17" s="3" t="s">
        <v>21</v>
      </c>
      <c r="C17" s="3">
        <v>21</v>
      </c>
      <c r="D17" s="3">
        <v>78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1</v>
      </c>
      <c r="N17" s="4">
        <v>1</v>
      </c>
      <c r="O17" s="4">
        <v>1</v>
      </c>
      <c r="P17" s="4">
        <v>2</v>
      </c>
      <c r="Q17" s="4">
        <v>3</v>
      </c>
      <c r="R17" s="4">
        <v>3</v>
      </c>
      <c r="S17" s="4">
        <v>3</v>
      </c>
      <c r="T17" s="4">
        <v>3</v>
      </c>
      <c r="U17" s="4">
        <v>3</v>
      </c>
      <c r="V17" s="4">
        <v>3</v>
      </c>
      <c r="W17" s="4">
        <v>3</v>
      </c>
      <c r="X17" s="4">
        <v>3</v>
      </c>
      <c r="Y17" s="4">
        <v>3</v>
      </c>
      <c r="Z17" s="4">
        <v>3</v>
      </c>
      <c r="AA17" s="4">
        <v>3</v>
      </c>
      <c r="AB17" s="4">
        <v>3</v>
      </c>
      <c r="AC17" s="4">
        <v>3</v>
      </c>
      <c r="AD17" s="4">
        <v>3</v>
      </c>
      <c r="AE17" s="4">
        <v>3</v>
      </c>
      <c r="AF17" s="4">
        <v>3</v>
      </c>
      <c r="AG17" s="4">
        <v>3</v>
      </c>
      <c r="AH17" s="4">
        <v>3</v>
      </c>
      <c r="AI17" s="4">
        <v>3</v>
      </c>
      <c r="AJ17" s="4">
        <v>3</v>
      </c>
      <c r="AK17" s="4">
        <v>3</v>
      </c>
      <c r="AL17" s="4">
        <v>3</v>
      </c>
      <c r="AM17" s="4">
        <v>3</v>
      </c>
      <c r="AN17" s="4">
        <v>3</v>
      </c>
      <c r="AO17" s="4">
        <v>3</v>
      </c>
      <c r="AP17" s="4">
        <v>3</v>
      </c>
      <c r="AQ17" s="4">
        <v>3</v>
      </c>
      <c r="AR17" s="4">
        <v>3</v>
      </c>
      <c r="AS17" s="4">
        <v>5</v>
      </c>
      <c r="AT17" s="4">
        <v>5</v>
      </c>
      <c r="AU17" s="4">
        <v>28</v>
      </c>
      <c r="AV17" s="4">
        <v>30</v>
      </c>
      <c r="AW17" s="4">
        <v>31</v>
      </c>
      <c r="AX17" s="4">
        <v>34</v>
      </c>
      <c r="AY17" s="4">
        <v>39</v>
      </c>
      <c r="AZ17" s="4">
        <v>43</v>
      </c>
      <c r="BA17" s="4">
        <v>56</v>
      </c>
      <c r="BB17" s="4">
        <v>62</v>
      </c>
      <c r="BC17" s="4">
        <v>73</v>
      </c>
      <c r="BD17" s="4">
        <v>82</v>
      </c>
      <c r="BE17" s="4">
        <v>102</v>
      </c>
      <c r="BF17" s="4">
        <v>113</v>
      </c>
      <c r="BG17" s="4">
        <v>119</v>
      </c>
    </row>
    <row r="18" spans="1:59" ht="15" x14ac:dyDescent="0.2">
      <c r="A18" s="2"/>
      <c r="B18" s="3" t="s">
        <v>22</v>
      </c>
      <c r="C18" s="3">
        <v>43</v>
      </c>
      <c r="D18" s="3">
        <v>12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2</v>
      </c>
      <c r="O18" s="4">
        <v>2</v>
      </c>
      <c r="P18" s="4">
        <v>2</v>
      </c>
      <c r="Q18" s="4">
        <v>2</v>
      </c>
      <c r="R18" s="4">
        <v>2</v>
      </c>
      <c r="S18" s="4">
        <v>2</v>
      </c>
      <c r="T18" s="4">
        <v>2</v>
      </c>
      <c r="U18" s="4">
        <v>3</v>
      </c>
      <c r="V18" s="4">
        <v>3</v>
      </c>
      <c r="W18" s="4">
        <v>3</v>
      </c>
      <c r="X18" s="4">
        <v>3</v>
      </c>
      <c r="Y18" s="4">
        <v>3</v>
      </c>
      <c r="Z18" s="4">
        <v>3</v>
      </c>
      <c r="AA18" s="4">
        <v>3</v>
      </c>
      <c r="AB18" s="4">
        <v>3</v>
      </c>
      <c r="AC18" s="4">
        <v>3</v>
      </c>
      <c r="AD18" s="4">
        <v>3</v>
      </c>
      <c r="AE18" s="4">
        <v>3</v>
      </c>
      <c r="AF18" s="4">
        <v>3</v>
      </c>
      <c r="AG18" s="4">
        <v>3</v>
      </c>
      <c r="AH18" s="4">
        <v>3</v>
      </c>
      <c r="AI18" s="4">
        <v>20</v>
      </c>
      <c r="AJ18" s="4">
        <v>62</v>
      </c>
      <c r="AK18" s="4">
        <v>155</v>
      </c>
      <c r="AL18" s="4">
        <v>229</v>
      </c>
      <c r="AM18" s="4">
        <v>322</v>
      </c>
      <c r="AN18" s="4">
        <v>453</v>
      </c>
      <c r="AO18" s="4">
        <v>655</v>
      </c>
      <c r="AP18" s="4">
        <v>888</v>
      </c>
      <c r="AQ18" s="4">
        <v>1128</v>
      </c>
      <c r="AR18" s="4">
        <v>1694</v>
      </c>
      <c r="AS18" s="4">
        <v>2036</v>
      </c>
      <c r="AT18" s="4">
        <v>2502</v>
      </c>
      <c r="AU18" s="4">
        <v>3089</v>
      </c>
      <c r="AV18" s="4">
        <v>3858</v>
      </c>
      <c r="AW18" s="4">
        <v>4636</v>
      </c>
      <c r="AX18" s="4">
        <v>5883</v>
      </c>
      <c r="AY18" s="4">
        <v>7375</v>
      </c>
      <c r="AZ18" s="4">
        <v>9172</v>
      </c>
      <c r="BA18" s="4">
        <v>10149</v>
      </c>
      <c r="BB18" s="4">
        <v>12462</v>
      </c>
      <c r="BC18" s="4">
        <v>12462</v>
      </c>
      <c r="BD18" s="4">
        <v>17660</v>
      </c>
      <c r="BE18" s="4">
        <v>21157</v>
      </c>
      <c r="BF18" s="4">
        <v>24747</v>
      </c>
      <c r="BG18" s="4">
        <v>27980</v>
      </c>
    </row>
    <row r="19" spans="1:59" ht="15" x14ac:dyDescent="0.2">
      <c r="A19" s="2"/>
      <c r="B19" s="3" t="s">
        <v>23</v>
      </c>
      <c r="C19" s="3">
        <v>63</v>
      </c>
      <c r="D19" s="3">
        <v>16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</v>
      </c>
      <c r="AG19" s="4">
        <v>1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2</v>
      </c>
      <c r="AO19" s="4">
        <v>7</v>
      </c>
      <c r="AP19" s="4">
        <v>7</v>
      </c>
      <c r="AQ19" s="4">
        <v>12</v>
      </c>
      <c r="AR19" s="4">
        <v>14</v>
      </c>
      <c r="AS19" s="4">
        <v>15</v>
      </c>
      <c r="AT19" s="4">
        <v>21</v>
      </c>
      <c r="AU19" s="4">
        <v>35</v>
      </c>
      <c r="AV19" s="4">
        <v>94</v>
      </c>
      <c r="AW19" s="4">
        <v>101</v>
      </c>
      <c r="AX19" s="4">
        <v>161</v>
      </c>
      <c r="AY19" s="4">
        <v>203</v>
      </c>
      <c r="AZ19" s="4">
        <v>248</v>
      </c>
      <c r="BA19" s="4">
        <v>355</v>
      </c>
      <c r="BB19" s="4">
        <v>500</v>
      </c>
      <c r="BC19" s="4">
        <v>599</v>
      </c>
      <c r="BD19" s="4">
        <v>814</v>
      </c>
      <c r="BE19" s="4">
        <v>961</v>
      </c>
      <c r="BF19" s="4">
        <v>1022</v>
      </c>
      <c r="BG19" s="4">
        <v>1103</v>
      </c>
    </row>
    <row r="20" spans="1:59" ht="15" x14ac:dyDescent="0.2">
      <c r="A20" s="2"/>
      <c r="B20" s="3" t="s">
        <v>24</v>
      </c>
      <c r="C20" s="3">
        <v>40</v>
      </c>
      <c r="D20" s="3">
        <v>-4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2</v>
      </c>
      <c r="X20" s="4">
        <v>2</v>
      </c>
      <c r="Y20" s="4">
        <v>2</v>
      </c>
      <c r="Z20" s="4">
        <v>2</v>
      </c>
      <c r="AA20" s="4">
        <v>2</v>
      </c>
      <c r="AB20" s="4">
        <v>2</v>
      </c>
      <c r="AC20" s="4">
        <v>2</v>
      </c>
      <c r="AD20" s="4">
        <v>2</v>
      </c>
      <c r="AE20" s="4">
        <v>2</v>
      </c>
      <c r="AF20" s="4">
        <v>2</v>
      </c>
      <c r="AG20" s="4">
        <v>2</v>
      </c>
      <c r="AH20" s="4">
        <v>2</v>
      </c>
      <c r="AI20" s="4">
        <v>2</v>
      </c>
      <c r="AJ20" s="4">
        <v>2</v>
      </c>
      <c r="AK20" s="4">
        <v>2</v>
      </c>
      <c r="AL20" s="4">
        <v>2</v>
      </c>
      <c r="AM20" s="4">
        <v>6</v>
      </c>
      <c r="AN20" s="4">
        <v>13</v>
      </c>
      <c r="AO20" s="4">
        <v>15</v>
      </c>
      <c r="AP20" s="4">
        <v>32</v>
      </c>
      <c r="AQ20" s="4">
        <v>45</v>
      </c>
      <c r="AR20" s="4">
        <v>84</v>
      </c>
      <c r="AS20" s="4">
        <v>120</v>
      </c>
      <c r="AT20" s="4">
        <v>165</v>
      </c>
      <c r="AU20" s="4">
        <v>222</v>
      </c>
      <c r="AV20" s="4">
        <v>259</v>
      </c>
      <c r="AW20" s="4">
        <v>400</v>
      </c>
      <c r="AX20" s="4">
        <v>500</v>
      </c>
      <c r="AY20" s="4">
        <v>673</v>
      </c>
      <c r="AZ20" s="4">
        <v>1073</v>
      </c>
      <c r="BA20" s="4">
        <v>1695</v>
      </c>
      <c r="BB20" s="4">
        <v>2277</v>
      </c>
      <c r="BC20" s="4">
        <v>2277</v>
      </c>
      <c r="BD20" s="4">
        <v>5232</v>
      </c>
      <c r="BE20" s="4">
        <v>6391</v>
      </c>
      <c r="BF20" s="4">
        <v>7798</v>
      </c>
      <c r="BG20" s="4">
        <v>9942</v>
      </c>
    </row>
    <row r="21" spans="1:59" ht="15" x14ac:dyDescent="0.2">
      <c r="A21" s="2" t="s">
        <v>25</v>
      </c>
      <c r="B21" s="3" t="s">
        <v>12</v>
      </c>
      <c r="C21" s="3">
        <v>-34.9285</v>
      </c>
      <c r="D21" s="3">
        <v>138.60069999999999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1</v>
      </c>
      <c r="P21" s="4">
        <v>2</v>
      </c>
      <c r="Q21" s="4">
        <v>2</v>
      </c>
      <c r="R21" s="4">
        <v>2</v>
      </c>
      <c r="S21" s="4">
        <v>2</v>
      </c>
      <c r="T21" s="4">
        <v>2</v>
      </c>
      <c r="U21" s="4">
        <v>2</v>
      </c>
      <c r="V21" s="4">
        <v>2</v>
      </c>
      <c r="W21" s="4">
        <v>2</v>
      </c>
      <c r="X21" s="4">
        <v>2</v>
      </c>
      <c r="Y21" s="4">
        <v>2</v>
      </c>
      <c r="Z21" s="4">
        <v>2</v>
      </c>
      <c r="AA21" s="4">
        <v>2</v>
      </c>
      <c r="AB21" s="4">
        <v>2</v>
      </c>
      <c r="AC21" s="4">
        <v>2</v>
      </c>
      <c r="AD21" s="4">
        <v>2</v>
      </c>
      <c r="AE21" s="4">
        <v>2</v>
      </c>
      <c r="AF21" s="4">
        <v>2</v>
      </c>
      <c r="AG21" s="4">
        <v>2</v>
      </c>
      <c r="AH21" s="4">
        <v>2</v>
      </c>
      <c r="AI21" s="4">
        <v>2</v>
      </c>
      <c r="AJ21" s="4">
        <v>2</v>
      </c>
      <c r="AK21" s="4">
        <v>2</v>
      </c>
      <c r="AL21" s="4">
        <v>2</v>
      </c>
      <c r="AM21" s="4">
        <v>2</v>
      </c>
      <c r="AN21" s="4">
        <v>2</v>
      </c>
      <c r="AO21" s="4">
        <v>2</v>
      </c>
      <c r="AP21" s="4">
        <v>2</v>
      </c>
      <c r="AQ21" s="4">
        <v>3</v>
      </c>
      <c r="AR21" s="4">
        <v>3</v>
      </c>
      <c r="AS21" s="4">
        <v>3</v>
      </c>
      <c r="AT21" s="4">
        <v>3</v>
      </c>
      <c r="AU21" s="4">
        <v>5</v>
      </c>
      <c r="AV21" s="4">
        <v>5</v>
      </c>
      <c r="AW21" s="4">
        <v>7</v>
      </c>
      <c r="AX21" s="4">
        <v>7</v>
      </c>
      <c r="AY21" s="4">
        <v>7</v>
      </c>
      <c r="AZ21" s="4">
        <v>7</v>
      </c>
      <c r="BA21" s="4">
        <v>7</v>
      </c>
      <c r="BB21" s="4">
        <v>9</v>
      </c>
      <c r="BC21" s="4">
        <v>9</v>
      </c>
      <c r="BD21" s="4">
        <v>16</v>
      </c>
      <c r="BE21" s="4">
        <v>19</v>
      </c>
      <c r="BF21" s="4">
        <v>20</v>
      </c>
      <c r="BG21" s="4">
        <v>29</v>
      </c>
    </row>
    <row r="22" spans="1:59" ht="15" x14ac:dyDescent="0.2">
      <c r="A22" s="2"/>
      <c r="B22" s="3" t="s">
        <v>26</v>
      </c>
      <c r="C22" s="3">
        <v>50.833300000000001</v>
      </c>
      <c r="D22" s="3">
        <v>4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2</v>
      </c>
      <c r="AS22" s="4">
        <v>8</v>
      </c>
      <c r="AT22" s="4">
        <v>13</v>
      </c>
      <c r="AU22" s="4">
        <v>23</v>
      </c>
      <c r="AV22" s="4">
        <v>50</v>
      </c>
      <c r="AW22" s="4">
        <v>109</v>
      </c>
      <c r="AX22" s="4">
        <v>169</v>
      </c>
      <c r="AY22" s="4">
        <v>200</v>
      </c>
      <c r="AZ22" s="4">
        <v>239</v>
      </c>
      <c r="BA22" s="4">
        <v>267</v>
      </c>
      <c r="BB22" s="4">
        <v>314</v>
      </c>
      <c r="BC22" s="4">
        <v>314</v>
      </c>
      <c r="BD22" s="4">
        <v>559</v>
      </c>
      <c r="BE22" s="4">
        <v>689</v>
      </c>
      <c r="BF22" s="4">
        <v>886</v>
      </c>
      <c r="BG22" s="4">
        <v>1058</v>
      </c>
    </row>
    <row r="23" spans="1:59" ht="15" x14ac:dyDescent="0.2">
      <c r="A23" s="2"/>
      <c r="B23" s="3" t="s">
        <v>27</v>
      </c>
      <c r="C23" s="3">
        <v>26</v>
      </c>
      <c r="D23" s="3">
        <v>30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2</v>
      </c>
      <c r="AS23" s="4">
        <v>2</v>
      </c>
      <c r="AT23" s="4">
        <v>2</v>
      </c>
      <c r="AU23" s="4">
        <v>2</v>
      </c>
      <c r="AV23" s="4">
        <v>3</v>
      </c>
      <c r="AW23" s="4">
        <v>15</v>
      </c>
      <c r="AX23" s="4">
        <v>15</v>
      </c>
      <c r="AY23" s="4">
        <v>49</v>
      </c>
      <c r="AZ23" s="4">
        <v>55</v>
      </c>
      <c r="BA23" s="4">
        <v>59</v>
      </c>
      <c r="BB23" s="4">
        <v>60</v>
      </c>
      <c r="BC23" s="4">
        <v>67</v>
      </c>
      <c r="BD23" s="4">
        <v>80</v>
      </c>
      <c r="BE23" s="4">
        <v>109</v>
      </c>
      <c r="BF23" s="4">
        <v>110</v>
      </c>
      <c r="BG23" s="4">
        <v>150</v>
      </c>
    </row>
    <row r="24" spans="1:59" ht="15" x14ac:dyDescent="0.2">
      <c r="A24" s="2" t="s">
        <v>28</v>
      </c>
      <c r="B24" s="3" t="s">
        <v>12</v>
      </c>
      <c r="C24" s="3">
        <v>35.4437</v>
      </c>
      <c r="D24" s="3">
        <v>139.63800000000001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4</v>
      </c>
      <c r="AJ24" s="4">
        <v>7</v>
      </c>
      <c r="AK24" s="4">
        <v>7</v>
      </c>
      <c r="AL24" s="4">
        <v>7</v>
      </c>
      <c r="AM24" s="4">
        <v>7</v>
      </c>
      <c r="AN24" s="4">
        <v>7</v>
      </c>
      <c r="AO24" s="4">
        <v>8</v>
      </c>
      <c r="AP24" s="4">
        <v>8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</row>
    <row r="25" spans="1:59" ht="15" x14ac:dyDescent="0.2">
      <c r="A25" s="2"/>
      <c r="B25" s="3" t="s">
        <v>29</v>
      </c>
      <c r="C25" s="3">
        <v>33.854700000000001</v>
      </c>
      <c r="D25" s="3">
        <v>35.862299999999998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2</v>
      </c>
      <c r="AO25" s="4">
        <v>2</v>
      </c>
      <c r="AP25" s="4">
        <v>2</v>
      </c>
      <c r="AQ25" s="4">
        <v>4</v>
      </c>
      <c r="AR25" s="4">
        <v>10</v>
      </c>
      <c r="AS25" s="4">
        <v>13</v>
      </c>
      <c r="AT25" s="4">
        <v>13</v>
      </c>
      <c r="AU25" s="4">
        <v>13</v>
      </c>
      <c r="AV25" s="4">
        <v>16</v>
      </c>
      <c r="AW25" s="4">
        <v>22</v>
      </c>
      <c r="AX25" s="4">
        <v>22</v>
      </c>
      <c r="AY25" s="4">
        <v>32</v>
      </c>
      <c r="AZ25" s="4">
        <v>32</v>
      </c>
      <c r="BA25" s="4">
        <v>41</v>
      </c>
      <c r="BB25" s="4">
        <v>61</v>
      </c>
      <c r="BC25" s="4">
        <v>61</v>
      </c>
      <c r="BD25" s="4">
        <v>77</v>
      </c>
      <c r="BE25" s="4">
        <v>93</v>
      </c>
      <c r="BF25" s="4">
        <v>110</v>
      </c>
      <c r="BG25" s="4">
        <v>99</v>
      </c>
    </row>
    <row r="26" spans="1:59" ht="15" x14ac:dyDescent="0.2">
      <c r="A26" s="2"/>
      <c r="B26" s="3" t="s">
        <v>30</v>
      </c>
      <c r="C26" s="3">
        <v>33</v>
      </c>
      <c r="D26" s="3">
        <v>44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1</v>
      </c>
      <c r="AM26" s="4">
        <v>1</v>
      </c>
      <c r="AN26" s="4">
        <v>5</v>
      </c>
      <c r="AO26" s="4">
        <v>7</v>
      </c>
      <c r="AP26" s="4">
        <v>7</v>
      </c>
      <c r="AQ26" s="4">
        <v>13</v>
      </c>
      <c r="AR26" s="4">
        <v>19</v>
      </c>
      <c r="AS26" s="4">
        <v>26</v>
      </c>
      <c r="AT26" s="4">
        <v>32</v>
      </c>
      <c r="AU26" s="4">
        <v>35</v>
      </c>
      <c r="AV26" s="4">
        <v>35</v>
      </c>
      <c r="AW26" s="4">
        <v>40</v>
      </c>
      <c r="AX26" s="4">
        <v>54</v>
      </c>
      <c r="AY26" s="4">
        <v>60</v>
      </c>
      <c r="AZ26" s="4">
        <v>60</v>
      </c>
      <c r="BA26" s="4">
        <v>71</v>
      </c>
      <c r="BB26" s="4">
        <v>71</v>
      </c>
      <c r="BC26" s="4">
        <v>71</v>
      </c>
      <c r="BD26" s="4">
        <v>101</v>
      </c>
      <c r="BE26" s="4">
        <v>110</v>
      </c>
      <c r="BF26" s="4">
        <v>116</v>
      </c>
      <c r="BG26" s="4">
        <v>124</v>
      </c>
    </row>
    <row r="27" spans="1:59" ht="15" x14ac:dyDescent="0.2">
      <c r="A27" s="2"/>
      <c r="B27" s="3" t="s">
        <v>31</v>
      </c>
      <c r="C27" s="3">
        <v>21</v>
      </c>
      <c r="D27" s="3">
        <v>57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2</v>
      </c>
      <c r="AM27" s="4">
        <v>2</v>
      </c>
      <c r="AN27" s="4">
        <v>4</v>
      </c>
      <c r="AO27" s="4">
        <v>4</v>
      </c>
      <c r="AP27" s="4">
        <v>4</v>
      </c>
      <c r="AQ27" s="4">
        <v>6</v>
      </c>
      <c r="AR27" s="4">
        <v>6</v>
      </c>
      <c r="AS27" s="4">
        <v>6</v>
      </c>
      <c r="AT27" s="4">
        <v>12</v>
      </c>
      <c r="AU27" s="4">
        <v>15</v>
      </c>
      <c r="AV27" s="4">
        <v>16</v>
      </c>
      <c r="AW27" s="4">
        <v>16</v>
      </c>
      <c r="AX27" s="4">
        <v>16</v>
      </c>
      <c r="AY27" s="4">
        <v>16</v>
      </c>
      <c r="AZ27" s="4">
        <v>16</v>
      </c>
      <c r="BA27" s="4">
        <v>18</v>
      </c>
      <c r="BB27" s="4">
        <v>18</v>
      </c>
      <c r="BC27" s="4">
        <v>18</v>
      </c>
      <c r="BD27" s="4">
        <v>19</v>
      </c>
      <c r="BE27" s="4">
        <v>19</v>
      </c>
      <c r="BF27" s="4">
        <v>22</v>
      </c>
      <c r="BG27" s="4">
        <v>22</v>
      </c>
    </row>
    <row r="28" spans="1:59" ht="15" x14ac:dyDescent="0.2">
      <c r="A28" s="2"/>
      <c r="B28" s="3" t="s">
        <v>32</v>
      </c>
      <c r="C28" s="3">
        <v>33</v>
      </c>
      <c r="D28" s="3">
        <v>65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4</v>
      </c>
      <c r="AZ28" s="4">
        <v>4</v>
      </c>
      <c r="BA28" s="4">
        <v>5</v>
      </c>
      <c r="BB28" s="4">
        <v>7</v>
      </c>
      <c r="BC28" s="4">
        <v>7</v>
      </c>
      <c r="BD28" s="4">
        <v>7</v>
      </c>
      <c r="BE28" s="4">
        <v>11</v>
      </c>
      <c r="BF28" s="4">
        <v>16</v>
      </c>
      <c r="BG28" s="4">
        <v>21</v>
      </c>
    </row>
    <row r="29" spans="1:59" ht="15" x14ac:dyDescent="0.2">
      <c r="A29" s="2"/>
      <c r="B29" s="3" t="s">
        <v>33</v>
      </c>
      <c r="C29" s="3">
        <v>26.0275</v>
      </c>
      <c r="D29" s="3">
        <v>50.55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1</v>
      </c>
      <c r="AM29" s="4">
        <v>23</v>
      </c>
      <c r="AN29" s="4">
        <v>33</v>
      </c>
      <c r="AO29" s="4">
        <v>33</v>
      </c>
      <c r="AP29" s="4">
        <v>36</v>
      </c>
      <c r="AQ29" s="4">
        <v>41</v>
      </c>
      <c r="AR29" s="4">
        <v>47</v>
      </c>
      <c r="AS29" s="4">
        <v>49</v>
      </c>
      <c r="AT29" s="4">
        <v>49</v>
      </c>
      <c r="AU29" s="4">
        <v>52</v>
      </c>
      <c r="AV29" s="4">
        <v>55</v>
      </c>
      <c r="AW29" s="4">
        <v>60</v>
      </c>
      <c r="AX29" s="4">
        <v>85</v>
      </c>
      <c r="AY29" s="4">
        <v>85</v>
      </c>
      <c r="AZ29" s="4">
        <v>95</v>
      </c>
      <c r="BA29" s="4">
        <v>110</v>
      </c>
      <c r="BB29" s="4">
        <v>195</v>
      </c>
      <c r="BC29" s="4">
        <v>195</v>
      </c>
      <c r="BD29" s="4">
        <v>189</v>
      </c>
      <c r="BE29" s="4">
        <v>210</v>
      </c>
      <c r="BF29" s="4">
        <v>214</v>
      </c>
      <c r="BG29" s="4">
        <v>214</v>
      </c>
    </row>
    <row r="30" spans="1:59" ht="15" x14ac:dyDescent="0.2">
      <c r="A30" s="2"/>
      <c r="B30" s="3" t="s">
        <v>34</v>
      </c>
      <c r="C30" s="3">
        <v>29.5</v>
      </c>
      <c r="D30" s="3">
        <v>47.75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1</v>
      </c>
      <c r="AM30" s="4">
        <v>11</v>
      </c>
      <c r="AN30" s="4">
        <v>26</v>
      </c>
      <c r="AO30" s="4">
        <v>43</v>
      </c>
      <c r="AP30" s="4">
        <v>45</v>
      </c>
      <c r="AQ30" s="4">
        <v>45</v>
      </c>
      <c r="AR30" s="4">
        <v>45</v>
      </c>
      <c r="AS30" s="4">
        <v>56</v>
      </c>
      <c r="AT30" s="4">
        <v>56</v>
      </c>
      <c r="AU30" s="4">
        <v>56</v>
      </c>
      <c r="AV30" s="4">
        <v>58</v>
      </c>
      <c r="AW30" s="4">
        <v>58</v>
      </c>
      <c r="AX30" s="4">
        <v>61</v>
      </c>
      <c r="AY30" s="4">
        <v>64</v>
      </c>
      <c r="AZ30" s="4">
        <v>64</v>
      </c>
      <c r="BA30" s="4">
        <v>69</v>
      </c>
      <c r="BB30" s="4">
        <v>72</v>
      </c>
      <c r="BC30" s="4">
        <v>80</v>
      </c>
      <c r="BD30" s="4">
        <v>80</v>
      </c>
      <c r="BE30" s="4">
        <v>104</v>
      </c>
      <c r="BF30" s="4">
        <v>112</v>
      </c>
      <c r="BG30" s="4">
        <v>123</v>
      </c>
    </row>
    <row r="31" spans="1:59" ht="15" x14ac:dyDescent="0.2">
      <c r="A31" s="2"/>
      <c r="B31" s="3" t="s">
        <v>35</v>
      </c>
      <c r="C31" s="3">
        <v>28.033899999999999</v>
      </c>
      <c r="D31" s="3">
        <v>1.6596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1</v>
      </c>
      <c r="AN31" s="4">
        <v>1</v>
      </c>
      <c r="AO31" s="4">
        <v>1</v>
      </c>
      <c r="AP31" s="4">
        <v>1</v>
      </c>
      <c r="AQ31" s="4">
        <v>1</v>
      </c>
      <c r="AR31" s="4">
        <v>1</v>
      </c>
      <c r="AS31" s="4">
        <v>3</v>
      </c>
      <c r="AT31" s="4">
        <v>5</v>
      </c>
      <c r="AU31" s="4">
        <v>12</v>
      </c>
      <c r="AV31" s="4">
        <v>12</v>
      </c>
      <c r="AW31" s="4">
        <v>17</v>
      </c>
      <c r="AX31" s="4">
        <v>17</v>
      </c>
      <c r="AY31" s="4">
        <v>19</v>
      </c>
      <c r="AZ31" s="4">
        <v>20</v>
      </c>
      <c r="BA31" s="4">
        <v>20</v>
      </c>
      <c r="BB31" s="4">
        <v>20</v>
      </c>
      <c r="BC31" s="4">
        <v>24</v>
      </c>
      <c r="BD31" s="4">
        <v>26</v>
      </c>
      <c r="BE31" s="4">
        <v>37</v>
      </c>
      <c r="BF31" s="4">
        <v>48</v>
      </c>
      <c r="BG31" s="4">
        <v>54</v>
      </c>
    </row>
    <row r="32" spans="1:59" ht="15" x14ac:dyDescent="0.2">
      <c r="A32" s="2"/>
      <c r="B32" s="3" t="s">
        <v>36</v>
      </c>
      <c r="C32" s="3">
        <v>45.1</v>
      </c>
      <c r="D32" s="3">
        <v>15.2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1</v>
      </c>
      <c r="AN32" s="4">
        <v>3</v>
      </c>
      <c r="AO32" s="4">
        <v>3</v>
      </c>
      <c r="AP32" s="4">
        <v>5</v>
      </c>
      <c r="AQ32" s="4">
        <v>6</v>
      </c>
      <c r="AR32" s="4">
        <v>7</v>
      </c>
      <c r="AS32" s="4">
        <v>7</v>
      </c>
      <c r="AT32" s="4">
        <v>9</v>
      </c>
      <c r="AU32" s="4">
        <v>10</v>
      </c>
      <c r="AV32" s="4">
        <v>10</v>
      </c>
      <c r="AW32" s="4">
        <v>11</v>
      </c>
      <c r="AX32" s="4">
        <v>12</v>
      </c>
      <c r="AY32" s="4">
        <v>12</v>
      </c>
      <c r="AZ32" s="4">
        <v>12</v>
      </c>
      <c r="BA32" s="4">
        <v>14</v>
      </c>
      <c r="BB32" s="4">
        <v>19</v>
      </c>
      <c r="BC32" s="4">
        <v>19</v>
      </c>
      <c r="BD32" s="4">
        <v>32</v>
      </c>
      <c r="BE32" s="4">
        <v>38</v>
      </c>
      <c r="BF32" s="4">
        <v>49</v>
      </c>
      <c r="BG32" s="4">
        <v>57</v>
      </c>
    </row>
    <row r="33" spans="1:59" ht="15" x14ac:dyDescent="0.2">
      <c r="A33" s="2"/>
      <c r="B33" s="3" t="s">
        <v>37</v>
      </c>
      <c r="C33" s="3">
        <v>46.818199999999997</v>
      </c>
      <c r="D33" s="3">
        <v>8.2274999999999991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1</v>
      </c>
      <c r="AN33" s="4">
        <v>1</v>
      </c>
      <c r="AO33" s="4">
        <v>8</v>
      </c>
      <c r="AP33" s="4">
        <v>8</v>
      </c>
      <c r="AQ33" s="4">
        <v>18</v>
      </c>
      <c r="AR33" s="4">
        <v>27</v>
      </c>
      <c r="AS33" s="4">
        <v>42</v>
      </c>
      <c r="AT33" s="4">
        <v>56</v>
      </c>
      <c r="AU33" s="4">
        <v>90</v>
      </c>
      <c r="AV33" s="4">
        <v>114</v>
      </c>
      <c r="AW33" s="4">
        <v>214</v>
      </c>
      <c r="AX33" s="4">
        <v>268</v>
      </c>
      <c r="AY33" s="4">
        <v>337</v>
      </c>
      <c r="AZ33" s="4">
        <v>374</v>
      </c>
      <c r="BA33" s="4">
        <v>491</v>
      </c>
      <c r="BB33" s="4">
        <v>652</v>
      </c>
      <c r="BC33" s="4">
        <v>652</v>
      </c>
      <c r="BD33" s="4">
        <v>1139</v>
      </c>
      <c r="BE33" s="4">
        <v>1359</v>
      </c>
      <c r="BF33" s="4">
        <v>2200</v>
      </c>
      <c r="BG33" s="4">
        <v>2200</v>
      </c>
    </row>
    <row r="34" spans="1:59" ht="15" x14ac:dyDescent="0.2">
      <c r="A34" s="2"/>
      <c r="B34" s="3" t="s">
        <v>38</v>
      </c>
      <c r="C34" s="3">
        <v>47.516199999999998</v>
      </c>
      <c r="D34" s="3">
        <v>14.5501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2</v>
      </c>
      <c r="AN34" s="4">
        <v>2</v>
      </c>
      <c r="AO34" s="4">
        <v>3</v>
      </c>
      <c r="AP34" s="4">
        <v>3</v>
      </c>
      <c r="AQ34" s="4">
        <v>9</v>
      </c>
      <c r="AR34" s="4">
        <v>14</v>
      </c>
      <c r="AS34" s="4">
        <v>18</v>
      </c>
      <c r="AT34" s="4">
        <v>21</v>
      </c>
      <c r="AU34" s="4">
        <v>29</v>
      </c>
      <c r="AV34" s="4">
        <v>41</v>
      </c>
      <c r="AW34" s="4">
        <v>55</v>
      </c>
      <c r="AX34" s="4">
        <v>79</v>
      </c>
      <c r="AY34" s="4">
        <v>104</v>
      </c>
      <c r="AZ34" s="4">
        <v>131</v>
      </c>
      <c r="BA34" s="4">
        <v>182</v>
      </c>
      <c r="BB34" s="4">
        <v>246</v>
      </c>
      <c r="BC34" s="4">
        <v>302</v>
      </c>
      <c r="BD34" s="4">
        <v>504</v>
      </c>
      <c r="BE34" s="4">
        <v>655</v>
      </c>
      <c r="BF34" s="4">
        <v>860</v>
      </c>
      <c r="BG34" s="4">
        <v>1018</v>
      </c>
    </row>
    <row r="35" spans="1:59" ht="15" x14ac:dyDescent="0.2">
      <c r="A35" s="2"/>
      <c r="B35" s="3" t="s">
        <v>39</v>
      </c>
      <c r="C35" s="3">
        <v>31</v>
      </c>
      <c r="D35" s="3">
        <v>35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2</v>
      </c>
      <c r="AO35" s="4">
        <v>3</v>
      </c>
      <c r="AP35" s="4">
        <v>4</v>
      </c>
      <c r="AQ35" s="4">
        <v>7</v>
      </c>
      <c r="AR35" s="4">
        <v>10</v>
      </c>
      <c r="AS35" s="4">
        <v>10</v>
      </c>
      <c r="AT35" s="4">
        <v>12</v>
      </c>
      <c r="AU35" s="4">
        <v>15</v>
      </c>
      <c r="AV35" s="4">
        <v>20</v>
      </c>
      <c r="AW35" s="4">
        <v>37</v>
      </c>
      <c r="AX35" s="4">
        <v>43</v>
      </c>
      <c r="AY35" s="4">
        <v>61</v>
      </c>
      <c r="AZ35" s="4">
        <v>61</v>
      </c>
      <c r="BA35" s="4">
        <v>83</v>
      </c>
      <c r="BB35" s="4">
        <v>109</v>
      </c>
      <c r="BC35" s="4">
        <v>131</v>
      </c>
      <c r="BD35" s="4">
        <v>161</v>
      </c>
      <c r="BE35" s="4">
        <v>193</v>
      </c>
      <c r="BF35" s="4">
        <v>251</v>
      </c>
      <c r="BG35" s="4">
        <v>255</v>
      </c>
    </row>
    <row r="36" spans="1:59" ht="15" x14ac:dyDescent="0.2">
      <c r="A36" s="2"/>
      <c r="B36" s="3" t="s">
        <v>40</v>
      </c>
      <c r="C36" s="3">
        <v>30.375299999999999</v>
      </c>
      <c r="D36" s="3">
        <v>69.345100000000002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2</v>
      </c>
      <c r="AO36" s="4">
        <v>2</v>
      </c>
      <c r="AP36" s="4">
        <v>2</v>
      </c>
      <c r="AQ36" s="4">
        <v>4</v>
      </c>
      <c r="AR36" s="4">
        <v>4</v>
      </c>
      <c r="AS36" s="4">
        <v>4</v>
      </c>
      <c r="AT36" s="4">
        <v>5</v>
      </c>
      <c r="AU36" s="4">
        <v>5</v>
      </c>
      <c r="AV36" s="4">
        <v>5</v>
      </c>
      <c r="AW36" s="4">
        <v>6</v>
      </c>
      <c r="AX36" s="4">
        <v>6</v>
      </c>
      <c r="AY36" s="4">
        <v>6</v>
      </c>
      <c r="AZ36" s="4">
        <v>6</v>
      </c>
      <c r="BA36" s="4">
        <v>16</v>
      </c>
      <c r="BB36" s="4">
        <v>19</v>
      </c>
      <c r="BC36" s="4">
        <v>20</v>
      </c>
      <c r="BD36" s="4">
        <v>28</v>
      </c>
      <c r="BE36" s="4">
        <v>31</v>
      </c>
      <c r="BF36" s="4">
        <v>53</v>
      </c>
      <c r="BG36" s="4">
        <v>136</v>
      </c>
    </row>
    <row r="37" spans="1:59" ht="15" x14ac:dyDescent="0.2">
      <c r="A37" s="2"/>
      <c r="B37" s="3" t="s">
        <v>41</v>
      </c>
      <c r="C37" s="3">
        <v>-14.234999999999999</v>
      </c>
      <c r="D37" s="3">
        <v>-51.9253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1</v>
      </c>
      <c r="AO37" s="4">
        <v>1</v>
      </c>
      <c r="AP37" s="4">
        <v>1</v>
      </c>
      <c r="AQ37" s="4">
        <v>2</v>
      </c>
      <c r="AR37" s="4">
        <v>2</v>
      </c>
      <c r="AS37" s="4">
        <v>2</v>
      </c>
      <c r="AT37" s="4">
        <v>2</v>
      </c>
      <c r="AU37" s="4">
        <v>4</v>
      </c>
      <c r="AV37" s="4">
        <v>4</v>
      </c>
      <c r="AW37" s="4">
        <v>13</v>
      </c>
      <c r="AX37" s="4">
        <v>13</v>
      </c>
      <c r="AY37" s="4">
        <v>20</v>
      </c>
      <c r="AZ37" s="4">
        <v>25</v>
      </c>
      <c r="BA37" s="4">
        <v>31</v>
      </c>
      <c r="BB37" s="4">
        <v>38</v>
      </c>
      <c r="BC37" s="4">
        <v>52</v>
      </c>
      <c r="BD37" s="4">
        <v>151</v>
      </c>
      <c r="BE37" s="4">
        <v>151</v>
      </c>
      <c r="BF37" s="4">
        <v>162</v>
      </c>
      <c r="BG37" s="4">
        <v>200</v>
      </c>
    </row>
    <row r="38" spans="1:59" ht="15" x14ac:dyDescent="0.2">
      <c r="A38" s="2"/>
      <c r="B38" s="3" t="s">
        <v>42</v>
      </c>
      <c r="C38" s="3">
        <v>42.315399999999997</v>
      </c>
      <c r="D38" s="3">
        <v>43.356900000000003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1</v>
      </c>
      <c r="AO38" s="4">
        <v>1</v>
      </c>
      <c r="AP38" s="4">
        <v>1</v>
      </c>
      <c r="AQ38" s="4">
        <v>1</v>
      </c>
      <c r="AR38" s="4">
        <v>3</v>
      </c>
      <c r="AS38" s="4">
        <v>3</v>
      </c>
      <c r="AT38" s="4">
        <v>3</v>
      </c>
      <c r="AU38" s="4">
        <v>3</v>
      </c>
      <c r="AV38" s="4">
        <v>4</v>
      </c>
      <c r="AW38" s="4">
        <v>4</v>
      </c>
      <c r="AX38" s="4">
        <v>4</v>
      </c>
      <c r="AY38" s="4">
        <v>13</v>
      </c>
      <c r="AZ38" s="4">
        <v>15</v>
      </c>
      <c r="BA38" s="4">
        <v>15</v>
      </c>
      <c r="BB38" s="4">
        <v>24</v>
      </c>
      <c r="BC38" s="4">
        <v>24</v>
      </c>
      <c r="BD38" s="4">
        <v>25</v>
      </c>
      <c r="BE38" s="4">
        <v>30</v>
      </c>
      <c r="BF38" s="4">
        <v>33</v>
      </c>
      <c r="BG38" s="4">
        <v>33</v>
      </c>
    </row>
    <row r="39" spans="1:59" ht="15" x14ac:dyDescent="0.2">
      <c r="A39" s="2"/>
      <c r="B39" s="3" t="s">
        <v>43</v>
      </c>
      <c r="C39" s="3">
        <v>39.074199999999998</v>
      </c>
      <c r="D39" s="3">
        <v>21.824300000000001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1</v>
      </c>
      <c r="AO39" s="4">
        <v>3</v>
      </c>
      <c r="AP39" s="4">
        <v>4</v>
      </c>
      <c r="AQ39" s="4">
        <v>4</v>
      </c>
      <c r="AR39" s="4">
        <v>7</v>
      </c>
      <c r="AS39" s="4">
        <v>7</v>
      </c>
      <c r="AT39" s="4">
        <v>7</v>
      </c>
      <c r="AU39" s="4">
        <v>9</v>
      </c>
      <c r="AV39" s="4">
        <v>31</v>
      </c>
      <c r="AW39" s="4">
        <v>45</v>
      </c>
      <c r="AX39" s="4">
        <v>46</v>
      </c>
      <c r="AY39" s="4">
        <v>73</v>
      </c>
      <c r="AZ39" s="4">
        <v>73</v>
      </c>
      <c r="BA39" s="4">
        <v>89</v>
      </c>
      <c r="BB39" s="4">
        <v>99</v>
      </c>
      <c r="BC39" s="4">
        <v>99</v>
      </c>
      <c r="BD39" s="4">
        <v>190</v>
      </c>
      <c r="BE39" s="4">
        <v>228</v>
      </c>
      <c r="BF39" s="4">
        <v>331</v>
      </c>
      <c r="BG39" s="4">
        <v>331</v>
      </c>
    </row>
    <row r="40" spans="1:59" ht="15" x14ac:dyDescent="0.2">
      <c r="A40" s="2"/>
      <c r="B40" s="3" t="s">
        <v>44</v>
      </c>
      <c r="C40" s="3">
        <v>41.608600000000003</v>
      </c>
      <c r="D40" s="3">
        <v>21.7453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1</v>
      </c>
      <c r="AO40" s="4">
        <v>1</v>
      </c>
      <c r="AP40" s="4">
        <v>1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3</v>
      </c>
      <c r="AX40" s="4">
        <v>3</v>
      </c>
      <c r="AY40" s="4">
        <v>3</v>
      </c>
      <c r="AZ40" s="4">
        <v>3</v>
      </c>
      <c r="BA40" s="4">
        <v>7</v>
      </c>
      <c r="BB40" s="4">
        <v>7</v>
      </c>
      <c r="BC40" s="4">
        <v>7</v>
      </c>
      <c r="BD40" s="4">
        <v>14</v>
      </c>
      <c r="BE40" s="4">
        <v>14</v>
      </c>
      <c r="BF40" s="4">
        <v>14</v>
      </c>
      <c r="BG40" s="4">
        <v>18</v>
      </c>
    </row>
    <row r="41" spans="1:59" ht="15" x14ac:dyDescent="0.2">
      <c r="A41" s="2"/>
      <c r="B41" s="3" t="s">
        <v>45</v>
      </c>
      <c r="C41" s="3">
        <v>60.472000000000001</v>
      </c>
      <c r="D41" s="3">
        <v>8.4688999999999997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1</v>
      </c>
      <c r="AO41" s="4">
        <v>1</v>
      </c>
      <c r="AP41" s="4">
        <v>6</v>
      </c>
      <c r="AQ41" s="4">
        <v>15</v>
      </c>
      <c r="AR41" s="4">
        <v>19</v>
      </c>
      <c r="AS41" s="4">
        <v>25</v>
      </c>
      <c r="AT41" s="4">
        <v>32</v>
      </c>
      <c r="AU41" s="4">
        <v>56</v>
      </c>
      <c r="AV41" s="4">
        <v>87</v>
      </c>
      <c r="AW41" s="4">
        <v>108</v>
      </c>
      <c r="AX41" s="4">
        <v>147</v>
      </c>
      <c r="AY41" s="4">
        <v>176</v>
      </c>
      <c r="AZ41" s="4">
        <v>205</v>
      </c>
      <c r="BA41" s="4">
        <v>400</v>
      </c>
      <c r="BB41" s="4">
        <v>598</v>
      </c>
      <c r="BC41" s="4">
        <v>702</v>
      </c>
      <c r="BD41" s="4">
        <v>996</v>
      </c>
      <c r="BE41" s="4">
        <v>1090</v>
      </c>
      <c r="BF41" s="4">
        <v>1221</v>
      </c>
      <c r="BG41" s="4">
        <v>1333</v>
      </c>
    </row>
    <row r="42" spans="1:59" ht="15" x14ac:dyDescent="0.2">
      <c r="A42" s="2"/>
      <c r="B42" s="3" t="s">
        <v>46</v>
      </c>
      <c r="C42" s="3">
        <v>45.943199999999997</v>
      </c>
      <c r="D42" s="3">
        <v>24.966799999999999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1</v>
      </c>
      <c r="AO42" s="4">
        <v>1</v>
      </c>
      <c r="AP42" s="4">
        <v>3</v>
      </c>
      <c r="AQ42" s="4">
        <v>3</v>
      </c>
      <c r="AR42" s="4">
        <v>3</v>
      </c>
      <c r="AS42" s="4">
        <v>3</v>
      </c>
      <c r="AT42" s="4">
        <v>3</v>
      </c>
      <c r="AU42" s="4">
        <v>4</v>
      </c>
      <c r="AV42" s="4">
        <v>6</v>
      </c>
      <c r="AW42" s="4">
        <v>9</v>
      </c>
      <c r="AX42" s="4">
        <v>9</v>
      </c>
      <c r="AY42" s="4">
        <v>15</v>
      </c>
      <c r="AZ42" s="4">
        <v>15</v>
      </c>
      <c r="BA42" s="4">
        <v>25</v>
      </c>
      <c r="BB42" s="4">
        <v>45</v>
      </c>
      <c r="BC42" s="4">
        <v>49</v>
      </c>
      <c r="BD42" s="4">
        <v>89</v>
      </c>
      <c r="BE42" s="4">
        <v>123</v>
      </c>
      <c r="BF42" s="4">
        <v>131</v>
      </c>
      <c r="BG42" s="4">
        <v>158</v>
      </c>
    </row>
    <row r="43" spans="1:59" ht="15" x14ac:dyDescent="0.2">
      <c r="A43" s="2"/>
      <c r="B43" s="3" t="s">
        <v>47</v>
      </c>
      <c r="C43" s="3">
        <v>58.595300000000002</v>
      </c>
      <c r="D43" s="3">
        <v>25.0136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1</v>
      </c>
      <c r="AP43" s="4">
        <v>1</v>
      </c>
      <c r="AQ43" s="4">
        <v>1</v>
      </c>
      <c r="AR43" s="4">
        <v>1</v>
      </c>
      <c r="AS43" s="4">
        <v>1</v>
      </c>
      <c r="AT43" s="4">
        <v>2</v>
      </c>
      <c r="AU43" s="4">
        <v>2</v>
      </c>
      <c r="AV43" s="4">
        <v>3</v>
      </c>
      <c r="AW43" s="4">
        <v>10</v>
      </c>
      <c r="AX43" s="4">
        <v>10</v>
      </c>
      <c r="AY43" s="4">
        <v>10</v>
      </c>
      <c r="AZ43" s="4">
        <v>10</v>
      </c>
      <c r="BA43" s="4">
        <v>12</v>
      </c>
      <c r="BB43" s="4">
        <v>16</v>
      </c>
      <c r="BC43" s="4">
        <v>16</v>
      </c>
      <c r="BD43" s="4">
        <v>79</v>
      </c>
      <c r="BE43" s="4">
        <v>115</v>
      </c>
      <c r="BF43" s="4">
        <v>171</v>
      </c>
      <c r="BG43" s="4">
        <v>205</v>
      </c>
    </row>
    <row r="44" spans="1:59" ht="15" x14ac:dyDescent="0.2">
      <c r="A44" s="2"/>
      <c r="B44" s="3" t="s">
        <v>48</v>
      </c>
      <c r="C44" s="3">
        <v>43.942399999999999</v>
      </c>
      <c r="D44" s="3">
        <v>12.457800000000001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1</v>
      </c>
      <c r="AP44" s="4">
        <v>1</v>
      </c>
      <c r="AQ44" s="4">
        <v>1</v>
      </c>
      <c r="AR44" s="4">
        <v>1</v>
      </c>
      <c r="AS44" s="4">
        <v>8</v>
      </c>
      <c r="AT44" s="4">
        <v>10</v>
      </c>
      <c r="AU44" s="4">
        <v>16</v>
      </c>
      <c r="AV44" s="4">
        <v>21</v>
      </c>
      <c r="AW44" s="4">
        <v>21</v>
      </c>
      <c r="AX44" s="4">
        <v>23</v>
      </c>
      <c r="AY44" s="4">
        <v>36</v>
      </c>
      <c r="AZ44" s="4">
        <v>36</v>
      </c>
      <c r="BA44" s="4">
        <v>51</v>
      </c>
      <c r="BB44" s="4">
        <v>62</v>
      </c>
      <c r="BC44" s="4">
        <v>69</v>
      </c>
      <c r="BD44" s="4">
        <v>80</v>
      </c>
      <c r="BE44" s="4">
        <v>80</v>
      </c>
      <c r="BF44" s="4">
        <v>101</v>
      </c>
      <c r="BG44" s="4">
        <v>109</v>
      </c>
    </row>
    <row r="45" spans="1:59" ht="15" x14ac:dyDescent="0.2">
      <c r="A45" s="2"/>
      <c r="B45" s="3" t="s">
        <v>49</v>
      </c>
      <c r="C45" s="3">
        <v>53.709800000000001</v>
      </c>
      <c r="D45" s="3">
        <v>27.953399999999998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1</v>
      </c>
      <c r="AQ45" s="4">
        <v>1</v>
      </c>
      <c r="AR45" s="4">
        <v>1</v>
      </c>
      <c r="AS45" s="4">
        <v>1</v>
      </c>
      <c r="AT45" s="4">
        <v>1</v>
      </c>
      <c r="AU45" s="4">
        <v>6</v>
      </c>
      <c r="AV45" s="4">
        <v>6</v>
      </c>
      <c r="AW45" s="4">
        <v>6</v>
      </c>
      <c r="AX45" s="4">
        <v>6</v>
      </c>
      <c r="AY45" s="4">
        <v>6</v>
      </c>
      <c r="AZ45" s="4">
        <v>6</v>
      </c>
      <c r="BA45" s="4">
        <v>9</v>
      </c>
      <c r="BB45" s="4">
        <v>9</v>
      </c>
      <c r="BC45" s="4">
        <v>12</v>
      </c>
      <c r="BD45" s="4">
        <v>27</v>
      </c>
      <c r="BE45" s="4">
        <v>27</v>
      </c>
      <c r="BF45" s="4">
        <v>27</v>
      </c>
      <c r="BG45" s="4">
        <v>36</v>
      </c>
    </row>
    <row r="46" spans="1:59" ht="15" x14ac:dyDescent="0.2">
      <c r="A46" s="2"/>
      <c r="B46" s="3" t="s">
        <v>50</v>
      </c>
      <c r="C46" s="3">
        <v>64.963099999999997</v>
      </c>
      <c r="D46" s="3">
        <v>-19.020800000000001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1</v>
      </c>
      <c r="AQ46" s="4">
        <v>1</v>
      </c>
      <c r="AR46" s="4">
        <v>3</v>
      </c>
      <c r="AS46" s="4">
        <v>6</v>
      </c>
      <c r="AT46" s="4">
        <v>11</v>
      </c>
      <c r="AU46" s="4">
        <v>26</v>
      </c>
      <c r="AV46" s="4">
        <v>34</v>
      </c>
      <c r="AW46" s="4">
        <v>43</v>
      </c>
      <c r="AX46" s="4">
        <v>50</v>
      </c>
      <c r="AY46" s="4">
        <v>50</v>
      </c>
      <c r="AZ46" s="4">
        <v>58</v>
      </c>
      <c r="BA46" s="4">
        <v>69</v>
      </c>
      <c r="BB46" s="4">
        <v>85</v>
      </c>
      <c r="BC46" s="4">
        <v>103</v>
      </c>
      <c r="BD46" s="4">
        <v>134</v>
      </c>
      <c r="BE46" s="4">
        <v>156</v>
      </c>
      <c r="BF46" s="4">
        <v>171</v>
      </c>
      <c r="BG46" s="4">
        <v>180</v>
      </c>
    </row>
    <row r="47" spans="1:59" ht="15" x14ac:dyDescent="0.2">
      <c r="A47" s="2"/>
      <c r="B47" s="3" t="s">
        <v>51</v>
      </c>
      <c r="C47" s="3">
        <v>55.169400000000003</v>
      </c>
      <c r="D47" s="3">
        <v>23.8813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1</v>
      </c>
      <c r="AQ47" s="4">
        <v>1</v>
      </c>
      <c r="AR47" s="4">
        <v>1</v>
      </c>
      <c r="AS47" s="4">
        <v>1</v>
      </c>
      <c r="AT47" s="4">
        <v>1</v>
      </c>
      <c r="AU47" s="4">
        <v>1</v>
      </c>
      <c r="AV47" s="4">
        <v>1</v>
      </c>
      <c r="AW47" s="4">
        <v>1</v>
      </c>
      <c r="AX47" s="4">
        <v>1</v>
      </c>
      <c r="AY47" s="4">
        <v>1</v>
      </c>
      <c r="AZ47" s="4">
        <v>1</v>
      </c>
      <c r="BA47" s="4">
        <v>1</v>
      </c>
      <c r="BB47" s="4">
        <v>3</v>
      </c>
      <c r="BC47" s="4">
        <v>3</v>
      </c>
      <c r="BD47" s="4">
        <v>6</v>
      </c>
      <c r="BE47" s="4">
        <v>8</v>
      </c>
      <c r="BF47" s="4">
        <v>12</v>
      </c>
      <c r="BG47" s="4">
        <v>17</v>
      </c>
    </row>
    <row r="48" spans="1:59" ht="15" x14ac:dyDescent="0.2">
      <c r="A48" s="2"/>
      <c r="B48" s="3" t="s">
        <v>52</v>
      </c>
      <c r="C48" s="3">
        <v>23.634499999999999</v>
      </c>
      <c r="D48" s="3">
        <v>-102.5528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1</v>
      </c>
      <c r="AQ48" s="4">
        <v>4</v>
      </c>
      <c r="AR48" s="4">
        <v>5</v>
      </c>
      <c r="AS48" s="4">
        <v>5</v>
      </c>
      <c r="AT48" s="4">
        <v>5</v>
      </c>
      <c r="AU48" s="4">
        <v>5</v>
      </c>
      <c r="AV48" s="4">
        <v>5</v>
      </c>
      <c r="AW48" s="4">
        <v>6</v>
      </c>
      <c r="AX48" s="4">
        <v>6</v>
      </c>
      <c r="AY48" s="4">
        <v>7</v>
      </c>
      <c r="AZ48" s="4">
        <v>7</v>
      </c>
      <c r="BA48" s="4">
        <v>7</v>
      </c>
      <c r="BB48" s="4">
        <v>8</v>
      </c>
      <c r="BC48" s="4">
        <v>12</v>
      </c>
      <c r="BD48" s="4">
        <v>12</v>
      </c>
      <c r="BE48" s="4">
        <v>26</v>
      </c>
      <c r="BF48" s="4">
        <v>41</v>
      </c>
      <c r="BG48" s="4">
        <v>53</v>
      </c>
    </row>
    <row r="49" spans="1:59" ht="15" x14ac:dyDescent="0.2">
      <c r="A49" s="2"/>
      <c r="B49" s="3" t="s">
        <v>53</v>
      </c>
      <c r="C49" s="3">
        <v>-40.900599999999997</v>
      </c>
      <c r="D49" s="3">
        <v>174.886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1</v>
      </c>
      <c r="AQ49" s="4">
        <v>1</v>
      </c>
      <c r="AR49" s="4">
        <v>1</v>
      </c>
      <c r="AS49" s="4">
        <v>1</v>
      </c>
      <c r="AT49" s="4">
        <v>1</v>
      </c>
      <c r="AU49" s="4">
        <v>3</v>
      </c>
      <c r="AV49" s="4">
        <v>3</v>
      </c>
      <c r="AW49" s="4">
        <v>4</v>
      </c>
      <c r="AX49" s="4">
        <v>5</v>
      </c>
      <c r="AY49" s="4">
        <v>5</v>
      </c>
      <c r="AZ49" s="4">
        <v>5</v>
      </c>
      <c r="BA49" s="4">
        <v>5</v>
      </c>
      <c r="BB49" s="4">
        <v>5</v>
      </c>
      <c r="BC49" s="4">
        <v>5</v>
      </c>
      <c r="BD49" s="4">
        <v>5</v>
      </c>
      <c r="BE49" s="4">
        <v>6</v>
      </c>
      <c r="BF49" s="4">
        <v>8</v>
      </c>
      <c r="BG49" s="4">
        <v>8</v>
      </c>
    </row>
    <row r="50" spans="1:59" ht="15" x14ac:dyDescent="0.2">
      <c r="A50" s="2"/>
      <c r="B50" s="3" t="s">
        <v>54</v>
      </c>
      <c r="C50" s="3">
        <v>9.0820000000000007</v>
      </c>
      <c r="D50" s="3">
        <v>8.6753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1</v>
      </c>
      <c r="AQ50" s="4">
        <v>1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  <c r="AX50" s="4">
        <v>1</v>
      </c>
      <c r="AY50" s="4">
        <v>1</v>
      </c>
      <c r="AZ50" s="4">
        <v>2</v>
      </c>
      <c r="BA50" s="4">
        <v>2</v>
      </c>
      <c r="BB50" s="4">
        <v>2</v>
      </c>
      <c r="BC50" s="4">
        <v>2</v>
      </c>
      <c r="BD50" s="4">
        <v>2</v>
      </c>
      <c r="BE50" s="4">
        <v>2</v>
      </c>
      <c r="BF50" s="4">
        <v>2</v>
      </c>
      <c r="BG50" s="4">
        <v>2</v>
      </c>
    </row>
    <row r="51" spans="1:59" ht="15" x14ac:dyDescent="0.2">
      <c r="A51" s="2" t="s">
        <v>55</v>
      </c>
      <c r="B51" s="3" t="s">
        <v>12</v>
      </c>
      <c r="C51" s="3">
        <v>-31.950500000000002</v>
      </c>
      <c r="D51" s="3">
        <v>115.8605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2</v>
      </c>
      <c r="AR51" s="4">
        <v>2</v>
      </c>
      <c r="AS51" s="4">
        <v>2</v>
      </c>
      <c r="AT51" s="4">
        <v>2</v>
      </c>
      <c r="AU51" s="4">
        <v>2</v>
      </c>
      <c r="AV51" s="4">
        <v>3</v>
      </c>
      <c r="AW51" s="4">
        <v>3</v>
      </c>
      <c r="AX51" s="4">
        <v>3</v>
      </c>
      <c r="AY51" s="4">
        <v>3</v>
      </c>
      <c r="AZ51" s="4">
        <v>4</v>
      </c>
      <c r="BA51" s="4">
        <v>6</v>
      </c>
      <c r="BB51" s="4">
        <v>9</v>
      </c>
      <c r="BC51" s="4">
        <v>9</v>
      </c>
      <c r="BD51" s="4">
        <v>14</v>
      </c>
      <c r="BE51" s="4">
        <v>17</v>
      </c>
      <c r="BF51" s="4">
        <v>17</v>
      </c>
      <c r="BG51" s="4">
        <v>28</v>
      </c>
    </row>
    <row r="52" spans="1:59" ht="15" x14ac:dyDescent="0.2">
      <c r="A52" s="2"/>
      <c r="B52" s="3" t="s">
        <v>56</v>
      </c>
      <c r="C52" s="3">
        <v>53.142400000000002</v>
      </c>
      <c r="D52" s="3">
        <v>-7.6920999999999999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1</v>
      </c>
      <c r="AR52" s="4">
        <v>1</v>
      </c>
      <c r="AS52" s="4">
        <v>1</v>
      </c>
      <c r="AT52" s="4">
        <v>2</v>
      </c>
      <c r="AU52" s="4">
        <v>6</v>
      </c>
      <c r="AV52" s="4">
        <v>6</v>
      </c>
      <c r="AW52" s="4">
        <v>18</v>
      </c>
      <c r="AX52" s="4">
        <v>18</v>
      </c>
      <c r="AY52" s="4">
        <v>19</v>
      </c>
      <c r="AZ52" s="4">
        <v>21</v>
      </c>
      <c r="BA52" s="4">
        <v>34</v>
      </c>
      <c r="BB52" s="4">
        <v>43</v>
      </c>
      <c r="BC52" s="4">
        <v>43</v>
      </c>
      <c r="BD52" s="4">
        <v>90</v>
      </c>
      <c r="BE52" s="4">
        <v>129</v>
      </c>
      <c r="BF52" s="4">
        <v>129</v>
      </c>
      <c r="BG52" s="4">
        <v>169</v>
      </c>
    </row>
    <row r="53" spans="1:59" ht="15" x14ac:dyDescent="0.2">
      <c r="A53" s="2"/>
      <c r="B53" s="3" t="s">
        <v>57</v>
      </c>
      <c r="C53" s="3">
        <v>49.815300000000001</v>
      </c>
      <c r="D53" s="3">
        <v>6.1295999999999999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1</v>
      </c>
      <c r="AR53" s="4">
        <v>1</v>
      </c>
      <c r="AS53" s="4">
        <v>1</v>
      </c>
      <c r="AT53" s="4">
        <v>1</v>
      </c>
      <c r="AU53" s="4">
        <v>1</v>
      </c>
      <c r="AV53" s="4">
        <v>1</v>
      </c>
      <c r="AW53" s="4">
        <v>2</v>
      </c>
      <c r="AX53" s="4">
        <v>2</v>
      </c>
      <c r="AY53" s="4">
        <v>3</v>
      </c>
      <c r="AZ53" s="4">
        <v>3</v>
      </c>
      <c r="BA53" s="4">
        <v>5</v>
      </c>
      <c r="BB53" s="4">
        <v>7</v>
      </c>
      <c r="BC53" s="4">
        <v>19</v>
      </c>
      <c r="BD53" s="4">
        <v>34</v>
      </c>
      <c r="BE53" s="4">
        <v>51</v>
      </c>
      <c r="BF53" s="4">
        <v>59</v>
      </c>
      <c r="BG53" s="4">
        <v>77</v>
      </c>
    </row>
    <row r="54" spans="1:59" ht="15" x14ac:dyDescent="0.2">
      <c r="A54" s="2"/>
      <c r="B54" s="3" t="s">
        <v>58</v>
      </c>
      <c r="C54" s="3">
        <v>43.7333</v>
      </c>
      <c r="D54" s="3">
        <v>7.4166999999999996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1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  <c r="AX54" s="4">
        <v>1</v>
      </c>
      <c r="AY54" s="4">
        <v>1</v>
      </c>
      <c r="AZ54" s="4">
        <v>1</v>
      </c>
      <c r="BA54" s="4">
        <v>1</v>
      </c>
      <c r="BB54" s="4">
        <v>1</v>
      </c>
      <c r="BC54" s="4">
        <v>2</v>
      </c>
      <c r="BD54" s="4">
        <v>2</v>
      </c>
      <c r="BE54" s="4">
        <v>2</v>
      </c>
      <c r="BF54" s="4">
        <v>2</v>
      </c>
      <c r="BG54" s="4">
        <v>7</v>
      </c>
    </row>
    <row r="55" spans="1:59" ht="15" x14ac:dyDescent="0.2">
      <c r="A55" s="2"/>
      <c r="B55" s="3" t="s">
        <v>59</v>
      </c>
      <c r="C55" s="3">
        <v>25.354800000000001</v>
      </c>
      <c r="D55" s="3">
        <v>51.183900000000001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1</v>
      </c>
      <c r="AR55" s="4">
        <v>3</v>
      </c>
      <c r="AS55" s="4">
        <v>3</v>
      </c>
      <c r="AT55" s="4">
        <v>7</v>
      </c>
      <c r="AU55" s="4">
        <v>8</v>
      </c>
      <c r="AV55" s="4">
        <v>8</v>
      </c>
      <c r="AW55" s="4">
        <v>8</v>
      </c>
      <c r="AX55" s="4">
        <v>8</v>
      </c>
      <c r="AY55" s="4">
        <v>15</v>
      </c>
      <c r="AZ55" s="4">
        <v>18</v>
      </c>
      <c r="BA55" s="4">
        <v>24</v>
      </c>
      <c r="BB55" s="4">
        <v>262</v>
      </c>
      <c r="BC55" s="4">
        <v>262</v>
      </c>
      <c r="BD55" s="4">
        <v>320</v>
      </c>
      <c r="BE55" s="4">
        <v>337</v>
      </c>
      <c r="BF55" s="4">
        <v>401</v>
      </c>
      <c r="BG55" s="4">
        <v>439</v>
      </c>
    </row>
    <row r="56" spans="1:59" ht="15" x14ac:dyDescent="0.2">
      <c r="A56" s="2"/>
      <c r="B56" s="3" t="s">
        <v>60</v>
      </c>
      <c r="C56" s="3">
        <v>-1.8311999999999999</v>
      </c>
      <c r="D56" s="3">
        <v>-78.183400000000006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6</v>
      </c>
      <c r="AS56" s="4">
        <v>6</v>
      </c>
      <c r="AT56" s="4">
        <v>7</v>
      </c>
      <c r="AU56" s="4">
        <v>10</v>
      </c>
      <c r="AV56" s="4">
        <v>13</v>
      </c>
      <c r="AW56" s="4">
        <v>13</v>
      </c>
      <c r="AX56" s="4">
        <v>13</v>
      </c>
      <c r="AY56" s="4">
        <v>14</v>
      </c>
      <c r="AZ56" s="4">
        <v>15</v>
      </c>
      <c r="BA56" s="4">
        <v>15</v>
      </c>
      <c r="BB56" s="4">
        <v>17</v>
      </c>
      <c r="BC56" s="4">
        <v>17</v>
      </c>
      <c r="BD56" s="4">
        <v>17</v>
      </c>
      <c r="BE56" s="4">
        <v>28</v>
      </c>
      <c r="BF56" s="4">
        <v>28</v>
      </c>
      <c r="BG56" s="4">
        <v>37</v>
      </c>
    </row>
    <row r="57" spans="1:59" ht="15" x14ac:dyDescent="0.2">
      <c r="A57" s="2"/>
      <c r="B57" s="3" t="s">
        <v>61</v>
      </c>
      <c r="C57" s="3">
        <v>40.143099999999997</v>
      </c>
      <c r="D57" s="3">
        <v>47.576900000000002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3</v>
      </c>
      <c r="AS57" s="4">
        <v>3</v>
      </c>
      <c r="AT57" s="4">
        <v>3</v>
      </c>
      <c r="AU57" s="4">
        <v>3</v>
      </c>
      <c r="AV57" s="4">
        <v>6</v>
      </c>
      <c r="AW57" s="4">
        <v>6</v>
      </c>
      <c r="AX57" s="4">
        <v>9</v>
      </c>
      <c r="AY57" s="4">
        <v>9</v>
      </c>
      <c r="AZ57" s="4">
        <v>9</v>
      </c>
      <c r="BA57" s="4">
        <v>11</v>
      </c>
      <c r="BB57" s="4">
        <v>11</v>
      </c>
      <c r="BC57" s="4">
        <v>11</v>
      </c>
      <c r="BD57" s="4">
        <v>15</v>
      </c>
      <c r="BE57" s="4">
        <v>15</v>
      </c>
      <c r="BF57" s="4">
        <v>23</v>
      </c>
      <c r="BG57" s="4">
        <v>15</v>
      </c>
    </row>
    <row r="58" spans="1:59" ht="15" x14ac:dyDescent="0.2">
      <c r="A58" s="2"/>
      <c r="B58" s="3" t="s">
        <v>62</v>
      </c>
      <c r="C58" s="3">
        <v>40.069099999999999</v>
      </c>
      <c r="D58" s="3">
        <v>45.038200000000003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  <c r="AX58" s="4">
        <v>1</v>
      </c>
      <c r="AY58" s="4">
        <v>1</v>
      </c>
      <c r="AZ58" s="4">
        <v>1</v>
      </c>
      <c r="BA58" s="4">
        <v>1</v>
      </c>
      <c r="BB58" s="4">
        <v>1</v>
      </c>
      <c r="BC58" s="4">
        <v>4</v>
      </c>
      <c r="BD58" s="4">
        <v>8</v>
      </c>
      <c r="BE58" s="4">
        <v>18</v>
      </c>
      <c r="BF58" s="4">
        <v>26</v>
      </c>
      <c r="BG58" s="4">
        <v>52</v>
      </c>
    </row>
    <row r="59" spans="1:59" ht="15" x14ac:dyDescent="0.2">
      <c r="A59" s="2"/>
      <c r="B59" s="3" t="s">
        <v>63</v>
      </c>
      <c r="C59" s="3">
        <v>18.735700000000001</v>
      </c>
      <c r="D59" s="3">
        <v>-70.162700000000001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1</v>
      </c>
      <c r="AS59" s="4">
        <v>1</v>
      </c>
      <c r="AT59" s="4">
        <v>1</v>
      </c>
      <c r="AU59" s="4">
        <v>1</v>
      </c>
      <c r="AV59" s="4">
        <v>1</v>
      </c>
      <c r="AW59" s="4">
        <v>2</v>
      </c>
      <c r="AX59" s="4">
        <v>2</v>
      </c>
      <c r="AY59" s="4">
        <v>5</v>
      </c>
      <c r="AZ59" s="4">
        <v>5</v>
      </c>
      <c r="BA59" s="4">
        <v>5</v>
      </c>
      <c r="BB59" s="4">
        <v>5</v>
      </c>
      <c r="BC59" s="4">
        <v>5</v>
      </c>
      <c r="BD59" s="4">
        <v>5</v>
      </c>
      <c r="BE59" s="4">
        <v>11</v>
      </c>
      <c r="BF59" s="4">
        <v>11</v>
      </c>
      <c r="BG59" s="4">
        <v>11</v>
      </c>
    </row>
    <row r="60" spans="1:59" ht="15" x14ac:dyDescent="0.2">
      <c r="A60" s="2"/>
      <c r="B60" s="3" t="s">
        <v>64</v>
      </c>
      <c r="C60" s="3">
        <v>-0.7893</v>
      </c>
      <c r="D60" s="3">
        <v>113.9213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2</v>
      </c>
      <c r="AT60" s="4">
        <v>2</v>
      </c>
      <c r="AU60" s="4">
        <v>2</v>
      </c>
      <c r="AV60" s="4">
        <v>2</v>
      </c>
      <c r="AW60" s="4">
        <v>4</v>
      </c>
      <c r="AX60" s="4">
        <v>4</v>
      </c>
      <c r="AY60" s="4">
        <v>6</v>
      </c>
      <c r="AZ60" s="4">
        <v>19</v>
      </c>
      <c r="BA60" s="4">
        <v>27</v>
      </c>
      <c r="BB60" s="4">
        <v>34</v>
      </c>
      <c r="BC60" s="4">
        <v>34</v>
      </c>
      <c r="BD60" s="4">
        <v>69</v>
      </c>
      <c r="BE60" s="4">
        <v>96</v>
      </c>
      <c r="BF60" s="4">
        <v>117</v>
      </c>
      <c r="BG60" s="4">
        <v>134</v>
      </c>
    </row>
    <row r="61" spans="1:59" ht="15" x14ac:dyDescent="0.2">
      <c r="A61" s="2"/>
      <c r="B61" s="3" t="s">
        <v>65</v>
      </c>
      <c r="C61" s="3">
        <v>39.399900000000002</v>
      </c>
      <c r="D61" s="3">
        <v>-8.2245000000000008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2</v>
      </c>
      <c r="AT61" s="4">
        <v>2</v>
      </c>
      <c r="AU61" s="4">
        <v>5</v>
      </c>
      <c r="AV61" s="4">
        <v>8</v>
      </c>
      <c r="AW61" s="4">
        <v>13</v>
      </c>
      <c r="AX61" s="4">
        <v>20</v>
      </c>
      <c r="AY61" s="4">
        <v>30</v>
      </c>
      <c r="AZ61" s="4">
        <v>30</v>
      </c>
      <c r="BA61" s="4">
        <v>41</v>
      </c>
      <c r="BB61" s="4">
        <v>59</v>
      </c>
      <c r="BC61" s="4">
        <v>59</v>
      </c>
      <c r="BD61" s="4">
        <v>112</v>
      </c>
      <c r="BE61" s="4">
        <v>169</v>
      </c>
      <c r="BF61" s="4">
        <v>245</v>
      </c>
      <c r="BG61" s="4">
        <v>331</v>
      </c>
    </row>
    <row r="62" spans="1:59" ht="15" x14ac:dyDescent="0.2">
      <c r="A62" s="2"/>
      <c r="B62" s="3" t="s">
        <v>66</v>
      </c>
      <c r="C62" s="3">
        <v>42.506300000000003</v>
      </c>
      <c r="D62" s="3">
        <v>1.5218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1</v>
      </c>
      <c r="AT62" s="4">
        <v>1</v>
      </c>
      <c r="AU62" s="4">
        <v>1</v>
      </c>
      <c r="AV62" s="4">
        <v>1</v>
      </c>
      <c r="AW62" s="4">
        <v>1</v>
      </c>
      <c r="AX62" s="4">
        <v>1</v>
      </c>
      <c r="AY62" s="4">
        <v>1</v>
      </c>
      <c r="AZ62" s="4">
        <v>1</v>
      </c>
      <c r="BA62" s="4">
        <v>1</v>
      </c>
      <c r="BB62" s="4">
        <v>1</v>
      </c>
      <c r="BC62" s="4">
        <v>1</v>
      </c>
      <c r="BD62" s="4">
        <v>1</v>
      </c>
      <c r="BE62" s="4">
        <v>1</v>
      </c>
      <c r="BF62" s="4">
        <v>1</v>
      </c>
      <c r="BG62" s="4">
        <v>2</v>
      </c>
    </row>
    <row r="63" spans="1:59" ht="15" x14ac:dyDescent="0.2">
      <c r="A63" s="2" t="s">
        <v>67</v>
      </c>
      <c r="B63" s="3" t="s">
        <v>12</v>
      </c>
      <c r="C63" s="3">
        <v>-41.454500000000003</v>
      </c>
      <c r="D63" s="3">
        <v>145.97069999999999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1</v>
      </c>
      <c r="AT63" s="4">
        <v>1</v>
      </c>
      <c r="AU63" s="4">
        <v>1</v>
      </c>
      <c r="AV63" s="4">
        <v>1</v>
      </c>
      <c r="AW63" s="4">
        <v>1</v>
      </c>
      <c r="AX63" s="4">
        <v>1</v>
      </c>
      <c r="AY63" s="4">
        <v>2</v>
      </c>
      <c r="AZ63" s="4">
        <v>2</v>
      </c>
      <c r="BA63" s="4">
        <v>2</v>
      </c>
      <c r="BB63" s="4">
        <v>3</v>
      </c>
      <c r="BC63" s="4">
        <v>3</v>
      </c>
      <c r="BD63" s="4">
        <v>5</v>
      </c>
      <c r="BE63" s="4">
        <v>5</v>
      </c>
      <c r="BF63" s="4">
        <v>6</v>
      </c>
      <c r="BG63" s="4">
        <v>7</v>
      </c>
    </row>
    <row r="64" spans="1:59" ht="15" x14ac:dyDescent="0.2">
      <c r="A64" s="2"/>
      <c r="B64" s="3" t="s">
        <v>68</v>
      </c>
      <c r="C64" s="3">
        <v>56.879600000000003</v>
      </c>
      <c r="D64" s="3">
        <v>24.603200000000001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1</v>
      </c>
      <c r="AT64" s="4">
        <v>1</v>
      </c>
      <c r="AU64" s="4">
        <v>1</v>
      </c>
      <c r="AV64" s="4">
        <v>1</v>
      </c>
      <c r="AW64" s="4">
        <v>1</v>
      </c>
      <c r="AX64" s="4">
        <v>1</v>
      </c>
      <c r="AY64" s="4">
        <v>2</v>
      </c>
      <c r="AZ64" s="4">
        <v>6</v>
      </c>
      <c r="BA64" s="4">
        <v>8</v>
      </c>
      <c r="BB64" s="4">
        <v>10</v>
      </c>
      <c r="BC64" s="4">
        <v>10</v>
      </c>
      <c r="BD64" s="4">
        <v>17</v>
      </c>
      <c r="BE64" s="4">
        <v>26</v>
      </c>
      <c r="BF64" s="4">
        <v>30</v>
      </c>
      <c r="BG64" s="4">
        <v>34</v>
      </c>
    </row>
    <row r="65" spans="1:59" ht="15" x14ac:dyDescent="0.2">
      <c r="A65" s="2"/>
      <c r="B65" s="3" t="s">
        <v>69</v>
      </c>
      <c r="C65" s="3">
        <v>31.791699999999999</v>
      </c>
      <c r="D65" s="3">
        <v>-7.0926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1</v>
      </c>
      <c r="AT65" s="4">
        <v>1</v>
      </c>
      <c r="AU65" s="4">
        <v>1</v>
      </c>
      <c r="AV65" s="4">
        <v>2</v>
      </c>
      <c r="AW65" s="4">
        <v>2</v>
      </c>
      <c r="AX65" s="4">
        <v>2</v>
      </c>
      <c r="AY65" s="4">
        <v>2</v>
      </c>
      <c r="AZ65" s="4">
        <v>2</v>
      </c>
      <c r="BA65" s="4">
        <v>3</v>
      </c>
      <c r="BB65" s="4">
        <v>5</v>
      </c>
      <c r="BC65" s="4">
        <v>6</v>
      </c>
      <c r="BD65" s="4">
        <v>7</v>
      </c>
      <c r="BE65" s="4">
        <v>17</v>
      </c>
      <c r="BF65" s="4">
        <v>28</v>
      </c>
      <c r="BG65" s="4">
        <v>29</v>
      </c>
    </row>
    <row r="66" spans="1:59" ht="15" x14ac:dyDescent="0.2">
      <c r="A66" s="2"/>
      <c r="B66" s="3" t="s">
        <v>70</v>
      </c>
      <c r="C66" s="3">
        <v>24</v>
      </c>
      <c r="D66" s="3">
        <v>45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1</v>
      </c>
      <c r="AT66" s="4">
        <v>1</v>
      </c>
      <c r="AU66" s="4">
        <v>1</v>
      </c>
      <c r="AV66" s="4">
        <v>5</v>
      </c>
      <c r="AW66" s="4">
        <v>5</v>
      </c>
      <c r="AX66" s="4">
        <v>5</v>
      </c>
      <c r="AY66" s="4">
        <v>11</v>
      </c>
      <c r="AZ66" s="4">
        <v>15</v>
      </c>
      <c r="BA66" s="4">
        <v>20</v>
      </c>
      <c r="BB66" s="4">
        <v>21</v>
      </c>
      <c r="BC66" s="4">
        <v>45</v>
      </c>
      <c r="BD66" s="4">
        <v>86</v>
      </c>
      <c r="BE66" s="4">
        <v>103</v>
      </c>
      <c r="BF66" s="4">
        <v>103</v>
      </c>
      <c r="BG66" s="4">
        <v>118</v>
      </c>
    </row>
    <row r="67" spans="1:59" ht="15" x14ac:dyDescent="0.2">
      <c r="A67" s="2"/>
      <c r="B67" s="3" t="s">
        <v>71</v>
      </c>
      <c r="C67" s="3">
        <v>14.497400000000001</v>
      </c>
      <c r="D67" s="3">
        <v>-14.452400000000001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1</v>
      </c>
      <c r="AT67" s="4">
        <v>2</v>
      </c>
      <c r="AU67" s="4">
        <v>4</v>
      </c>
      <c r="AV67" s="4">
        <v>4</v>
      </c>
      <c r="AW67" s="4">
        <v>4</v>
      </c>
      <c r="AX67" s="4">
        <v>4</v>
      </c>
      <c r="AY67" s="4">
        <v>4</v>
      </c>
      <c r="AZ67" s="4">
        <v>4</v>
      </c>
      <c r="BA67" s="4">
        <v>4</v>
      </c>
      <c r="BB67" s="4">
        <v>4</v>
      </c>
      <c r="BC67" s="4">
        <v>4</v>
      </c>
      <c r="BD67" s="4">
        <v>10</v>
      </c>
      <c r="BE67" s="4">
        <v>10</v>
      </c>
      <c r="BF67" s="4">
        <v>24</v>
      </c>
      <c r="BG67" s="4">
        <v>24</v>
      </c>
    </row>
    <row r="68" spans="1:59" ht="15" x14ac:dyDescent="0.2">
      <c r="A68" s="2"/>
      <c r="B68" s="3" t="s">
        <v>72</v>
      </c>
      <c r="C68" s="3">
        <v>-38.4161</v>
      </c>
      <c r="D68" s="3">
        <v>-63.616700000000002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1</v>
      </c>
      <c r="AU68" s="4">
        <v>1</v>
      </c>
      <c r="AV68" s="4">
        <v>1</v>
      </c>
      <c r="AW68" s="4">
        <v>2</v>
      </c>
      <c r="AX68" s="4">
        <v>8</v>
      </c>
      <c r="AY68" s="4">
        <v>12</v>
      </c>
      <c r="AZ68" s="4">
        <v>12</v>
      </c>
      <c r="BA68" s="4">
        <v>17</v>
      </c>
      <c r="BB68" s="4">
        <v>19</v>
      </c>
      <c r="BC68" s="4">
        <v>19</v>
      </c>
      <c r="BD68" s="4">
        <v>31</v>
      </c>
      <c r="BE68" s="4">
        <v>34</v>
      </c>
      <c r="BF68" s="4">
        <v>45</v>
      </c>
      <c r="BG68" s="4">
        <v>56</v>
      </c>
    </row>
    <row r="69" spans="1:59" ht="17" x14ac:dyDescent="0.25">
      <c r="A69" s="2"/>
      <c r="B69" s="3" t="s">
        <v>73</v>
      </c>
      <c r="C69" s="3">
        <v>-35.6751</v>
      </c>
      <c r="D69" s="3">
        <v>-71.543000000000006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1</v>
      </c>
      <c r="AU69" s="4">
        <v>1</v>
      </c>
      <c r="AV69" s="4">
        <v>4</v>
      </c>
      <c r="AW69" s="4">
        <v>4</v>
      </c>
      <c r="AX69" s="4">
        <v>4</v>
      </c>
      <c r="AY69" s="4">
        <v>8</v>
      </c>
      <c r="AZ69" s="4">
        <v>8</v>
      </c>
      <c r="BA69" s="4">
        <v>13</v>
      </c>
      <c r="BB69" s="4">
        <v>23</v>
      </c>
      <c r="BC69" s="4">
        <v>23</v>
      </c>
      <c r="BD69" s="4">
        <v>43</v>
      </c>
      <c r="BE69" s="4">
        <v>61</v>
      </c>
      <c r="BF69" s="4">
        <v>74</v>
      </c>
      <c r="BG69" s="4">
        <v>155</v>
      </c>
    </row>
    <row r="70" spans="1:59" ht="17" x14ac:dyDescent="0.25">
      <c r="A70" s="2"/>
      <c r="B70" s="3" t="s">
        <v>74</v>
      </c>
      <c r="C70" s="3">
        <v>31.24</v>
      </c>
      <c r="D70" s="3">
        <v>36.51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1</v>
      </c>
      <c r="AU70" s="4">
        <v>1</v>
      </c>
      <c r="AV70" s="4">
        <v>1</v>
      </c>
      <c r="AW70" s="4">
        <v>1</v>
      </c>
      <c r="AX70" s="4">
        <v>1</v>
      </c>
      <c r="AY70" s="4">
        <v>1</v>
      </c>
      <c r="AZ70" s="4">
        <v>1</v>
      </c>
      <c r="BA70" s="4">
        <v>1</v>
      </c>
      <c r="BB70" s="4">
        <v>1</v>
      </c>
      <c r="BC70" s="4">
        <v>1</v>
      </c>
      <c r="BD70" s="4">
        <v>1</v>
      </c>
      <c r="BE70" s="4">
        <v>1</v>
      </c>
      <c r="BF70" s="4">
        <v>8</v>
      </c>
      <c r="BG70" s="4">
        <v>17</v>
      </c>
    </row>
    <row r="71" spans="1:59" ht="17" x14ac:dyDescent="0.25">
      <c r="A71" s="2"/>
      <c r="B71" s="3" t="s">
        <v>75</v>
      </c>
      <c r="C71" s="3">
        <v>48.379399999999997</v>
      </c>
      <c r="D71" s="3">
        <v>31.165600000000001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1</v>
      </c>
      <c r="AU71" s="4">
        <v>1</v>
      </c>
      <c r="AV71" s="4">
        <v>1</v>
      </c>
      <c r="AW71" s="4">
        <v>1</v>
      </c>
      <c r="AX71" s="4">
        <v>1</v>
      </c>
      <c r="AY71" s="4">
        <v>1</v>
      </c>
      <c r="AZ71" s="4">
        <v>1</v>
      </c>
      <c r="BA71" s="4">
        <v>1</v>
      </c>
      <c r="BB71" s="4">
        <v>1</v>
      </c>
      <c r="BC71" s="4">
        <v>1</v>
      </c>
      <c r="BD71" s="4">
        <v>3</v>
      </c>
      <c r="BE71" s="4">
        <v>3</v>
      </c>
      <c r="BF71" s="4">
        <v>3</v>
      </c>
      <c r="BG71" s="4">
        <v>7</v>
      </c>
    </row>
    <row r="72" spans="1:59" ht="17" x14ac:dyDescent="0.25">
      <c r="A72" s="2"/>
      <c r="B72" s="3" t="s">
        <v>76</v>
      </c>
      <c r="C72" s="3">
        <v>47.162500000000001</v>
      </c>
      <c r="D72" s="3">
        <v>19.503299999999999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2</v>
      </c>
      <c r="AV72" s="4">
        <v>2</v>
      </c>
      <c r="AW72" s="4">
        <v>2</v>
      </c>
      <c r="AX72" s="4">
        <v>4</v>
      </c>
      <c r="AY72" s="4">
        <v>7</v>
      </c>
      <c r="AZ72" s="4">
        <v>9</v>
      </c>
      <c r="BA72" s="4">
        <v>9</v>
      </c>
      <c r="BB72" s="4">
        <v>13</v>
      </c>
      <c r="BC72" s="4">
        <v>13</v>
      </c>
      <c r="BD72" s="4">
        <v>19</v>
      </c>
      <c r="BE72" s="4">
        <v>30</v>
      </c>
      <c r="BF72" s="4">
        <v>32</v>
      </c>
      <c r="BG72" s="4">
        <v>39</v>
      </c>
    </row>
    <row r="73" spans="1:59" ht="17" x14ac:dyDescent="0.25">
      <c r="A73" s="2" t="s">
        <v>77</v>
      </c>
      <c r="B73" s="3" t="s">
        <v>12</v>
      </c>
      <c r="C73" s="3">
        <v>-12.4634</v>
      </c>
      <c r="D73" s="3">
        <v>130.84559999999999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1</v>
      </c>
      <c r="AV73" s="4">
        <v>1</v>
      </c>
      <c r="AW73" s="4">
        <v>0</v>
      </c>
      <c r="AX73" s="4">
        <v>0</v>
      </c>
      <c r="AY73" s="4">
        <v>0</v>
      </c>
      <c r="AZ73" s="4">
        <v>0</v>
      </c>
      <c r="BA73" s="4">
        <v>1</v>
      </c>
      <c r="BB73" s="4">
        <v>1</v>
      </c>
      <c r="BC73" s="4">
        <v>1</v>
      </c>
      <c r="BD73" s="4">
        <v>1</v>
      </c>
      <c r="BE73" s="4">
        <v>1</v>
      </c>
      <c r="BF73" s="4">
        <v>1</v>
      </c>
      <c r="BG73" s="4">
        <v>1</v>
      </c>
    </row>
    <row r="74" spans="1:59" ht="17" x14ac:dyDescent="0.25">
      <c r="A74" s="2"/>
      <c r="B74" s="3" t="s">
        <v>78</v>
      </c>
      <c r="C74" s="3">
        <v>47.14</v>
      </c>
      <c r="D74" s="3">
        <v>9.5500000000000007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1</v>
      </c>
      <c r="AV74" s="4">
        <v>1</v>
      </c>
      <c r="AW74" s="4">
        <v>1</v>
      </c>
      <c r="AX74" s="4">
        <v>1</v>
      </c>
      <c r="AY74" s="4">
        <v>1</v>
      </c>
      <c r="AZ74" s="4">
        <v>1</v>
      </c>
      <c r="BA74" s="4">
        <v>1</v>
      </c>
      <c r="BB74" s="4">
        <v>1</v>
      </c>
      <c r="BC74" s="4">
        <v>1</v>
      </c>
      <c r="BD74" s="4">
        <v>1</v>
      </c>
      <c r="BE74" s="4">
        <v>4</v>
      </c>
      <c r="BF74" s="4">
        <v>4</v>
      </c>
      <c r="BG74" s="4">
        <v>4</v>
      </c>
    </row>
    <row r="75" spans="1:59" ht="17" x14ac:dyDescent="0.25">
      <c r="A75" s="2"/>
      <c r="B75" s="3" t="s">
        <v>79</v>
      </c>
      <c r="C75" s="3">
        <v>51.919400000000003</v>
      </c>
      <c r="D75" s="3">
        <v>19.145099999999999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1</v>
      </c>
      <c r="AV75" s="4">
        <v>1</v>
      </c>
      <c r="AW75" s="4">
        <v>5</v>
      </c>
      <c r="AX75" s="4">
        <v>5</v>
      </c>
      <c r="AY75" s="4">
        <v>11</v>
      </c>
      <c r="AZ75" s="4">
        <v>16</v>
      </c>
      <c r="BA75" s="4">
        <v>22</v>
      </c>
      <c r="BB75" s="4">
        <v>31</v>
      </c>
      <c r="BC75" s="4">
        <v>49</v>
      </c>
      <c r="BD75" s="4">
        <v>68</v>
      </c>
      <c r="BE75" s="4">
        <v>103</v>
      </c>
      <c r="BF75" s="4">
        <v>119</v>
      </c>
      <c r="BG75" s="4">
        <v>177</v>
      </c>
    </row>
    <row r="76" spans="1:59" ht="17" x14ac:dyDescent="0.25">
      <c r="A76" s="2"/>
      <c r="B76" s="3" t="s">
        <v>80</v>
      </c>
      <c r="C76" s="3">
        <v>34</v>
      </c>
      <c r="D76" s="3">
        <v>9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1</v>
      </c>
      <c r="AV76" s="4">
        <v>1</v>
      </c>
      <c r="AW76" s="4">
        <v>1</v>
      </c>
      <c r="AX76" s="4">
        <v>1</v>
      </c>
      <c r="AY76" s="4">
        <v>2</v>
      </c>
      <c r="AZ76" s="4">
        <v>2</v>
      </c>
      <c r="BA76" s="4">
        <v>5</v>
      </c>
      <c r="BB76" s="4">
        <v>7</v>
      </c>
      <c r="BC76" s="4">
        <v>7</v>
      </c>
      <c r="BD76" s="4">
        <v>16</v>
      </c>
      <c r="BE76" s="4">
        <v>18</v>
      </c>
      <c r="BF76" s="4">
        <v>18</v>
      </c>
      <c r="BG76" s="4">
        <v>20</v>
      </c>
    </row>
    <row r="77" spans="1:59" ht="17" x14ac:dyDescent="0.25">
      <c r="A77" s="2"/>
      <c r="B77" s="3" t="s">
        <v>81</v>
      </c>
      <c r="C77" s="3">
        <v>43.915900000000001</v>
      </c>
      <c r="D77" s="3">
        <v>17.679099999999998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2</v>
      </c>
      <c r="AW77" s="4">
        <v>2</v>
      </c>
      <c r="AX77" s="4">
        <v>3</v>
      </c>
      <c r="AY77" s="4">
        <v>3</v>
      </c>
      <c r="AZ77" s="4">
        <v>3</v>
      </c>
      <c r="BA77" s="4">
        <v>5</v>
      </c>
      <c r="BB77" s="4">
        <v>7</v>
      </c>
      <c r="BC77" s="4">
        <v>11</v>
      </c>
      <c r="BD77" s="4">
        <v>13</v>
      </c>
      <c r="BE77" s="4">
        <v>18</v>
      </c>
      <c r="BF77" s="4">
        <v>24</v>
      </c>
      <c r="BG77" s="4">
        <v>25</v>
      </c>
    </row>
    <row r="78" spans="1:59" ht="17" x14ac:dyDescent="0.25">
      <c r="A78" s="2"/>
      <c r="B78" s="3" t="s">
        <v>82</v>
      </c>
      <c r="C78" s="3">
        <v>46.151200000000003</v>
      </c>
      <c r="D78" s="3">
        <v>14.9955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2</v>
      </c>
      <c r="AW78" s="4">
        <v>7</v>
      </c>
      <c r="AX78" s="4">
        <v>7</v>
      </c>
      <c r="AY78" s="4">
        <v>16</v>
      </c>
      <c r="AZ78" s="4">
        <v>16</v>
      </c>
      <c r="BA78" s="4">
        <v>31</v>
      </c>
      <c r="BB78" s="4">
        <v>57</v>
      </c>
      <c r="BC78" s="4">
        <v>89</v>
      </c>
      <c r="BD78" s="4">
        <v>141</v>
      </c>
      <c r="BE78" s="4">
        <v>181</v>
      </c>
      <c r="BF78" s="4">
        <v>219</v>
      </c>
      <c r="BG78" s="4">
        <v>253</v>
      </c>
    </row>
    <row r="79" spans="1:59" ht="17" x14ac:dyDescent="0.25">
      <c r="A79" s="2"/>
      <c r="B79" s="3" t="s">
        <v>83</v>
      </c>
      <c r="C79" s="3">
        <v>-30.5595</v>
      </c>
      <c r="D79" s="3">
        <v>22.9375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1</v>
      </c>
      <c r="AW79" s="4">
        <v>1</v>
      </c>
      <c r="AX79" s="4">
        <v>1</v>
      </c>
      <c r="AY79" s="4">
        <v>3</v>
      </c>
      <c r="AZ79" s="4">
        <v>3</v>
      </c>
      <c r="BA79" s="4">
        <v>7</v>
      </c>
      <c r="BB79" s="4">
        <v>13</v>
      </c>
      <c r="BC79" s="4">
        <v>17</v>
      </c>
      <c r="BD79" s="4">
        <v>24</v>
      </c>
      <c r="BE79" s="4">
        <v>38</v>
      </c>
      <c r="BF79" s="4">
        <v>51</v>
      </c>
      <c r="BG79" s="4">
        <v>62</v>
      </c>
    </row>
    <row r="80" spans="1:59" ht="17" x14ac:dyDescent="0.25">
      <c r="A80" s="2"/>
      <c r="B80" s="3" t="s">
        <v>84</v>
      </c>
      <c r="C80" s="3">
        <v>27.514199999999999</v>
      </c>
      <c r="D80" s="3">
        <v>90.433599999999998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1</v>
      </c>
      <c r="AX80" s="4">
        <v>1</v>
      </c>
      <c r="AY80" s="4">
        <v>1</v>
      </c>
      <c r="AZ80" s="4">
        <v>1</v>
      </c>
      <c r="BA80" s="4">
        <v>1</v>
      </c>
      <c r="BB80" s="4">
        <v>1</v>
      </c>
      <c r="BC80" s="4">
        <v>1</v>
      </c>
      <c r="BD80" s="4">
        <v>1</v>
      </c>
      <c r="BE80" s="4">
        <v>1</v>
      </c>
      <c r="BF80" s="4">
        <v>1</v>
      </c>
      <c r="BG80" s="4">
        <v>1</v>
      </c>
    </row>
    <row r="81" spans="1:59" ht="17" x14ac:dyDescent="0.25">
      <c r="A81" s="2"/>
      <c r="B81" s="3" t="s">
        <v>85</v>
      </c>
      <c r="C81" s="3">
        <v>3.8479999999999999</v>
      </c>
      <c r="D81" s="3">
        <v>11.5021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1</v>
      </c>
      <c r="AX81" s="4">
        <v>1</v>
      </c>
      <c r="AY81" s="4">
        <v>2</v>
      </c>
      <c r="AZ81" s="4">
        <v>2</v>
      </c>
      <c r="BA81" s="4">
        <v>2</v>
      </c>
      <c r="BB81" s="4">
        <v>2</v>
      </c>
      <c r="BC81" s="4">
        <v>2</v>
      </c>
      <c r="BD81" s="4">
        <v>2</v>
      </c>
      <c r="BE81" s="4">
        <v>2</v>
      </c>
      <c r="BF81" s="4">
        <v>2</v>
      </c>
      <c r="BG81" s="4">
        <v>4</v>
      </c>
    </row>
    <row r="82" spans="1:59" ht="17" x14ac:dyDescent="0.25">
      <c r="A82" s="2"/>
      <c r="B82" s="3" t="s">
        <v>86</v>
      </c>
      <c r="C82" s="3">
        <v>4.5709</v>
      </c>
      <c r="D82" s="3">
        <v>-74.297300000000007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1</v>
      </c>
      <c r="AX82" s="4">
        <v>1</v>
      </c>
      <c r="AY82" s="4">
        <v>1</v>
      </c>
      <c r="AZ82" s="4">
        <v>1</v>
      </c>
      <c r="BA82" s="4">
        <v>3</v>
      </c>
      <c r="BB82" s="4">
        <v>9</v>
      </c>
      <c r="BC82" s="4">
        <v>9</v>
      </c>
      <c r="BD82" s="4">
        <v>13</v>
      </c>
      <c r="BE82" s="4">
        <v>22</v>
      </c>
      <c r="BF82" s="4">
        <v>34</v>
      </c>
      <c r="BG82" s="4">
        <v>54</v>
      </c>
    </row>
    <row r="83" spans="1:59" ht="17" x14ac:dyDescent="0.25">
      <c r="A83" s="2"/>
      <c r="B83" s="3" t="s">
        <v>87</v>
      </c>
      <c r="C83" s="3">
        <v>9.7489000000000008</v>
      </c>
      <c r="D83" s="3">
        <v>-83.753399999999999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1</v>
      </c>
      <c r="AX83" s="4">
        <v>1</v>
      </c>
      <c r="AY83" s="4">
        <v>5</v>
      </c>
      <c r="AZ83" s="4">
        <v>9</v>
      </c>
      <c r="BA83" s="4">
        <v>9</v>
      </c>
      <c r="BB83" s="4">
        <v>13</v>
      </c>
      <c r="BC83" s="4">
        <v>22</v>
      </c>
      <c r="BD83" s="4">
        <v>23</v>
      </c>
      <c r="BE83" s="4">
        <v>26</v>
      </c>
      <c r="BF83" s="4">
        <v>27</v>
      </c>
      <c r="BG83" s="4">
        <v>35</v>
      </c>
    </row>
    <row r="84" spans="1:59" ht="17" x14ac:dyDescent="0.25">
      <c r="A84" s="2"/>
      <c r="B84" s="3" t="s">
        <v>88</v>
      </c>
      <c r="C84" s="3">
        <v>-9.19</v>
      </c>
      <c r="D84" s="3">
        <v>-75.015199999999993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1</v>
      </c>
      <c r="AX84" s="4">
        <v>1</v>
      </c>
      <c r="AY84" s="4">
        <v>6</v>
      </c>
      <c r="AZ84" s="4">
        <v>7</v>
      </c>
      <c r="BA84" s="4">
        <v>11</v>
      </c>
      <c r="BB84" s="4">
        <v>11</v>
      </c>
      <c r="BC84" s="4">
        <v>15</v>
      </c>
      <c r="BD84" s="4">
        <v>28</v>
      </c>
      <c r="BE84" s="4">
        <v>38</v>
      </c>
      <c r="BF84" s="4">
        <v>43</v>
      </c>
      <c r="BG84" s="4">
        <v>86</v>
      </c>
    </row>
    <row r="85" spans="1:59" ht="17" x14ac:dyDescent="0.25">
      <c r="A85" s="2"/>
      <c r="B85" s="3" t="s">
        <v>89</v>
      </c>
      <c r="C85" s="3">
        <v>44.016500000000001</v>
      </c>
      <c r="D85" s="3">
        <v>21.0059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1</v>
      </c>
      <c r="AX85" s="4">
        <v>1</v>
      </c>
      <c r="AY85" s="4">
        <v>1</v>
      </c>
      <c r="AZ85" s="4">
        <v>1</v>
      </c>
      <c r="BA85" s="4">
        <v>5</v>
      </c>
      <c r="BB85" s="4">
        <v>12</v>
      </c>
      <c r="BC85" s="4">
        <v>19</v>
      </c>
      <c r="BD85" s="4">
        <v>35</v>
      </c>
      <c r="BE85" s="4">
        <v>46</v>
      </c>
      <c r="BF85" s="4">
        <v>48</v>
      </c>
      <c r="BG85" s="4">
        <v>55</v>
      </c>
    </row>
    <row r="86" spans="1:59" ht="17" x14ac:dyDescent="0.25">
      <c r="A86" s="2"/>
      <c r="B86" s="3" t="s">
        <v>90</v>
      </c>
      <c r="C86" s="3">
        <v>48.668999999999997</v>
      </c>
      <c r="D86" s="3">
        <v>19.699000000000002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1</v>
      </c>
      <c r="AX86" s="4">
        <v>1</v>
      </c>
      <c r="AY86" s="4">
        <v>3</v>
      </c>
      <c r="AZ86" s="4">
        <v>3</v>
      </c>
      <c r="BA86" s="4">
        <v>7</v>
      </c>
      <c r="BB86" s="4">
        <v>10</v>
      </c>
      <c r="BC86" s="4">
        <v>16</v>
      </c>
      <c r="BD86" s="4">
        <v>32</v>
      </c>
      <c r="BE86" s="4">
        <v>44</v>
      </c>
      <c r="BF86" s="4">
        <v>54</v>
      </c>
      <c r="BG86" s="4">
        <v>63</v>
      </c>
    </row>
    <row r="87" spans="1:59" ht="17" x14ac:dyDescent="0.25">
      <c r="A87" s="2"/>
      <c r="B87" s="3" t="s">
        <v>91</v>
      </c>
      <c r="C87" s="3">
        <v>8.6195000000000004</v>
      </c>
      <c r="D87" s="3">
        <v>0.82479999999999998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1</v>
      </c>
      <c r="AX87" s="4">
        <v>1</v>
      </c>
      <c r="AY87" s="4">
        <v>1</v>
      </c>
      <c r="AZ87" s="4">
        <v>1</v>
      </c>
      <c r="BA87" s="4">
        <v>1</v>
      </c>
      <c r="BB87" s="4">
        <v>1</v>
      </c>
      <c r="BC87" s="4">
        <v>1</v>
      </c>
      <c r="BD87" s="4">
        <v>1</v>
      </c>
      <c r="BE87" s="4">
        <v>1</v>
      </c>
      <c r="BF87" s="4">
        <v>1</v>
      </c>
      <c r="BG87" s="4">
        <v>1</v>
      </c>
    </row>
    <row r="88" spans="1:59" ht="17" x14ac:dyDescent="0.25">
      <c r="A88" s="2"/>
      <c r="B88" s="3" t="s">
        <v>92</v>
      </c>
      <c r="C88" s="3">
        <v>35.9375</v>
      </c>
      <c r="D88" s="3">
        <v>14.375400000000001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3</v>
      </c>
      <c r="AY88" s="4">
        <v>3</v>
      </c>
      <c r="AZ88" s="4">
        <v>3</v>
      </c>
      <c r="BA88" s="4">
        <v>5</v>
      </c>
      <c r="BB88" s="4">
        <v>6</v>
      </c>
      <c r="BC88" s="4">
        <v>6</v>
      </c>
      <c r="BD88" s="4">
        <v>12</v>
      </c>
      <c r="BE88" s="4">
        <v>18</v>
      </c>
      <c r="BF88" s="4">
        <v>21</v>
      </c>
      <c r="BG88" s="4">
        <v>30</v>
      </c>
    </row>
    <row r="89" spans="1:59" ht="17" x14ac:dyDescent="0.25">
      <c r="A89" s="2"/>
      <c r="B89" s="3" t="s">
        <v>93</v>
      </c>
      <c r="C89" s="3">
        <v>14.641500000000001</v>
      </c>
      <c r="D89" s="3">
        <v>-61.0242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2</v>
      </c>
      <c r="AY89" s="4">
        <v>2</v>
      </c>
      <c r="AZ89" s="4">
        <v>2</v>
      </c>
      <c r="BA89" s="4">
        <v>2</v>
      </c>
      <c r="BB89" s="4">
        <v>3</v>
      </c>
      <c r="BC89" s="4">
        <v>3</v>
      </c>
      <c r="BD89" s="4">
        <v>3</v>
      </c>
      <c r="BE89" s="4">
        <v>9</v>
      </c>
      <c r="BF89" s="4">
        <v>9</v>
      </c>
      <c r="BG89" s="4">
        <v>15</v>
      </c>
    </row>
    <row r="90" spans="1:59" ht="17" x14ac:dyDescent="0.25">
      <c r="A90" s="2"/>
      <c r="B90" s="3" t="s">
        <v>94</v>
      </c>
      <c r="C90" s="3">
        <v>42.733899999999998</v>
      </c>
      <c r="D90" s="3">
        <v>25.485800000000001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4</v>
      </c>
      <c r="AZ90" s="4">
        <v>4</v>
      </c>
      <c r="BA90" s="4">
        <v>4</v>
      </c>
      <c r="BB90" s="4">
        <v>7</v>
      </c>
      <c r="BC90" s="4">
        <v>7</v>
      </c>
      <c r="BD90" s="4">
        <v>23</v>
      </c>
      <c r="BE90" s="4">
        <v>41</v>
      </c>
      <c r="BF90" s="4">
        <v>51</v>
      </c>
      <c r="BG90" s="4">
        <v>52</v>
      </c>
    </row>
    <row r="91" spans="1:59" ht="17" x14ac:dyDescent="0.25">
      <c r="A91" s="2"/>
      <c r="B91" s="3" t="s">
        <v>95</v>
      </c>
      <c r="C91" s="3">
        <v>3.2027999999999999</v>
      </c>
      <c r="D91" s="3">
        <v>73.220699999999994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4</v>
      </c>
      <c r="AZ91" s="4">
        <v>4</v>
      </c>
      <c r="BA91" s="4">
        <v>6</v>
      </c>
      <c r="BB91" s="4">
        <v>8</v>
      </c>
      <c r="BC91" s="4">
        <v>8</v>
      </c>
      <c r="BD91" s="4">
        <v>9</v>
      </c>
      <c r="BE91" s="4">
        <v>10</v>
      </c>
      <c r="BF91" s="4">
        <v>13</v>
      </c>
      <c r="BG91" s="4">
        <v>13</v>
      </c>
    </row>
    <row r="92" spans="1:59" ht="17" x14ac:dyDescent="0.25">
      <c r="A92" s="2"/>
      <c r="B92" s="3" t="s">
        <v>96</v>
      </c>
      <c r="C92" s="3">
        <v>23.684999999999999</v>
      </c>
      <c r="D92" s="3">
        <v>90.356300000000005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3</v>
      </c>
      <c r="AZ92" s="4">
        <v>3</v>
      </c>
      <c r="BA92" s="4">
        <v>3</v>
      </c>
      <c r="BB92" s="4">
        <v>3</v>
      </c>
      <c r="BC92" s="4">
        <v>3</v>
      </c>
      <c r="BD92" s="4">
        <v>3</v>
      </c>
      <c r="BE92" s="4">
        <v>3</v>
      </c>
      <c r="BF92" s="4">
        <v>5</v>
      </c>
      <c r="BG92" s="4">
        <v>8</v>
      </c>
    </row>
    <row r="93" spans="1:59" ht="17" x14ac:dyDescent="0.25">
      <c r="A93" s="2"/>
      <c r="B93" s="3" t="s">
        <v>97</v>
      </c>
      <c r="C93" s="3">
        <v>-23.442499999999999</v>
      </c>
      <c r="D93" s="3">
        <v>-58.443800000000003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1</v>
      </c>
      <c r="AZ93" s="4">
        <v>1</v>
      </c>
      <c r="BA93" s="4">
        <v>1</v>
      </c>
      <c r="BB93" s="4">
        <v>5</v>
      </c>
      <c r="BC93" s="4">
        <v>5</v>
      </c>
      <c r="BD93" s="4">
        <v>6</v>
      </c>
      <c r="BE93" s="4">
        <v>6</v>
      </c>
      <c r="BF93" s="4">
        <v>6</v>
      </c>
      <c r="BG93" s="4">
        <v>8</v>
      </c>
    </row>
    <row r="94" spans="1:59" ht="17" x14ac:dyDescent="0.25">
      <c r="A94" s="2" t="s">
        <v>98</v>
      </c>
      <c r="B94" s="3" t="s">
        <v>10</v>
      </c>
      <c r="C94" s="3">
        <v>51.253799999999998</v>
      </c>
      <c r="D94" s="3">
        <v>-85.3232</v>
      </c>
      <c r="E94" s="4">
        <v>0</v>
      </c>
      <c r="F94" s="4">
        <v>0</v>
      </c>
      <c r="G94" s="4">
        <v>0</v>
      </c>
      <c r="H94" s="4">
        <v>0</v>
      </c>
      <c r="I94" s="4">
        <v>1</v>
      </c>
      <c r="J94" s="4">
        <v>1</v>
      </c>
      <c r="K94" s="4">
        <v>1</v>
      </c>
      <c r="L94" s="4">
        <v>1</v>
      </c>
      <c r="M94" s="4">
        <v>1</v>
      </c>
      <c r="N94" s="4">
        <v>3</v>
      </c>
      <c r="O94" s="4">
        <v>3</v>
      </c>
      <c r="P94" s="4">
        <v>3</v>
      </c>
      <c r="Q94" s="4">
        <v>3</v>
      </c>
      <c r="R94" s="4">
        <v>3</v>
      </c>
      <c r="S94" s="4">
        <v>3</v>
      </c>
      <c r="T94" s="4">
        <v>3</v>
      </c>
      <c r="U94" s="4">
        <v>3</v>
      </c>
      <c r="V94" s="4">
        <v>3</v>
      </c>
      <c r="W94" s="4">
        <v>3</v>
      </c>
      <c r="X94" s="4">
        <v>3</v>
      </c>
      <c r="Y94" s="4">
        <v>3</v>
      </c>
      <c r="Z94" s="4">
        <v>3</v>
      </c>
      <c r="AA94" s="4">
        <v>3</v>
      </c>
      <c r="AB94" s="4">
        <v>3</v>
      </c>
      <c r="AC94" s="4">
        <v>3</v>
      </c>
      <c r="AD94" s="4">
        <v>3</v>
      </c>
      <c r="AE94" s="4">
        <v>3</v>
      </c>
      <c r="AF94" s="4">
        <v>3</v>
      </c>
      <c r="AG94" s="4">
        <v>3</v>
      </c>
      <c r="AH94" s="4">
        <v>3</v>
      </c>
      <c r="AI94" s="4">
        <v>3</v>
      </c>
      <c r="AJ94" s="4">
        <v>3</v>
      </c>
      <c r="AK94" s="4">
        <v>3</v>
      </c>
      <c r="AL94" s="4">
        <v>4</v>
      </c>
      <c r="AM94" s="4">
        <v>4</v>
      </c>
      <c r="AN94" s="4">
        <v>4</v>
      </c>
      <c r="AO94" s="4">
        <v>6</v>
      </c>
      <c r="AP94" s="4">
        <v>6</v>
      </c>
      <c r="AQ94" s="4">
        <v>11</v>
      </c>
      <c r="AR94" s="4">
        <v>15</v>
      </c>
      <c r="AS94" s="4">
        <v>18</v>
      </c>
      <c r="AT94" s="4">
        <v>20</v>
      </c>
      <c r="AU94" s="4">
        <v>20</v>
      </c>
      <c r="AV94" s="4">
        <v>22</v>
      </c>
      <c r="AW94" s="4">
        <v>25</v>
      </c>
      <c r="AX94" s="4">
        <v>28</v>
      </c>
      <c r="AY94" s="4">
        <v>29</v>
      </c>
      <c r="AZ94" s="4">
        <v>34</v>
      </c>
      <c r="BA94" s="4">
        <v>36</v>
      </c>
      <c r="BB94" s="4">
        <v>41</v>
      </c>
      <c r="BC94" s="4">
        <v>42</v>
      </c>
      <c r="BD94" s="4">
        <v>74</v>
      </c>
      <c r="BE94" s="4">
        <v>79</v>
      </c>
      <c r="BF94" s="4">
        <v>104</v>
      </c>
      <c r="BG94" s="4">
        <v>177</v>
      </c>
    </row>
    <row r="95" spans="1:59" ht="17" x14ac:dyDescent="0.25">
      <c r="A95" s="2" t="s">
        <v>99</v>
      </c>
      <c r="B95" s="3" t="s">
        <v>10</v>
      </c>
      <c r="C95" s="3">
        <v>53.933300000000003</v>
      </c>
      <c r="D95" s="3">
        <v>-116.5765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1</v>
      </c>
      <c r="AX95" s="4">
        <v>2</v>
      </c>
      <c r="AY95" s="4">
        <v>4</v>
      </c>
      <c r="AZ95" s="4">
        <v>7</v>
      </c>
      <c r="BA95" s="4">
        <v>7</v>
      </c>
      <c r="BB95" s="4">
        <v>19</v>
      </c>
      <c r="BC95" s="4">
        <v>19</v>
      </c>
      <c r="BD95" s="4">
        <v>29</v>
      </c>
      <c r="BE95" s="4">
        <v>29</v>
      </c>
      <c r="BF95" s="4">
        <v>39</v>
      </c>
      <c r="BG95" s="4">
        <v>56</v>
      </c>
    </row>
    <row r="96" spans="1:59" ht="17" x14ac:dyDescent="0.25">
      <c r="A96" s="2" t="s">
        <v>100</v>
      </c>
      <c r="B96" s="3" t="s">
        <v>10</v>
      </c>
      <c r="C96" s="3">
        <v>52.939900000000002</v>
      </c>
      <c r="D96" s="3">
        <v>-73.549099999999996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1</v>
      </c>
      <c r="AQ96" s="4">
        <v>1</v>
      </c>
      <c r="AR96" s="4">
        <v>1</v>
      </c>
      <c r="AS96" s="4">
        <v>1</v>
      </c>
      <c r="AT96" s="4">
        <v>1</v>
      </c>
      <c r="AU96" s="4">
        <v>1</v>
      </c>
      <c r="AV96" s="4">
        <v>2</v>
      </c>
      <c r="AW96" s="4">
        <v>2</v>
      </c>
      <c r="AX96" s="4">
        <v>3</v>
      </c>
      <c r="AY96" s="4">
        <v>4</v>
      </c>
      <c r="AZ96" s="4">
        <v>4</v>
      </c>
      <c r="BA96" s="4">
        <v>4</v>
      </c>
      <c r="BB96" s="4">
        <v>8</v>
      </c>
      <c r="BC96" s="4">
        <v>9</v>
      </c>
      <c r="BD96" s="4">
        <v>17</v>
      </c>
      <c r="BE96" s="4">
        <v>17</v>
      </c>
      <c r="BF96" s="4">
        <v>24</v>
      </c>
      <c r="BG96" s="4">
        <v>50</v>
      </c>
    </row>
    <row r="97" spans="1:59" ht="17" x14ac:dyDescent="0.25">
      <c r="A97" s="2"/>
      <c r="B97" s="3" t="s">
        <v>101</v>
      </c>
      <c r="C97" s="3">
        <v>41.153300000000002</v>
      </c>
      <c r="D97" s="3">
        <v>20.168299999999999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2</v>
      </c>
      <c r="BA97" s="4">
        <v>10</v>
      </c>
      <c r="BB97" s="4">
        <v>12</v>
      </c>
      <c r="BC97" s="4">
        <v>23</v>
      </c>
      <c r="BD97" s="4">
        <v>33</v>
      </c>
      <c r="BE97" s="4">
        <v>38</v>
      </c>
      <c r="BF97" s="4">
        <v>42</v>
      </c>
      <c r="BG97" s="4">
        <v>51</v>
      </c>
    </row>
    <row r="98" spans="1:59" ht="17" x14ac:dyDescent="0.25">
      <c r="A98" s="2"/>
      <c r="B98" s="3" t="s">
        <v>102</v>
      </c>
      <c r="C98" s="3">
        <v>35.126399999999997</v>
      </c>
      <c r="D98" s="3">
        <v>33.429900000000004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2</v>
      </c>
      <c r="BA98" s="4">
        <v>3</v>
      </c>
      <c r="BB98" s="4">
        <v>6</v>
      </c>
      <c r="BC98" s="4">
        <v>6</v>
      </c>
      <c r="BD98" s="4">
        <v>14</v>
      </c>
      <c r="BE98" s="4">
        <v>26</v>
      </c>
      <c r="BF98" s="4">
        <v>26</v>
      </c>
      <c r="BG98" s="4">
        <v>33</v>
      </c>
    </row>
    <row r="99" spans="1:59" ht="17" x14ac:dyDescent="0.25">
      <c r="A99" s="2"/>
      <c r="B99" s="3" t="s">
        <v>103</v>
      </c>
      <c r="C99" s="3">
        <v>4.5353000000000003</v>
      </c>
      <c r="D99" s="3">
        <v>114.7277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1</v>
      </c>
      <c r="BA99" s="4">
        <v>1</v>
      </c>
      <c r="BB99" s="4">
        <v>11</v>
      </c>
      <c r="BC99" s="4">
        <v>11</v>
      </c>
      <c r="BD99" s="4">
        <v>37</v>
      </c>
      <c r="BE99" s="4">
        <v>40</v>
      </c>
      <c r="BF99" s="4">
        <v>50</v>
      </c>
      <c r="BG99" s="4">
        <v>54</v>
      </c>
    </row>
    <row r="100" spans="1:59" ht="17" x14ac:dyDescent="0.25">
      <c r="A100" s="2" t="s">
        <v>104</v>
      </c>
      <c r="B100" s="3" t="s">
        <v>105</v>
      </c>
      <c r="C100" s="3">
        <v>47.4009</v>
      </c>
      <c r="D100" s="3">
        <v>-121.4905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267</v>
      </c>
      <c r="BB100" s="4">
        <v>366</v>
      </c>
      <c r="BC100" s="4">
        <v>442</v>
      </c>
      <c r="BD100" s="4">
        <v>568</v>
      </c>
      <c r="BE100" s="4">
        <v>572</v>
      </c>
      <c r="BF100" s="4">
        <v>643</v>
      </c>
      <c r="BG100" s="4">
        <v>904</v>
      </c>
    </row>
    <row r="101" spans="1:59" ht="17" x14ac:dyDescent="0.25">
      <c r="A101" s="2" t="s">
        <v>106</v>
      </c>
      <c r="B101" s="3" t="s">
        <v>105</v>
      </c>
      <c r="C101" s="3">
        <v>42.165700000000001</v>
      </c>
      <c r="D101" s="3">
        <v>-74.948099999999997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173</v>
      </c>
      <c r="BB101" s="4">
        <v>220</v>
      </c>
      <c r="BC101" s="4">
        <v>328</v>
      </c>
      <c r="BD101" s="4">
        <v>421</v>
      </c>
      <c r="BE101" s="4">
        <v>525</v>
      </c>
      <c r="BF101" s="4">
        <v>732</v>
      </c>
      <c r="BG101" s="4">
        <v>967</v>
      </c>
    </row>
    <row r="102" spans="1:59" ht="17" x14ac:dyDescent="0.25">
      <c r="A102" s="2" t="s">
        <v>107</v>
      </c>
      <c r="B102" s="3" t="s">
        <v>105</v>
      </c>
      <c r="C102" s="3">
        <v>36.116199999999999</v>
      </c>
      <c r="D102" s="3">
        <v>-119.6816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144</v>
      </c>
      <c r="BB102" s="4">
        <v>177</v>
      </c>
      <c r="BC102" s="4">
        <v>221</v>
      </c>
      <c r="BD102" s="4">
        <v>282</v>
      </c>
      <c r="BE102" s="4">
        <v>340</v>
      </c>
      <c r="BF102" s="4">
        <v>426</v>
      </c>
      <c r="BG102" s="4">
        <v>557</v>
      </c>
    </row>
    <row r="103" spans="1:59" ht="17" x14ac:dyDescent="0.25">
      <c r="A103" s="2" t="s">
        <v>108</v>
      </c>
      <c r="B103" s="3" t="s">
        <v>105</v>
      </c>
      <c r="C103" s="3">
        <v>42.230200000000004</v>
      </c>
      <c r="D103" s="3">
        <v>-71.530100000000004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92</v>
      </c>
      <c r="BB103" s="4">
        <v>95</v>
      </c>
      <c r="BC103" s="4">
        <v>108</v>
      </c>
      <c r="BD103" s="4">
        <v>123</v>
      </c>
      <c r="BE103" s="4">
        <v>138</v>
      </c>
      <c r="BF103" s="4">
        <v>164</v>
      </c>
      <c r="BG103" s="4">
        <v>197</v>
      </c>
    </row>
    <row r="104" spans="1:59" ht="17" x14ac:dyDescent="0.25">
      <c r="A104" s="2" t="s">
        <v>109</v>
      </c>
      <c r="B104" s="3" t="s">
        <v>105</v>
      </c>
      <c r="C104" s="3">
        <v>35.4437</v>
      </c>
      <c r="D104" s="3">
        <v>139.63800000000001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36</v>
      </c>
      <c r="AM104" s="4">
        <v>36</v>
      </c>
      <c r="AN104" s="4">
        <v>42</v>
      </c>
      <c r="AO104" s="4">
        <v>42</v>
      </c>
      <c r="AP104" s="4">
        <v>44</v>
      </c>
      <c r="AQ104" s="4">
        <v>44</v>
      </c>
      <c r="AR104" s="4">
        <v>44</v>
      </c>
      <c r="AS104" s="4">
        <v>45</v>
      </c>
      <c r="AT104" s="4">
        <v>45</v>
      </c>
      <c r="AU104" s="4">
        <v>45</v>
      </c>
      <c r="AV104" s="4">
        <v>45</v>
      </c>
      <c r="AW104" s="4">
        <v>45</v>
      </c>
      <c r="AX104" s="4">
        <v>45</v>
      </c>
      <c r="AY104" s="4">
        <v>45</v>
      </c>
      <c r="AZ104" s="4">
        <v>45</v>
      </c>
      <c r="BA104" s="4">
        <v>46</v>
      </c>
      <c r="BB104" s="4">
        <v>46</v>
      </c>
      <c r="BC104" s="4">
        <v>46</v>
      </c>
      <c r="BD104" s="4">
        <v>46</v>
      </c>
      <c r="BE104" s="4">
        <v>46</v>
      </c>
      <c r="BF104" s="4">
        <v>46</v>
      </c>
      <c r="BG104" s="4">
        <v>47</v>
      </c>
    </row>
    <row r="105" spans="1:59" ht="17" x14ac:dyDescent="0.25">
      <c r="A105" s="2" t="s">
        <v>110</v>
      </c>
      <c r="B105" s="3" t="s">
        <v>105</v>
      </c>
      <c r="C105" s="3">
        <v>37.648899999999998</v>
      </c>
      <c r="D105" s="3">
        <v>-122.66549999999999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21</v>
      </c>
      <c r="AY105" s="4">
        <v>21</v>
      </c>
      <c r="AZ105" s="4">
        <v>21</v>
      </c>
      <c r="BA105" s="4">
        <v>21</v>
      </c>
      <c r="BB105" s="4">
        <v>21</v>
      </c>
      <c r="BC105" s="4">
        <v>21</v>
      </c>
      <c r="BD105" s="4">
        <v>21</v>
      </c>
      <c r="BE105" s="4">
        <v>21</v>
      </c>
      <c r="BF105" s="4">
        <v>21</v>
      </c>
      <c r="BG105" s="4">
        <v>20</v>
      </c>
    </row>
    <row r="106" spans="1:59" ht="17" x14ac:dyDescent="0.25">
      <c r="A106" s="2" t="s">
        <v>42</v>
      </c>
      <c r="B106" s="3" t="s">
        <v>105</v>
      </c>
      <c r="C106" s="3">
        <v>33.040599999999998</v>
      </c>
      <c r="D106" s="3">
        <v>-83.643100000000004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17</v>
      </c>
      <c r="BB106" s="4">
        <v>23</v>
      </c>
      <c r="BC106" s="4">
        <v>31</v>
      </c>
      <c r="BD106" s="4">
        <v>42</v>
      </c>
      <c r="BE106" s="4">
        <v>66</v>
      </c>
      <c r="BF106" s="4">
        <v>99</v>
      </c>
      <c r="BG106" s="4">
        <v>121</v>
      </c>
    </row>
    <row r="107" spans="1:59" ht="17" x14ac:dyDescent="0.25">
      <c r="A107" s="2" t="s">
        <v>111</v>
      </c>
      <c r="B107" s="3" t="s">
        <v>105</v>
      </c>
      <c r="C107" s="3">
        <v>39.059800000000003</v>
      </c>
      <c r="D107" s="3">
        <v>-105.3111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15</v>
      </c>
      <c r="BB107" s="4">
        <v>34</v>
      </c>
      <c r="BC107" s="4">
        <v>45</v>
      </c>
      <c r="BD107" s="4">
        <v>49</v>
      </c>
      <c r="BE107" s="4">
        <v>101</v>
      </c>
      <c r="BF107" s="4">
        <v>131</v>
      </c>
      <c r="BG107" s="4">
        <v>160</v>
      </c>
    </row>
    <row r="108" spans="1:59" ht="17" x14ac:dyDescent="0.25">
      <c r="A108" s="2" t="s">
        <v>112</v>
      </c>
      <c r="B108" s="3" t="s">
        <v>105</v>
      </c>
      <c r="C108" s="3">
        <v>27.766300000000001</v>
      </c>
      <c r="D108" s="3">
        <v>-81.686800000000005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15</v>
      </c>
      <c r="BB108" s="4">
        <v>28</v>
      </c>
      <c r="BC108" s="4">
        <v>35</v>
      </c>
      <c r="BD108" s="4">
        <v>50</v>
      </c>
      <c r="BE108" s="4">
        <v>76</v>
      </c>
      <c r="BF108" s="4">
        <v>115</v>
      </c>
      <c r="BG108" s="4">
        <v>155</v>
      </c>
    </row>
    <row r="109" spans="1:59" ht="17" x14ac:dyDescent="0.25">
      <c r="A109" s="2" t="s">
        <v>113</v>
      </c>
      <c r="B109" s="3" t="s">
        <v>105</v>
      </c>
      <c r="C109" s="3">
        <v>40.298900000000003</v>
      </c>
      <c r="D109" s="3">
        <v>-74.521000000000001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15</v>
      </c>
      <c r="BB109" s="4">
        <v>23</v>
      </c>
      <c r="BC109" s="4">
        <v>29</v>
      </c>
      <c r="BD109" s="4">
        <v>29</v>
      </c>
      <c r="BE109" s="4">
        <v>69</v>
      </c>
      <c r="BF109" s="4">
        <v>98</v>
      </c>
      <c r="BG109" s="4">
        <v>178</v>
      </c>
    </row>
    <row r="110" spans="1:59" ht="17" x14ac:dyDescent="0.25">
      <c r="A110" s="2" t="s">
        <v>114</v>
      </c>
      <c r="B110" s="3" t="s">
        <v>105</v>
      </c>
      <c r="C110" s="3">
        <v>44.572000000000003</v>
      </c>
      <c r="D110" s="3">
        <v>-122.07089999999999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15</v>
      </c>
      <c r="BB110" s="4">
        <v>19</v>
      </c>
      <c r="BC110" s="4">
        <v>24</v>
      </c>
      <c r="BD110" s="4">
        <v>30</v>
      </c>
      <c r="BE110" s="4">
        <v>32</v>
      </c>
      <c r="BF110" s="4">
        <v>36</v>
      </c>
      <c r="BG110" s="4">
        <v>39</v>
      </c>
    </row>
    <row r="111" spans="1:59" ht="17" x14ac:dyDescent="0.25">
      <c r="A111" s="2" t="s">
        <v>115</v>
      </c>
      <c r="B111" s="3" t="s">
        <v>105</v>
      </c>
      <c r="C111" s="3">
        <v>31.054500000000001</v>
      </c>
      <c r="D111" s="3">
        <v>-97.563500000000005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13</v>
      </c>
      <c r="BB111" s="4">
        <v>21</v>
      </c>
      <c r="BC111" s="4">
        <v>27</v>
      </c>
      <c r="BD111" s="4">
        <v>43</v>
      </c>
      <c r="BE111" s="4">
        <v>57</v>
      </c>
      <c r="BF111" s="4">
        <v>72</v>
      </c>
      <c r="BG111" s="4">
        <v>85</v>
      </c>
    </row>
    <row r="112" spans="1:59" ht="17" x14ac:dyDescent="0.25">
      <c r="A112" s="2" t="s">
        <v>116</v>
      </c>
      <c r="B112" s="3" t="s">
        <v>105</v>
      </c>
      <c r="C112" s="3">
        <v>40.349499999999999</v>
      </c>
      <c r="D112" s="3">
        <v>-88.986099999999993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12</v>
      </c>
      <c r="BB112" s="4">
        <v>25</v>
      </c>
      <c r="BC112" s="4">
        <v>32</v>
      </c>
      <c r="BD112" s="4">
        <v>46</v>
      </c>
      <c r="BE112" s="4">
        <v>64</v>
      </c>
      <c r="BF112" s="4">
        <v>93</v>
      </c>
      <c r="BG112" s="4">
        <v>105</v>
      </c>
    </row>
    <row r="113" spans="1:59" ht="17" x14ac:dyDescent="0.25">
      <c r="A113" s="2" t="s">
        <v>117</v>
      </c>
      <c r="B113" s="3" t="s">
        <v>105</v>
      </c>
      <c r="C113" s="3">
        <v>40.590800000000002</v>
      </c>
      <c r="D113" s="3">
        <v>-77.209800000000001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12</v>
      </c>
      <c r="BB113" s="4">
        <v>16</v>
      </c>
      <c r="BC113" s="4">
        <v>22</v>
      </c>
      <c r="BD113" s="4">
        <v>41</v>
      </c>
      <c r="BE113" s="4">
        <v>47</v>
      </c>
      <c r="BF113" s="4">
        <v>66</v>
      </c>
      <c r="BG113" s="4">
        <v>77</v>
      </c>
    </row>
    <row r="114" spans="1:59" ht="17" x14ac:dyDescent="0.25">
      <c r="A114" s="2" t="s">
        <v>118</v>
      </c>
      <c r="B114" s="3" t="s">
        <v>105</v>
      </c>
      <c r="C114" s="3">
        <v>42.011499999999998</v>
      </c>
      <c r="D114" s="3">
        <v>-93.210499999999996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8</v>
      </c>
      <c r="BB114" s="4">
        <v>13</v>
      </c>
      <c r="BC114" s="4">
        <v>16</v>
      </c>
      <c r="BD114" s="4">
        <v>17</v>
      </c>
      <c r="BE114" s="4">
        <v>17</v>
      </c>
      <c r="BF114" s="4">
        <v>18</v>
      </c>
      <c r="BG114" s="4">
        <v>23</v>
      </c>
    </row>
    <row r="115" spans="1:59" ht="17" x14ac:dyDescent="0.25">
      <c r="A115" s="2" t="s">
        <v>119</v>
      </c>
      <c r="B115" s="3" t="s">
        <v>105</v>
      </c>
      <c r="C115" s="3">
        <v>39.063899999999997</v>
      </c>
      <c r="D115" s="3">
        <v>-76.802099999999996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8</v>
      </c>
      <c r="BB115" s="4">
        <v>9</v>
      </c>
      <c r="BC115" s="4">
        <v>12</v>
      </c>
      <c r="BD115" s="4">
        <v>18</v>
      </c>
      <c r="BE115" s="4">
        <v>26</v>
      </c>
      <c r="BF115" s="4">
        <v>32</v>
      </c>
      <c r="BG115" s="4">
        <v>41</v>
      </c>
    </row>
    <row r="116" spans="1:59" ht="17" x14ac:dyDescent="0.25">
      <c r="A116" s="2" t="s">
        <v>120</v>
      </c>
      <c r="B116" s="3" t="s">
        <v>105</v>
      </c>
      <c r="C116" s="3">
        <v>35.630099999999999</v>
      </c>
      <c r="D116" s="3">
        <v>-79.806399999999996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7</v>
      </c>
      <c r="BB116" s="4">
        <v>7</v>
      </c>
      <c r="BC116" s="4">
        <v>15</v>
      </c>
      <c r="BD116" s="4">
        <v>17</v>
      </c>
      <c r="BE116" s="4">
        <v>24</v>
      </c>
      <c r="BF116" s="4">
        <v>33</v>
      </c>
      <c r="BG116" s="4">
        <v>38</v>
      </c>
    </row>
    <row r="117" spans="1:59" ht="17" x14ac:dyDescent="0.25">
      <c r="A117" s="2" t="s">
        <v>121</v>
      </c>
      <c r="B117" s="3" t="s">
        <v>105</v>
      </c>
      <c r="C117" s="3">
        <v>33.856900000000003</v>
      </c>
      <c r="D117" s="3">
        <v>-80.944999999999993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7</v>
      </c>
      <c r="BB117" s="4">
        <v>10</v>
      </c>
      <c r="BC117" s="4">
        <v>12</v>
      </c>
      <c r="BD117" s="4">
        <v>13</v>
      </c>
      <c r="BE117" s="4">
        <v>19</v>
      </c>
      <c r="BF117" s="4">
        <v>28</v>
      </c>
      <c r="BG117" s="4">
        <v>33</v>
      </c>
    </row>
    <row r="118" spans="1:59" ht="17" x14ac:dyDescent="0.25">
      <c r="A118" s="2" t="s">
        <v>122</v>
      </c>
      <c r="B118" s="3" t="s">
        <v>105</v>
      </c>
      <c r="C118" s="3">
        <v>35.747799999999998</v>
      </c>
      <c r="D118" s="3">
        <v>-86.692300000000003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7</v>
      </c>
      <c r="BB118" s="4">
        <v>9</v>
      </c>
      <c r="BC118" s="4">
        <v>18</v>
      </c>
      <c r="BD118" s="4">
        <v>26</v>
      </c>
      <c r="BE118" s="4">
        <v>32</v>
      </c>
      <c r="BF118" s="4">
        <v>39</v>
      </c>
      <c r="BG118" s="4">
        <v>52</v>
      </c>
    </row>
    <row r="119" spans="1:59" ht="17" x14ac:dyDescent="0.25">
      <c r="A119" s="2" t="s">
        <v>123</v>
      </c>
      <c r="B119" s="3" t="s">
        <v>105</v>
      </c>
      <c r="C119" s="3">
        <v>37.769300000000001</v>
      </c>
      <c r="D119" s="3">
        <v>-78.17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7</v>
      </c>
      <c r="BB119" s="4">
        <v>9</v>
      </c>
      <c r="BC119" s="4">
        <v>17</v>
      </c>
      <c r="BD119" s="4">
        <v>30</v>
      </c>
      <c r="BE119" s="4">
        <v>41</v>
      </c>
      <c r="BF119" s="4">
        <v>45</v>
      </c>
      <c r="BG119" s="4">
        <v>49</v>
      </c>
    </row>
    <row r="120" spans="1:59" ht="17" x14ac:dyDescent="0.25">
      <c r="A120" s="2" t="s">
        <v>124</v>
      </c>
      <c r="B120" s="3" t="s">
        <v>105</v>
      </c>
      <c r="C120" s="3">
        <v>33.729799999999997</v>
      </c>
      <c r="D120" s="3">
        <v>-111.4312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6</v>
      </c>
      <c r="BB120" s="4">
        <v>9</v>
      </c>
      <c r="BC120" s="4">
        <v>9</v>
      </c>
      <c r="BD120" s="4">
        <v>9</v>
      </c>
      <c r="BE120" s="4">
        <v>12</v>
      </c>
      <c r="BF120" s="4">
        <v>13</v>
      </c>
      <c r="BG120" s="4">
        <v>18</v>
      </c>
    </row>
    <row r="121" spans="1:59" ht="17" x14ac:dyDescent="0.25">
      <c r="A121" s="2" t="s">
        <v>125</v>
      </c>
      <c r="B121" s="3" t="s">
        <v>105</v>
      </c>
      <c r="C121" s="3">
        <v>39.849400000000003</v>
      </c>
      <c r="D121" s="3">
        <v>-86.258300000000006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6</v>
      </c>
      <c r="BB121" s="4">
        <v>11</v>
      </c>
      <c r="BC121" s="4">
        <v>13</v>
      </c>
      <c r="BD121" s="4">
        <v>13</v>
      </c>
      <c r="BE121" s="4">
        <v>16</v>
      </c>
      <c r="BF121" s="4">
        <v>20</v>
      </c>
      <c r="BG121" s="4">
        <v>25</v>
      </c>
    </row>
    <row r="122" spans="1:59" ht="17" x14ac:dyDescent="0.25">
      <c r="A122" s="2" t="s">
        <v>126</v>
      </c>
      <c r="B122" s="3" t="s">
        <v>105</v>
      </c>
      <c r="C122" s="3">
        <v>37.668100000000003</v>
      </c>
      <c r="D122" s="3">
        <v>-84.670100000000005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6</v>
      </c>
      <c r="BB122" s="4">
        <v>8</v>
      </c>
      <c r="BC122" s="4">
        <v>10</v>
      </c>
      <c r="BD122" s="4">
        <v>14</v>
      </c>
      <c r="BE122" s="4">
        <v>14</v>
      </c>
      <c r="BF122" s="4">
        <v>20</v>
      </c>
      <c r="BG122" s="4">
        <v>21</v>
      </c>
    </row>
    <row r="123" spans="1:59" ht="17" x14ac:dyDescent="0.25">
      <c r="A123" s="2" t="s">
        <v>127</v>
      </c>
      <c r="B123" s="3" t="s">
        <v>105</v>
      </c>
      <c r="C123" s="3">
        <v>38.897399999999998</v>
      </c>
      <c r="D123" s="3">
        <v>-77.026799999999994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5</v>
      </c>
      <c r="BB123" s="4">
        <v>10</v>
      </c>
      <c r="BC123" s="4">
        <v>10</v>
      </c>
      <c r="BD123" s="4">
        <v>10</v>
      </c>
      <c r="BE123" s="4">
        <v>10</v>
      </c>
      <c r="BF123" s="4">
        <v>16</v>
      </c>
      <c r="BG123" s="4">
        <v>22</v>
      </c>
    </row>
    <row r="124" spans="1:59" ht="17" x14ac:dyDescent="0.25">
      <c r="A124" s="2" t="s">
        <v>128</v>
      </c>
      <c r="B124" s="3" t="s">
        <v>105</v>
      </c>
      <c r="C124" s="3">
        <v>38.313499999999998</v>
      </c>
      <c r="D124" s="3">
        <v>-117.05540000000001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4</v>
      </c>
      <c r="BB124" s="4">
        <v>7</v>
      </c>
      <c r="BC124" s="4">
        <v>14</v>
      </c>
      <c r="BD124" s="4">
        <v>17</v>
      </c>
      <c r="BE124" s="4">
        <v>21</v>
      </c>
      <c r="BF124" s="4">
        <v>24</v>
      </c>
      <c r="BG124" s="4">
        <v>45</v>
      </c>
    </row>
    <row r="125" spans="1:59" ht="17" x14ac:dyDescent="0.25">
      <c r="A125" s="2" t="s">
        <v>129</v>
      </c>
      <c r="B125" s="3" t="s">
        <v>105</v>
      </c>
      <c r="C125" s="3">
        <v>43.452500000000001</v>
      </c>
      <c r="D125" s="3">
        <v>-71.563900000000004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4</v>
      </c>
      <c r="BB125" s="4">
        <v>5</v>
      </c>
      <c r="BC125" s="4">
        <v>6</v>
      </c>
      <c r="BD125" s="4">
        <v>6</v>
      </c>
      <c r="BE125" s="4">
        <v>7</v>
      </c>
      <c r="BF125" s="4">
        <v>13</v>
      </c>
      <c r="BG125" s="4">
        <v>17</v>
      </c>
    </row>
    <row r="126" spans="1:59" ht="17" x14ac:dyDescent="0.25">
      <c r="A126" s="2" t="s">
        <v>130</v>
      </c>
      <c r="B126" s="3" t="s">
        <v>105</v>
      </c>
      <c r="C126" s="3">
        <v>45.694499999999998</v>
      </c>
      <c r="D126" s="3">
        <v>-93.900199999999998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3</v>
      </c>
      <c r="BB126" s="4">
        <v>5</v>
      </c>
      <c r="BC126" s="4">
        <v>9</v>
      </c>
      <c r="BD126" s="4">
        <v>14</v>
      </c>
      <c r="BE126" s="4">
        <v>21</v>
      </c>
      <c r="BF126" s="4">
        <v>35</v>
      </c>
      <c r="BG126" s="4">
        <v>54</v>
      </c>
    </row>
    <row r="127" spans="1:59" ht="17" x14ac:dyDescent="0.25">
      <c r="A127" s="2" t="s">
        <v>131</v>
      </c>
      <c r="B127" s="3" t="s">
        <v>105</v>
      </c>
      <c r="C127" s="3">
        <v>41.125399999999999</v>
      </c>
      <c r="D127" s="3">
        <v>-98.268100000000004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3</v>
      </c>
      <c r="BB127" s="4">
        <v>5</v>
      </c>
      <c r="BC127" s="4">
        <v>10</v>
      </c>
      <c r="BD127" s="4">
        <v>13</v>
      </c>
      <c r="BE127" s="4">
        <v>14</v>
      </c>
      <c r="BF127" s="4">
        <v>17</v>
      </c>
      <c r="BG127" s="4">
        <v>18</v>
      </c>
    </row>
    <row r="128" spans="1:59" ht="17" x14ac:dyDescent="0.25">
      <c r="A128" s="2" t="s">
        <v>132</v>
      </c>
      <c r="B128" s="3" t="s">
        <v>105</v>
      </c>
      <c r="C128" s="3">
        <v>40.388800000000003</v>
      </c>
      <c r="D128" s="3">
        <v>-82.764899999999997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3</v>
      </c>
      <c r="BB128" s="4">
        <v>4</v>
      </c>
      <c r="BC128" s="4">
        <v>5</v>
      </c>
      <c r="BD128" s="4">
        <v>13</v>
      </c>
      <c r="BE128" s="4">
        <v>26</v>
      </c>
      <c r="BF128" s="4">
        <v>37</v>
      </c>
      <c r="BG128" s="4">
        <v>50</v>
      </c>
    </row>
    <row r="129" spans="1:59" ht="17" x14ac:dyDescent="0.25">
      <c r="A129" s="2" t="s">
        <v>133</v>
      </c>
      <c r="B129" s="3" t="s">
        <v>105</v>
      </c>
      <c r="C129" s="3">
        <v>41.680900000000001</v>
      </c>
      <c r="D129" s="3">
        <v>-71.511799999999994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3</v>
      </c>
      <c r="BB129" s="4">
        <v>5</v>
      </c>
      <c r="BC129" s="4">
        <v>5</v>
      </c>
      <c r="BD129" s="4">
        <v>14</v>
      </c>
      <c r="BE129" s="4">
        <v>20</v>
      </c>
      <c r="BF129" s="4">
        <v>20</v>
      </c>
      <c r="BG129" s="4">
        <v>21</v>
      </c>
    </row>
    <row r="130" spans="1:59" ht="17" x14ac:dyDescent="0.25">
      <c r="A130" s="2" t="s">
        <v>134</v>
      </c>
      <c r="B130" s="3" t="s">
        <v>105</v>
      </c>
      <c r="C130" s="3">
        <v>44.268500000000003</v>
      </c>
      <c r="D130" s="3">
        <v>-89.616500000000002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3</v>
      </c>
      <c r="BB130" s="4">
        <v>6</v>
      </c>
      <c r="BC130" s="4">
        <v>8</v>
      </c>
      <c r="BD130" s="4">
        <v>19</v>
      </c>
      <c r="BE130" s="4">
        <v>27</v>
      </c>
      <c r="BF130" s="4">
        <v>32</v>
      </c>
      <c r="BG130" s="4">
        <v>47</v>
      </c>
    </row>
    <row r="131" spans="1:59" ht="17" x14ac:dyDescent="0.25">
      <c r="A131" s="2" t="s">
        <v>135</v>
      </c>
      <c r="B131" s="3" t="s">
        <v>105</v>
      </c>
      <c r="C131" s="3">
        <v>41.597799999999999</v>
      </c>
      <c r="D131" s="3">
        <v>-72.755399999999995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2</v>
      </c>
      <c r="BB131" s="4">
        <v>3</v>
      </c>
      <c r="BC131" s="4">
        <v>5</v>
      </c>
      <c r="BD131" s="4">
        <v>11</v>
      </c>
      <c r="BE131" s="4">
        <v>22</v>
      </c>
      <c r="BF131" s="4">
        <v>24</v>
      </c>
      <c r="BG131" s="4">
        <v>30</v>
      </c>
    </row>
    <row r="132" spans="1:59" ht="17" x14ac:dyDescent="0.25">
      <c r="A132" s="2" t="s">
        <v>136</v>
      </c>
      <c r="B132" s="3" t="s">
        <v>105</v>
      </c>
      <c r="C132" s="3">
        <v>21.0943</v>
      </c>
      <c r="D132" s="3">
        <v>-157.4983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2</v>
      </c>
      <c r="BB132" s="4">
        <v>2</v>
      </c>
      <c r="BC132" s="4">
        <v>2</v>
      </c>
      <c r="BD132" s="4">
        <v>2</v>
      </c>
      <c r="BE132" s="4">
        <v>4</v>
      </c>
      <c r="BF132" s="4">
        <v>6</v>
      </c>
      <c r="BG132" s="4">
        <v>7</v>
      </c>
    </row>
    <row r="133" spans="1:59" ht="17" x14ac:dyDescent="0.25">
      <c r="A133" s="2" t="s">
        <v>137</v>
      </c>
      <c r="B133" s="3" t="s">
        <v>105</v>
      </c>
      <c r="C133" s="3">
        <v>35.565300000000001</v>
      </c>
      <c r="D133" s="3">
        <v>-96.928899999999999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2</v>
      </c>
      <c r="BB133" s="4">
        <v>2</v>
      </c>
      <c r="BC133" s="4">
        <v>2</v>
      </c>
      <c r="BD133" s="4">
        <v>2</v>
      </c>
      <c r="BE133" s="4">
        <v>4</v>
      </c>
      <c r="BF133" s="4">
        <v>7</v>
      </c>
      <c r="BG133" s="4">
        <v>10</v>
      </c>
    </row>
    <row r="134" spans="1:59" ht="17" x14ac:dyDescent="0.25">
      <c r="A134" s="2" t="s">
        <v>138</v>
      </c>
      <c r="B134" s="3" t="s">
        <v>105</v>
      </c>
      <c r="C134" s="3">
        <v>40.15</v>
      </c>
      <c r="D134" s="3">
        <v>-111.86239999999999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2</v>
      </c>
      <c r="BB134" s="4">
        <v>3</v>
      </c>
      <c r="BC134" s="4">
        <v>5</v>
      </c>
      <c r="BD134" s="4">
        <v>9</v>
      </c>
      <c r="BE134" s="4">
        <v>10</v>
      </c>
      <c r="BF134" s="4">
        <v>28</v>
      </c>
      <c r="BG134" s="4">
        <v>39</v>
      </c>
    </row>
    <row r="135" spans="1:59" ht="17" x14ac:dyDescent="0.25">
      <c r="A135" s="2"/>
      <c r="B135" s="3" t="s">
        <v>139</v>
      </c>
      <c r="C135" s="3">
        <v>12.238300000000001</v>
      </c>
      <c r="D135" s="3">
        <v>-1.5616000000000001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1</v>
      </c>
      <c r="BB135" s="4">
        <v>2</v>
      </c>
      <c r="BC135" s="4">
        <v>2</v>
      </c>
      <c r="BD135" s="4">
        <v>2</v>
      </c>
      <c r="BE135" s="4">
        <v>2</v>
      </c>
      <c r="BF135" s="4">
        <v>3</v>
      </c>
      <c r="BG135" s="4">
        <v>15</v>
      </c>
    </row>
    <row r="136" spans="1:59" ht="17" x14ac:dyDescent="0.25">
      <c r="A136" s="2"/>
      <c r="B136" s="3" t="s">
        <v>140</v>
      </c>
      <c r="C136" s="3">
        <v>41.902900000000002</v>
      </c>
      <c r="D136" s="3">
        <v>12.4534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1</v>
      </c>
      <c r="AX136" s="4">
        <v>1</v>
      </c>
      <c r="AY136" s="4">
        <v>1</v>
      </c>
      <c r="AZ136" s="4">
        <v>1</v>
      </c>
      <c r="BA136" s="4">
        <v>1</v>
      </c>
      <c r="BB136" s="4">
        <v>1</v>
      </c>
      <c r="BC136" s="4">
        <v>1</v>
      </c>
      <c r="BD136" s="4">
        <v>1</v>
      </c>
      <c r="BE136" s="4">
        <v>1</v>
      </c>
      <c r="BF136" s="4">
        <v>1</v>
      </c>
      <c r="BG136" s="4">
        <v>1</v>
      </c>
    </row>
    <row r="137" spans="1:59" ht="17" x14ac:dyDescent="0.25">
      <c r="A137" s="2"/>
      <c r="B137" s="3" t="s">
        <v>141</v>
      </c>
      <c r="C137" s="3">
        <v>46.862499999999997</v>
      </c>
      <c r="D137" s="3">
        <v>103.8467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1</v>
      </c>
      <c r="BB137" s="4">
        <v>1</v>
      </c>
      <c r="BC137" s="4">
        <v>1</v>
      </c>
      <c r="BD137" s="4">
        <v>1</v>
      </c>
      <c r="BE137" s="4">
        <v>1</v>
      </c>
      <c r="BF137" s="4">
        <v>1</v>
      </c>
      <c r="BG137" s="4">
        <v>1</v>
      </c>
    </row>
    <row r="138" spans="1:59" ht="17" x14ac:dyDescent="0.25">
      <c r="A138" s="2"/>
      <c r="B138" s="3" t="s">
        <v>142</v>
      </c>
      <c r="C138" s="3">
        <v>8.5380000000000003</v>
      </c>
      <c r="D138" s="3">
        <v>-80.7821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1</v>
      </c>
      <c r="BB138" s="4">
        <v>8</v>
      </c>
      <c r="BC138" s="4">
        <v>11</v>
      </c>
      <c r="BD138" s="4">
        <v>27</v>
      </c>
      <c r="BE138" s="4">
        <v>36</v>
      </c>
      <c r="BF138" s="4">
        <v>43</v>
      </c>
      <c r="BG138" s="4">
        <v>55</v>
      </c>
    </row>
    <row r="139" spans="1:59" ht="17" x14ac:dyDescent="0.25">
      <c r="A139" s="2" t="s">
        <v>143</v>
      </c>
      <c r="B139" s="3" t="s">
        <v>105</v>
      </c>
      <c r="C139" s="3">
        <v>38.526600000000002</v>
      </c>
      <c r="D139" s="3">
        <v>-96.726500000000001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1</v>
      </c>
      <c r="BB139" s="4">
        <v>1</v>
      </c>
      <c r="BC139" s="4">
        <v>1</v>
      </c>
      <c r="BD139" s="4">
        <v>5</v>
      </c>
      <c r="BE139" s="4">
        <v>8</v>
      </c>
      <c r="BF139" s="4">
        <v>8</v>
      </c>
      <c r="BG139" s="4">
        <v>11</v>
      </c>
    </row>
    <row r="140" spans="1:59" ht="17" x14ac:dyDescent="0.25">
      <c r="A140" s="2" t="s">
        <v>144</v>
      </c>
      <c r="B140" s="3" t="s">
        <v>105</v>
      </c>
      <c r="C140" s="3">
        <v>31.169499999999999</v>
      </c>
      <c r="D140" s="3">
        <v>-91.867800000000003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1</v>
      </c>
      <c r="BB140" s="4">
        <v>6</v>
      </c>
      <c r="BC140" s="4">
        <v>19</v>
      </c>
      <c r="BD140" s="4">
        <v>36</v>
      </c>
      <c r="BE140" s="4">
        <v>77</v>
      </c>
      <c r="BF140" s="4">
        <v>91</v>
      </c>
      <c r="BG140" s="4">
        <v>136</v>
      </c>
    </row>
    <row r="141" spans="1:59" ht="17" x14ac:dyDescent="0.25">
      <c r="A141" s="2" t="s">
        <v>145</v>
      </c>
      <c r="B141" s="3" t="s">
        <v>105</v>
      </c>
      <c r="C141" s="3">
        <v>38.456099999999999</v>
      </c>
      <c r="D141" s="3">
        <v>-92.288399999999996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1</v>
      </c>
      <c r="BB141" s="4">
        <v>1</v>
      </c>
      <c r="BC141" s="4">
        <v>1</v>
      </c>
      <c r="BD141" s="4">
        <v>2</v>
      </c>
      <c r="BE141" s="4">
        <v>4</v>
      </c>
      <c r="BF141" s="4">
        <v>5</v>
      </c>
      <c r="BG141" s="4">
        <v>6</v>
      </c>
    </row>
    <row r="142" spans="1:59" ht="17" x14ac:dyDescent="0.25">
      <c r="A142" s="2" t="s">
        <v>146</v>
      </c>
      <c r="B142" s="3" t="s">
        <v>105</v>
      </c>
      <c r="C142" s="3">
        <v>44.045900000000003</v>
      </c>
      <c r="D142" s="3">
        <v>-72.710700000000003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1</v>
      </c>
      <c r="BB142" s="4">
        <v>1</v>
      </c>
      <c r="BC142" s="4">
        <v>2</v>
      </c>
      <c r="BD142" s="4">
        <v>2</v>
      </c>
      <c r="BE142" s="4">
        <v>5</v>
      </c>
      <c r="BF142" s="4">
        <v>8</v>
      </c>
      <c r="BG142" s="4">
        <v>12</v>
      </c>
    </row>
    <row r="143" spans="1:59" ht="17" x14ac:dyDescent="0.25">
      <c r="A143" s="2" t="s">
        <v>147</v>
      </c>
      <c r="B143" s="3" t="s">
        <v>105</v>
      </c>
      <c r="C143" s="3">
        <v>61.370699999999999</v>
      </c>
      <c r="D143" s="3">
        <v>-152.40440000000001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1</v>
      </c>
      <c r="BE143" s="4">
        <v>1</v>
      </c>
      <c r="BF143" s="4">
        <v>1</v>
      </c>
      <c r="BG143" s="4">
        <v>1</v>
      </c>
    </row>
    <row r="144" spans="1:59" ht="17" x14ac:dyDescent="0.25">
      <c r="A144" s="2" t="s">
        <v>148</v>
      </c>
      <c r="B144" s="3" t="s">
        <v>105</v>
      </c>
      <c r="C144" s="3">
        <v>34.969700000000003</v>
      </c>
      <c r="D144" s="3">
        <v>-92.373099999999994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1</v>
      </c>
      <c r="BC144" s="4">
        <v>6</v>
      </c>
      <c r="BD144" s="4">
        <v>6</v>
      </c>
      <c r="BE144" s="4">
        <v>12</v>
      </c>
      <c r="BF144" s="4">
        <v>16</v>
      </c>
      <c r="BG144" s="4">
        <v>22</v>
      </c>
    </row>
    <row r="145" spans="1:59" ht="17" x14ac:dyDescent="0.25">
      <c r="A145" s="2" t="s">
        <v>149</v>
      </c>
      <c r="B145" s="3" t="s">
        <v>105</v>
      </c>
      <c r="C145" s="3">
        <v>39.3185</v>
      </c>
      <c r="D145" s="3">
        <v>-75.507099999999994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1</v>
      </c>
      <c r="BC145" s="4">
        <v>1</v>
      </c>
      <c r="BD145" s="4">
        <v>4</v>
      </c>
      <c r="BE145" s="4">
        <v>6</v>
      </c>
      <c r="BF145" s="4">
        <v>7</v>
      </c>
      <c r="BG145" s="4">
        <v>8</v>
      </c>
    </row>
    <row r="146" spans="1:59" ht="17" x14ac:dyDescent="0.25">
      <c r="A146" s="2" t="s">
        <v>150</v>
      </c>
      <c r="B146" s="3" t="s">
        <v>105</v>
      </c>
      <c r="C146" s="3">
        <v>44.240499999999997</v>
      </c>
      <c r="D146" s="3">
        <v>-114.47880000000001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1</v>
      </c>
      <c r="BE146" s="4">
        <v>2</v>
      </c>
      <c r="BF146" s="4">
        <v>5</v>
      </c>
      <c r="BG146" s="4">
        <v>5</v>
      </c>
    </row>
    <row r="147" spans="1:59" ht="17" x14ac:dyDescent="0.25">
      <c r="A147" s="2" t="s">
        <v>151</v>
      </c>
      <c r="B147" s="3" t="s">
        <v>105</v>
      </c>
      <c r="C147" s="3">
        <v>44.693899999999999</v>
      </c>
      <c r="D147" s="3">
        <v>-69.381900000000002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1</v>
      </c>
      <c r="BE147" s="4">
        <v>3</v>
      </c>
      <c r="BF147" s="4">
        <v>12</v>
      </c>
      <c r="BG147" s="4">
        <v>17</v>
      </c>
    </row>
    <row r="148" spans="1:59" ht="17" x14ac:dyDescent="0.25">
      <c r="A148" s="2" t="s">
        <v>152</v>
      </c>
      <c r="B148" s="3" t="s">
        <v>105</v>
      </c>
      <c r="C148" s="3">
        <v>43.326599999999999</v>
      </c>
      <c r="D148" s="3">
        <v>-84.536100000000005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2</v>
      </c>
      <c r="BC148" s="4">
        <v>2</v>
      </c>
      <c r="BD148" s="4">
        <v>16</v>
      </c>
      <c r="BE148" s="4">
        <v>25</v>
      </c>
      <c r="BF148" s="4">
        <v>33</v>
      </c>
      <c r="BG148" s="4">
        <v>53</v>
      </c>
    </row>
    <row r="149" spans="1:59" ht="17" x14ac:dyDescent="0.25">
      <c r="A149" s="2" t="s">
        <v>153</v>
      </c>
      <c r="B149" s="3" t="s">
        <v>105</v>
      </c>
      <c r="C149" s="3">
        <v>32.741599999999998</v>
      </c>
      <c r="D149" s="3">
        <v>-89.678700000000006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1</v>
      </c>
      <c r="BD149" s="4">
        <v>1</v>
      </c>
      <c r="BE149" s="4">
        <v>6</v>
      </c>
      <c r="BF149" s="4">
        <v>10</v>
      </c>
      <c r="BG149" s="4">
        <v>13</v>
      </c>
    </row>
    <row r="150" spans="1:59" ht="17" x14ac:dyDescent="0.25">
      <c r="A150" s="2" t="s">
        <v>154</v>
      </c>
      <c r="B150" s="3" t="s">
        <v>105</v>
      </c>
      <c r="C150" s="3">
        <v>46.921900000000001</v>
      </c>
      <c r="D150" s="3">
        <v>-110.45440000000001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1</v>
      </c>
      <c r="BC150" s="4">
        <v>1</v>
      </c>
      <c r="BD150" s="4">
        <v>1</v>
      </c>
      <c r="BE150" s="4">
        <v>5</v>
      </c>
      <c r="BF150" s="4">
        <v>7</v>
      </c>
      <c r="BG150" s="4">
        <v>7</v>
      </c>
    </row>
    <row r="151" spans="1:59" ht="17" x14ac:dyDescent="0.25">
      <c r="A151" s="2" t="s">
        <v>155</v>
      </c>
      <c r="B151" s="3" t="s">
        <v>105</v>
      </c>
      <c r="C151" s="3">
        <v>34.840499999999999</v>
      </c>
      <c r="D151" s="3">
        <v>-106.24850000000001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3</v>
      </c>
      <c r="BC151" s="4">
        <v>5</v>
      </c>
      <c r="BD151" s="4">
        <v>10</v>
      </c>
      <c r="BE151" s="4">
        <v>10</v>
      </c>
      <c r="BF151" s="4">
        <v>13</v>
      </c>
      <c r="BG151" s="4">
        <v>17</v>
      </c>
    </row>
    <row r="152" spans="1:59" ht="17" x14ac:dyDescent="0.25">
      <c r="A152" s="2" t="s">
        <v>156</v>
      </c>
      <c r="B152" s="3" t="s">
        <v>105</v>
      </c>
      <c r="C152" s="3">
        <v>47.5289</v>
      </c>
      <c r="D152" s="3">
        <v>-99.784000000000006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1</v>
      </c>
      <c r="BD152" s="4">
        <v>1</v>
      </c>
      <c r="BE152" s="4">
        <v>1</v>
      </c>
      <c r="BF152" s="4">
        <v>1</v>
      </c>
      <c r="BG152" s="4">
        <v>1</v>
      </c>
    </row>
    <row r="153" spans="1:59" ht="17" x14ac:dyDescent="0.25">
      <c r="A153" s="2" t="s">
        <v>157</v>
      </c>
      <c r="B153" s="3" t="s">
        <v>105</v>
      </c>
      <c r="C153" s="3">
        <v>44.299799999999998</v>
      </c>
      <c r="D153" s="3">
        <v>-99.438800000000001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8</v>
      </c>
      <c r="BC153" s="4">
        <v>8</v>
      </c>
      <c r="BD153" s="4">
        <v>8</v>
      </c>
      <c r="BE153" s="4">
        <v>9</v>
      </c>
      <c r="BF153" s="4">
        <v>9</v>
      </c>
      <c r="BG153" s="4">
        <v>10</v>
      </c>
    </row>
    <row r="154" spans="1:59" ht="17" x14ac:dyDescent="0.25">
      <c r="A154" s="2" t="s">
        <v>158</v>
      </c>
      <c r="B154" s="3" t="s">
        <v>105</v>
      </c>
      <c r="C154" s="3">
        <v>38.491199999999999</v>
      </c>
      <c r="D154" s="3">
        <v>-80.954499999999996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</row>
    <row r="155" spans="1:59" ht="17" x14ac:dyDescent="0.25">
      <c r="A155" s="2" t="s">
        <v>159</v>
      </c>
      <c r="B155" s="3" t="s">
        <v>105</v>
      </c>
      <c r="C155" s="3">
        <v>42.756</v>
      </c>
      <c r="D155" s="3">
        <v>-107.30249999999999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1</v>
      </c>
      <c r="BD155" s="4">
        <v>1</v>
      </c>
      <c r="BE155" s="4">
        <v>2</v>
      </c>
      <c r="BF155" s="4">
        <v>3</v>
      </c>
      <c r="BG155" s="4">
        <v>3</v>
      </c>
    </row>
    <row r="156" spans="1:59" ht="17" x14ac:dyDescent="0.25">
      <c r="A156" s="2" t="s">
        <v>160</v>
      </c>
      <c r="B156" s="3" t="s">
        <v>161</v>
      </c>
      <c r="C156" s="3">
        <v>30.9756</v>
      </c>
      <c r="D156" s="3">
        <v>112.27070000000001</v>
      </c>
      <c r="E156" s="4">
        <v>444</v>
      </c>
      <c r="F156" s="4">
        <v>444</v>
      </c>
      <c r="G156" s="4">
        <v>549</v>
      </c>
      <c r="H156" s="4">
        <v>761</v>
      </c>
      <c r="I156" s="4">
        <v>1058</v>
      </c>
      <c r="J156" s="4">
        <v>1423</v>
      </c>
      <c r="K156" s="4">
        <v>3554</v>
      </c>
      <c r="L156" s="4">
        <v>3554</v>
      </c>
      <c r="M156" s="4">
        <v>4903</v>
      </c>
      <c r="N156" s="4">
        <v>5806</v>
      </c>
      <c r="O156" s="4">
        <v>7153</v>
      </c>
      <c r="P156" s="4">
        <v>11177</v>
      </c>
      <c r="Q156" s="4">
        <v>13522</v>
      </c>
      <c r="R156" s="4">
        <v>16678</v>
      </c>
      <c r="S156" s="4">
        <v>19665</v>
      </c>
      <c r="T156" s="4">
        <v>22112</v>
      </c>
      <c r="U156" s="4">
        <v>24953</v>
      </c>
      <c r="V156" s="4">
        <v>27100</v>
      </c>
      <c r="W156" s="4">
        <v>29631</v>
      </c>
      <c r="X156" s="4">
        <v>31728</v>
      </c>
      <c r="Y156" s="4">
        <v>33366</v>
      </c>
      <c r="Z156" s="4">
        <v>33366</v>
      </c>
      <c r="AA156" s="4">
        <v>48206</v>
      </c>
      <c r="AB156" s="4">
        <v>54406</v>
      </c>
      <c r="AC156" s="4">
        <v>56249</v>
      </c>
      <c r="AD156" s="4">
        <v>58182</v>
      </c>
      <c r="AE156" s="4">
        <v>59989</v>
      </c>
      <c r="AF156" s="4">
        <v>61682</v>
      </c>
      <c r="AG156" s="4">
        <v>62031</v>
      </c>
      <c r="AH156" s="4">
        <v>62442</v>
      </c>
      <c r="AI156" s="4">
        <v>62662</v>
      </c>
      <c r="AJ156" s="4">
        <v>64084</v>
      </c>
      <c r="AK156" s="4">
        <v>64084</v>
      </c>
      <c r="AL156" s="4">
        <v>64287</v>
      </c>
      <c r="AM156" s="4">
        <v>64786</v>
      </c>
      <c r="AN156" s="4">
        <v>65187</v>
      </c>
      <c r="AO156" s="4">
        <v>65596</v>
      </c>
      <c r="AP156" s="4">
        <v>65914</v>
      </c>
      <c r="AQ156" s="4">
        <v>66337</v>
      </c>
      <c r="AR156" s="4">
        <v>66907</v>
      </c>
      <c r="AS156" s="4">
        <v>67103</v>
      </c>
      <c r="AT156" s="4">
        <v>67217</v>
      </c>
      <c r="AU156" s="4">
        <v>67332</v>
      </c>
      <c r="AV156" s="4">
        <v>67466</v>
      </c>
      <c r="AW156" s="4">
        <v>67592</v>
      </c>
      <c r="AX156" s="4">
        <v>67666</v>
      </c>
      <c r="AY156" s="4">
        <v>67707</v>
      </c>
      <c r="AZ156" s="4">
        <v>67743</v>
      </c>
      <c r="BA156" s="4">
        <v>67760</v>
      </c>
      <c r="BB156" s="4">
        <v>67773</v>
      </c>
      <c r="BC156" s="4">
        <v>67781</v>
      </c>
      <c r="BD156" s="4">
        <v>67786</v>
      </c>
      <c r="BE156" s="4">
        <v>67790</v>
      </c>
      <c r="BF156" s="4">
        <v>67794</v>
      </c>
      <c r="BG156" s="4">
        <v>67798</v>
      </c>
    </row>
    <row r="157" spans="1:59" ht="17" x14ac:dyDescent="0.25">
      <c r="A157" s="2"/>
      <c r="B157" s="3" t="s">
        <v>162</v>
      </c>
      <c r="C157" s="3">
        <v>32</v>
      </c>
      <c r="D157" s="3">
        <v>53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2</v>
      </c>
      <c r="AH157" s="4">
        <v>5</v>
      </c>
      <c r="AI157" s="4">
        <v>18</v>
      </c>
      <c r="AJ157" s="4">
        <v>28</v>
      </c>
      <c r="AK157" s="4">
        <v>43</v>
      </c>
      <c r="AL157" s="4">
        <v>61</v>
      </c>
      <c r="AM157" s="4">
        <v>95</v>
      </c>
      <c r="AN157" s="4">
        <v>139</v>
      </c>
      <c r="AO157" s="4">
        <v>245</v>
      </c>
      <c r="AP157" s="4">
        <v>388</v>
      </c>
      <c r="AQ157" s="4">
        <v>593</v>
      </c>
      <c r="AR157" s="4">
        <v>978</v>
      </c>
      <c r="AS157" s="4">
        <v>1501</v>
      </c>
      <c r="AT157" s="4">
        <v>2336</v>
      </c>
      <c r="AU157" s="4">
        <v>2922</v>
      </c>
      <c r="AV157" s="4">
        <v>3513</v>
      </c>
      <c r="AW157" s="4">
        <v>4747</v>
      </c>
      <c r="AX157" s="4">
        <v>5823</v>
      </c>
      <c r="AY157" s="4">
        <v>6566</v>
      </c>
      <c r="AZ157" s="4">
        <v>7161</v>
      </c>
      <c r="BA157" s="4">
        <v>8042</v>
      </c>
      <c r="BB157" s="4">
        <v>9000</v>
      </c>
      <c r="BC157" s="4">
        <v>10075</v>
      </c>
      <c r="BD157" s="4">
        <v>11364</v>
      </c>
      <c r="BE157" s="4">
        <v>12729</v>
      </c>
      <c r="BF157" s="4">
        <v>13938</v>
      </c>
      <c r="BG157" s="4">
        <v>14991</v>
      </c>
    </row>
    <row r="158" spans="1:59" ht="17" x14ac:dyDescent="0.25">
      <c r="A158" s="2"/>
      <c r="B158" s="3" t="s">
        <v>163</v>
      </c>
      <c r="C158" s="3">
        <v>36</v>
      </c>
      <c r="D158" s="3">
        <v>128</v>
      </c>
      <c r="E158" s="4">
        <v>1</v>
      </c>
      <c r="F158" s="4">
        <v>1</v>
      </c>
      <c r="G158" s="4">
        <v>2</v>
      </c>
      <c r="H158" s="4">
        <v>2</v>
      </c>
      <c r="I158" s="4">
        <v>3</v>
      </c>
      <c r="J158" s="4">
        <v>4</v>
      </c>
      <c r="K158" s="4">
        <v>4</v>
      </c>
      <c r="L158" s="4">
        <v>4</v>
      </c>
      <c r="M158" s="4">
        <v>4</v>
      </c>
      <c r="N158" s="4">
        <v>11</v>
      </c>
      <c r="O158" s="4">
        <v>12</v>
      </c>
      <c r="P158" s="4">
        <v>15</v>
      </c>
      <c r="Q158" s="4">
        <v>15</v>
      </c>
      <c r="R158" s="4">
        <v>16</v>
      </c>
      <c r="S158" s="4">
        <v>19</v>
      </c>
      <c r="T158" s="4">
        <v>23</v>
      </c>
      <c r="U158" s="4">
        <v>24</v>
      </c>
      <c r="V158" s="4">
        <v>24</v>
      </c>
      <c r="W158" s="4">
        <v>25</v>
      </c>
      <c r="X158" s="4">
        <v>27</v>
      </c>
      <c r="Y158" s="4">
        <v>28</v>
      </c>
      <c r="Z158" s="4">
        <v>28</v>
      </c>
      <c r="AA158" s="4">
        <v>28</v>
      </c>
      <c r="AB158" s="4">
        <v>28</v>
      </c>
      <c r="AC158" s="4">
        <v>28</v>
      </c>
      <c r="AD158" s="4">
        <v>29</v>
      </c>
      <c r="AE158" s="4">
        <v>30</v>
      </c>
      <c r="AF158" s="4">
        <v>31</v>
      </c>
      <c r="AG158" s="4">
        <v>31</v>
      </c>
      <c r="AH158" s="4">
        <v>104</v>
      </c>
      <c r="AI158" s="4">
        <v>204</v>
      </c>
      <c r="AJ158" s="4">
        <v>433</v>
      </c>
      <c r="AK158" s="4">
        <v>602</v>
      </c>
      <c r="AL158" s="4">
        <v>833</v>
      </c>
      <c r="AM158" s="4">
        <v>977</v>
      </c>
      <c r="AN158" s="4">
        <v>1261</v>
      </c>
      <c r="AO158" s="4">
        <v>1766</v>
      </c>
      <c r="AP158" s="4">
        <v>2337</v>
      </c>
      <c r="AQ158" s="4">
        <v>3150</v>
      </c>
      <c r="AR158" s="4">
        <v>3736</v>
      </c>
      <c r="AS158" s="4">
        <v>4335</v>
      </c>
      <c r="AT158" s="4">
        <v>5186</v>
      </c>
      <c r="AU158" s="4">
        <v>5621</v>
      </c>
      <c r="AV158" s="4">
        <v>6088</v>
      </c>
      <c r="AW158" s="4">
        <v>6593</v>
      </c>
      <c r="AX158" s="4">
        <v>7041</v>
      </c>
      <c r="AY158" s="4">
        <v>7314</v>
      </c>
      <c r="AZ158" s="4">
        <v>7478</v>
      </c>
      <c r="BA158" s="4">
        <v>7513</v>
      </c>
      <c r="BB158" s="4">
        <v>7755</v>
      </c>
      <c r="BC158" s="4">
        <v>7869</v>
      </c>
      <c r="BD158" s="4">
        <v>7979</v>
      </c>
      <c r="BE158" s="4">
        <v>8086</v>
      </c>
      <c r="BF158" s="4">
        <v>8162</v>
      </c>
      <c r="BG158" s="4">
        <v>8236</v>
      </c>
    </row>
    <row r="159" spans="1:59" ht="17" x14ac:dyDescent="0.25">
      <c r="A159" s="2" t="s">
        <v>164</v>
      </c>
      <c r="B159" s="3" t="s">
        <v>164</v>
      </c>
      <c r="C159" s="3">
        <v>46.227600000000002</v>
      </c>
      <c r="D159" s="3">
        <v>2.2136999999999998</v>
      </c>
      <c r="E159" s="4">
        <v>0</v>
      </c>
      <c r="F159" s="4">
        <v>0</v>
      </c>
      <c r="G159" s="4">
        <v>2</v>
      </c>
      <c r="H159" s="4">
        <v>3</v>
      </c>
      <c r="I159" s="4">
        <v>3</v>
      </c>
      <c r="J159" s="4">
        <v>3</v>
      </c>
      <c r="K159" s="4">
        <v>4</v>
      </c>
      <c r="L159" s="4">
        <v>5</v>
      </c>
      <c r="M159" s="4">
        <v>5</v>
      </c>
      <c r="N159" s="4">
        <v>5</v>
      </c>
      <c r="O159" s="4">
        <v>6</v>
      </c>
      <c r="P159" s="4">
        <v>6</v>
      </c>
      <c r="Q159" s="4">
        <v>6</v>
      </c>
      <c r="R159" s="4">
        <v>6</v>
      </c>
      <c r="S159" s="4">
        <v>6</v>
      </c>
      <c r="T159" s="4">
        <v>6</v>
      </c>
      <c r="U159" s="4">
        <v>6</v>
      </c>
      <c r="V159" s="4">
        <v>11</v>
      </c>
      <c r="W159" s="4">
        <v>11</v>
      </c>
      <c r="X159" s="4">
        <v>11</v>
      </c>
      <c r="Y159" s="4">
        <v>11</v>
      </c>
      <c r="Z159" s="4">
        <v>11</v>
      </c>
      <c r="AA159" s="4">
        <v>11</v>
      </c>
      <c r="AB159" s="4">
        <v>11</v>
      </c>
      <c r="AC159" s="4">
        <v>12</v>
      </c>
      <c r="AD159" s="4">
        <v>12</v>
      </c>
      <c r="AE159" s="4">
        <v>12</v>
      </c>
      <c r="AF159" s="4">
        <v>12</v>
      </c>
      <c r="AG159" s="4">
        <v>12</v>
      </c>
      <c r="AH159" s="4">
        <v>12</v>
      </c>
      <c r="AI159" s="4">
        <v>12</v>
      </c>
      <c r="AJ159" s="4">
        <v>12</v>
      </c>
      <c r="AK159" s="4">
        <v>12</v>
      </c>
      <c r="AL159" s="4">
        <v>12</v>
      </c>
      <c r="AM159" s="4">
        <v>14</v>
      </c>
      <c r="AN159" s="4">
        <v>18</v>
      </c>
      <c r="AO159" s="4">
        <v>38</v>
      </c>
      <c r="AP159" s="4">
        <v>57</v>
      </c>
      <c r="AQ159" s="4">
        <v>100</v>
      </c>
      <c r="AR159" s="4">
        <v>130</v>
      </c>
      <c r="AS159" s="4">
        <v>191</v>
      </c>
      <c r="AT159" s="4">
        <v>204</v>
      </c>
      <c r="AU159" s="4">
        <v>285</v>
      </c>
      <c r="AV159" s="4">
        <v>377</v>
      </c>
      <c r="AW159" s="4">
        <v>653</v>
      </c>
      <c r="AX159" s="4">
        <v>949</v>
      </c>
      <c r="AY159" s="4">
        <v>1126</v>
      </c>
      <c r="AZ159" s="4">
        <v>1209</v>
      </c>
      <c r="BA159" s="4">
        <v>1784</v>
      </c>
      <c r="BB159" s="4">
        <v>2281</v>
      </c>
      <c r="BC159" s="4">
        <v>2281</v>
      </c>
      <c r="BD159" s="4">
        <v>3661</v>
      </c>
      <c r="BE159" s="4">
        <v>4469</v>
      </c>
      <c r="BF159" s="4">
        <v>4499</v>
      </c>
      <c r="BG159" s="4">
        <v>6633</v>
      </c>
    </row>
    <row r="160" spans="1:59" ht="17" x14ac:dyDescent="0.25">
      <c r="A160" s="2" t="s">
        <v>165</v>
      </c>
      <c r="B160" s="3" t="s">
        <v>161</v>
      </c>
      <c r="C160" s="3">
        <v>23.341699999999999</v>
      </c>
      <c r="D160" s="3">
        <v>113.42440000000001</v>
      </c>
      <c r="E160" s="4">
        <v>26</v>
      </c>
      <c r="F160" s="4">
        <v>32</v>
      </c>
      <c r="G160" s="4">
        <v>53</v>
      </c>
      <c r="H160" s="4">
        <v>78</v>
      </c>
      <c r="I160" s="4">
        <v>111</v>
      </c>
      <c r="J160" s="4">
        <v>151</v>
      </c>
      <c r="K160" s="4">
        <v>207</v>
      </c>
      <c r="L160" s="4">
        <v>277</v>
      </c>
      <c r="M160" s="4">
        <v>354</v>
      </c>
      <c r="N160" s="4">
        <v>436</v>
      </c>
      <c r="O160" s="4">
        <v>535</v>
      </c>
      <c r="P160" s="4">
        <v>632</v>
      </c>
      <c r="Q160" s="4">
        <v>725</v>
      </c>
      <c r="R160" s="4">
        <v>813</v>
      </c>
      <c r="S160" s="4">
        <v>895</v>
      </c>
      <c r="T160" s="4">
        <v>970</v>
      </c>
      <c r="U160" s="4">
        <v>1034</v>
      </c>
      <c r="V160" s="4">
        <v>1095</v>
      </c>
      <c r="W160" s="4">
        <v>1131</v>
      </c>
      <c r="X160" s="4">
        <v>1159</v>
      </c>
      <c r="Y160" s="4">
        <v>1177</v>
      </c>
      <c r="Z160" s="4">
        <v>1219</v>
      </c>
      <c r="AA160" s="4">
        <v>1241</v>
      </c>
      <c r="AB160" s="4">
        <v>1261</v>
      </c>
      <c r="AC160" s="4">
        <v>1294</v>
      </c>
      <c r="AD160" s="4">
        <v>1316</v>
      </c>
      <c r="AE160" s="4">
        <v>1322</v>
      </c>
      <c r="AF160" s="4">
        <v>1328</v>
      </c>
      <c r="AG160" s="4">
        <v>1331</v>
      </c>
      <c r="AH160" s="4">
        <v>1332</v>
      </c>
      <c r="AI160" s="4">
        <v>1333</v>
      </c>
      <c r="AJ160" s="4">
        <v>1339</v>
      </c>
      <c r="AK160" s="4">
        <v>1342</v>
      </c>
      <c r="AL160" s="4">
        <v>1345</v>
      </c>
      <c r="AM160" s="4">
        <v>1347</v>
      </c>
      <c r="AN160" s="4">
        <v>1347</v>
      </c>
      <c r="AO160" s="4">
        <v>1347</v>
      </c>
      <c r="AP160" s="4">
        <v>1348</v>
      </c>
      <c r="AQ160" s="4">
        <v>1349</v>
      </c>
      <c r="AR160" s="4">
        <v>1349</v>
      </c>
      <c r="AS160" s="4">
        <v>1350</v>
      </c>
      <c r="AT160" s="4">
        <v>1350</v>
      </c>
      <c r="AU160" s="4">
        <v>1350</v>
      </c>
      <c r="AV160" s="4">
        <v>1351</v>
      </c>
      <c r="AW160" s="4">
        <v>1352</v>
      </c>
      <c r="AX160" s="4">
        <v>1352</v>
      </c>
      <c r="AY160" s="4">
        <v>1352</v>
      </c>
      <c r="AZ160" s="4">
        <v>1352</v>
      </c>
      <c r="BA160" s="4">
        <v>1353</v>
      </c>
      <c r="BB160" s="4">
        <v>1356</v>
      </c>
      <c r="BC160" s="4">
        <v>1356</v>
      </c>
      <c r="BD160" s="4">
        <v>1356</v>
      </c>
      <c r="BE160" s="4">
        <v>1356</v>
      </c>
      <c r="BF160" s="4">
        <v>1360</v>
      </c>
      <c r="BG160" s="4">
        <v>1361</v>
      </c>
    </row>
    <row r="161" spans="1:59" ht="17" x14ac:dyDescent="0.25">
      <c r="A161" s="2" t="s">
        <v>166</v>
      </c>
      <c r="B161" s="3" t="s">
        <v>161</v>
      </c>
      <c r="C161" s="3">
        <v>33.881999999999998</v>
      </c>
      <c r="D161" s="3">
        <v>113.614</v>
      </c>
      <c r="E161" s="4">
        <v>5</v>
      </c>
      <c r="F161" s="4">
        <v>5</v>
      </c>
      <c r="G161" s="4">
        <v>9</v>
      </c>
      <c r="H161" s="4">
        <v>32</v>
      </c>
      <c r="I161" s="4">
        <v>83</v>
      </c>
      <c r="J161" s="4">
        <v>128</v>
      </c>
      <c r="K161" s="4">
        <v>168</v>
      </c>
      <c r="L161" s="4">
        <v>206</v>
      </c>
      <c r="M161" s="4">
        <v>278</v>
      </c>
      <c r="N161" s="4">
        <v>352</v>
      </c>
      <c r="O161" s="4">
        <v>422</v>
      </c>
      <c r="P161" s="4">
        <v>493</v>
      </c>
      <c r="Q161" s="4">
        <v>566</v>
      </c>
      <c r="R161" s="4">
        <v>675</v>
      </c>
      <c r="S161" s="4">
        <v>764</v>
      </c>
      <c r="T161" s="4">
        <v>851</v>
      </c>
      <c r="U161" s="4">
        <v>914</v>
      </c>
      <c r="V161" s="4">
        <v>981</v>
      </c>
      <c r="W161" s="4">
        <v>1033</v>
      </c>
      <c r="X161" s="4">
        <v>1073</v>
      </c>
      <c r="Y161" s="4">
        <v>1105</v>
      </c>
      <c r="Z161" s="4">
        <v>1135</v>
      </c>
      <c r="AA161" s="4">
        <v>1169</v>
      </c>
      <c r="AB161" s="4">
        <v>1184</v>
      </c>
      <c r="AC161" s="4">
        <v>1212</v>
      </c>
      <c r="AD161" s="4">
        <v>1231</v>
      </c>
      <c r="AE161" s="4">
        <v>1246</v>
      </c>
      <c r="AF161" s="4">
        <v>1257</v>
      </c>
      <c r="AG161" s="4">
        <v>1262</v>
      </c>
      <c r="AH161" s="4">
        <v>1265</v>
      </c>
      <c r="AI161" s="4">
        <v>1267</v>
      </c>
      <c r="AJ161" s="4">
        <v>1270</v>
      </c>
      <c r="AK161" s="4">
        <v>1271</v>
      </c>
      <c r="AL161" s="4">
        <v>1271</v>
      </c>
      <c r="AM161" s="4">
        <v>1271</v>
      </c>
      <c r="AN161" s="4">
        <v>1271</v>
      </c>
      <c r="AO161" s="4">
        <v>1272</v>
      </c>
      <c r="AP161" s="4">
        <v>1272</v>
      </c>
      <c r="AQ161" s="4">
        <v>1272</v>
      </c>
      <c r="AR161" s="4">
        <v>1272</v>
      </c>
      <c r="AS161" s="4">
        <v>1272</v>
      </c>
      <c r="AT161" s="4">
        <v>1272</v>
      </c>
      <c r="AU161" s="4">
        <v>1272</v>
      </c>
      <c r="AV161" s="4">
        <v>1272</v>
      </c>
      <c r="AW161" s="4">
        <v>1272</v>
      </c>
      <c r="AX161" s="4">
        <v>1272</v>
      </c>
      <c r="AY161" s="4">
        <v>1272</v>
      </c>
      <c r="AZ161" s="4">
        <v>1272</v>
      </c>
      <c r="BA161" s="4">
        <v>1272</v>
      </c>
      <c r="BB161" s="4">
        <v>1273</v>
      </c>
      <c r="BC161" s="4">
        <v>1273</v>
      </c>
      <c r="BD161" s="4">
        <v>1273</v>
      </c>
      <c r="BE161" s="4">
        <v>1273</v>
      </c>
      <c r="BF161" s="4">
        <v>1273</v>
      </c>
      <c r="BG161" s="4">
        <v>1273</v>
      </c>
    </row>
    <row r="162" spans="1:59" ht="17" x14ac:dyDescent="0.25">
      <c r="A162" s="2" t="s">
        <v>167</v>
      </c>
      <c r="B162" s="3" t="s">
        <v>161</v>
      </c>
      <c r="C162" s="3">
        <v>29.183199999999999</v>
      </c>
      <c r="D162" s="3">
        <v>120.0934</v>
      </c>
      <c r="E162" s="4">
        <v>10</v>
      </c>
      <c r="F162" s="4">
        <v>27</v>
      </c>
      <c r="G162" s="4">
        <v>43</v>
      </c>
      <c r="H162" s="4">
        <v>62</v>
      </c>
      <c r="I162" s="4">
        <v>104</v>
      </c>
      <c r="J162" s="4">
        <v>128</v>
      </c>
      <c r="K162" s="4">
        <v>173</v>
      </c>
      <c r="L162" s="4">
        <v>296</v>
      </c>
      <c r="M162" s="4">
        <v>428</v>
      </c>
      <c r="N162" s="4">
        <v>538</v>
      </c>
      <c r="O162" s="4">
        <v>599</v>
      </c>
      <c r="P162" s="4">
        <v>661</v>
      </c>
      <c r="Q162" s="4">
        <v>724</v>
      </c>
      <c r="R162" s="4">
        <v>829</v>
      </c>
      <c r="S162" s="4">
        <v>895</v>
      </c>
      <c r="T162" s="4">
        <v>954</v>
      </c>
      <c r="U162" s="4">
        <v>1006</v>
      </c>
      <c r="V162" s="4">
        <v>1048</v>
      </c>
      <c r="W162" s="4">
        <v>1075</v>
      </c>
      <c r="X162" s="4">
        <v>1092</v>
      </c>
      <c r="Y162" s="4">
        <v>1117</v>
      </c>
      <c r="Z162" s="4">
        <v>1131</v>
      </c>
      <c r="AA162" s="4">
        <v>1145</v>
      </c>
      <c r="AB162" s="4">
        <v>1155</v>
      </c>
      <c r="AC162" s="4">
        <v>1162</v>
      </c>
      <c r="AD162" s="4">
        <v>1167</v>
      </c>
      <c r="AE162" s="4">
        <v>1171</v>
      </c>
      <c r="AF162" s="4">
        <v>1172</v>
      </c>
      <c r="AG162" s="4">
        <v>1174</v>
      </c>
      <c r="AH162" s="4">
        <v>1175</v>
      </c>
      <c r="AI162" s="4">
        <v>1203</v>
      </c>
      <c r="AJ162" s="4">
        <v>1205</v>
      </c>
      <c r="AK162" s="4">
        <v>1205</v>
      </c>
      <c r="AL162" s="4">
        <v>1205</v>
      </c>
      <c r="AM162" s="4">
        <v>1205</v>
      </c>
      <c r="AN162" s="4">
        <v>1205</v>
      </c>
      <c r="AO162" s="4">
        <v>1205</v>
      </c>
      <c r="AP162" s="4">
        <v>1205</v>
      </c>
      <c r="AQ162" s="4">
        <v>1205</v>
      </c>
      <c r="AR162" s="4">
        <v>1205</v>
      </c>
      <c r="AS162" s="4">
        <v>1206</v>
      </c>
      <c r="AT162" s="4">
        <v>1213</v>
      </c>
      <c r="AU162" s="4">
        <v>1213</v>
      </c>
      <c r="AV162" s="4">
        <v>1215</v>
      </c>
      <c r="AW162" s="4">
        <v>1215</v>
      </c>
      <c r="AX162" s="4">
        <v>1215</v>
      </c>
      <c r="AY162" s="4">
        <v>1215</v>
      </c>
      <c r="AZ162" s="4">
        <v>1215</v>
      </c>
      <c r="BA162" s="4">
        <v>1215</v>
      </c>
      <c r="BB162" s="4">
        <v>1215</v>
      </c>
      <c r="BC162" s="4">
        <v>1215</v>
      </c>
      <c r="BD162" s="4">
        <v>1215</v>
      </c>
      <c r="BE162" s="4">
        <v>1227</v>
      </c>
      <c r="BF162" s="4">
        <v>1231</v>
      </c>
      <c r="BG162" s="4">
        <v>1231</v>
      </c>
    </row>
    <row r="163" spans="1:59" ht="17" x14ac:dyDescent="0.25">
      <c r="A163" s="2" t="s">
        <v>168</v>
      </c>
      <c r="B163" s="3" t="s">
        <v>161</v>
      </c>
      <c r="C163" s="3">
        <v>27.610399999999998</v>
      </c>
      <c r="D163" s="3">
        <v>111.7088</v>
      </c>
      <c r="E163" s="4">
        <v>4</v>
      </c>
      <c r="F163" s="4">
        <v>9</v>
      </c>
      <c r="G163" s="4">
        <v>24</v>
      </c>
      <c r="H163" s="4">
        <v>43</v>
      </c>
      <c r="I163" s="4">
        <v>69</v>
      </c>
      <c r="J163" s="4">
        <v>100</v>
      </c>
      <c r="K163" s="4">
        <v>143</v>
      </c>
      <c r="L163" s="4">
        <v>221</v>
      </c>
      <c r="M163" s="4">
        <v>277</v>
      </c>
      <c r="N163" s="4">
        <v>332</v>
      </c>
      <c r="O163" s="4">
        <v>389</v>
      </c>
      <c r="P163" s="4">
        <v>463</v>
      </c>
      <c r="Q163" s="4">
        <v>521</v>
      </c>
      <c r="R163" s="4">
        <v>593</v>
      </c>
      <c r="S163" s="4">
        <v>661</v>
      </c>
      <c r="T163" s="4">
        <v>711</v>
      </c>
      <c r="U163" s="4">
        <v>772</v>
      </c>
      <c r="V163" s="4">
        <v>803</v>
      </c>
      <c r="W163" s="4">
        <v>838</v>
      </c>
      <c r="X163" s="4">
        <v>879</v>
      </c>
      <c r="Y163" s="4">
        <v>912</v>
      </c>
      <c r="Z163" s="4">
        <v>946</v>
      </c>
      <c r="AA163" s="4">
        <v>968</v>
      </c>
      <c r="AB163" s="4">
        <v>988</v>
      </c>
      <c r="AC163" s="4">
        <v>1001</v>
      </c>
      <c r="AD163" s="4">
        <v>1004</v>
      </c>
      <c r="AE163" s="4">
        <v>1006</v>
      </c>
      <c r="AF163" s="4">
        <v>1007</v>
      </c>
      <c r="AG163" s="4">
        <v>1008</v>
      </c>
      <c r="AH163" s="4">
        <v>1010</v>
      </c>
      <c r="AI163" s="4">
        <v>1011</v>
      </c>
      <c r="AJ163" s="4">
        <v>1013</v>
      </c>
      <c r="AK163" s="4">
        <v>1016</v>
      </c>
      <c r="AL163" s="4">
        <v>1016</v>
      </c>
      <c r="AM163" s="4">
        <v>1016</v>
      </c>
      <c r="AN163" s="4">
        <v>1016</v>
      </c>
      <c r="AO163" s="4">
        <v>1017</v>
      </c>
      <c r="AP163" s="4">
        <v>1017</v>
      </c>
      <c r="AQ163" s="4">
        <v>1018</v>
      </c>
      <c r="AR163" s="4">
        <v>1018</v>
      </c>
      <c r="AS163" s="4">
        <v>1018</v>
      </c>
      <c r="AT163" s="4">
        <v>1018</v>
      </c>
      <c r="AU163" s="4">
        <v>1018</v>
      </c>
      <c r="AV163" s="4">
        <v>1018</v>
      </c>
      <c r="AW163" s="4">
        <v>1018</v>
      </c>
      <c r="AX163" s="4">
        <v>1018</v>
      </c>
      <c r="AY163" s="4">
        <v>1018</v>
      </c>
      <c r="AZ163" s="4">
        <v>1018</v>
      </c>
      <c r="BA163" s="4">
        <v>1018</v>
      </c>
      <c r="BB163" s="4">
        <v>1018</v>
      </c>
      <c r="BC163" s="4">
        <v>1018</v>
      </c>
      <c r="BD163" s="4">
        <v>1018</v>
      </c>
      <c r="BE163" s="4">
        <v>1018</v>
      </c>
      <c r="BF163" s="4">
        <v>1018</v>
      </c>
      <c r="BG163" s="4">
        <v>1018</v>
      </c>
    </row>
    <row r="164" spans="1:59" ht="17" x14ac:dyDescent="0.25">
      <c r="A164" s="2" t="s">
        <v>169</v>
      </c>
      <c r="B164" s="3" t="s">
        <v>161</v>
      </c>
      <c r="C164" s="3">
        <v>31.825700000000001</v>
      </c>
      <c r="D164" s="3">
        <v>117.2264</v>
      </c>
      <c r="E164" s="4">
        <v>1</v>
      </c>
      <c r="F164" s="4">
        <v>9</v>
      </c>
      <c r="G164" s="4">
        <v>15</v>
      </c>
      <c r="H164" s="4">
        <v>39</v>
      </c>
      <c r="I164" s="4">
        <v>60</v>
      </c>
      <c r="J164" s="4">
        <v>70</v>
      </c>
      <c r="K164" s="4">
        <v>106</v>
      </c>
      <c r="L164" s="4">
        <v>152</v>
      </c>
      <c r="M164" s="4">
        <v>200</v>
      </c>
      <c r="N164" s="4">
        <v>237</v>
      </c>
      <c r="O164" s="4">
        <v>297</v>
      </c>
      <c r="P164" s="4">
        <v>340</v>
      </c>
      <c r="Q164" s="4">
        <v>408</v>
      </c>
      <c r="R164" s="4">
        <v>480</v>
      </c>
      <c r="S164" s="4">
        <v>530</v>
      </c>
      <c r="T164" s="4">
        <v>591</v>
      </c>
      <c r="U164" s="4">
        <v>665</v>
      </c>
      <c r="V164" s="4">
        <v>733</v>
      </c>
      <c r="W164" s="4">
        <v>779</v>
      </c>
      <c r="X164" s="4">
        <v>830</v>
      </c>
      <c r="Y164" s="4">
        <v>860</v>
      </c>
      <c r="Z164" s="4">
        <v>889</v>
      </c>
      <c r="AA164" s="4">
        <v>910</v>
      </c>
      <c r="AB164" s="4">
        <v>934</v>
      </c>
      <c r="AC164" s="4">
        <v>950</v>
      </c>
      <c r="AD164" s="4">
        <v>962</v>
      </c>
      <c r="AE164" s="4">
        <v>973</v>
      </c>
      <c r="AF164" s="4">
        <v>982</v>
      </c>
      <c r="AG164" s="4">
        <v>986</v>
      </c>
      <c r="AH164" s="4">
        <v>987</v>
      </c>
      <c r="AI164" s="4">
        <v>988</v>
      </c>
      <c r="AJ164" s="4">
        <v>989</v>
      </c>
      <c r="AK164" s="4">
        <v>989</v>
      </c>
      <c r="AL164" s="4">
        <v>989</v>
      </c>
      <c r="AM164" s="4">
        <v>989</v>
      </c>
      <c r="AN164" s="4">
        <v>989</v>
      </c>
      <c r="AO164" s="4">
        <v>989</v>
      </c>
      <c r="AP164" s="4">
        <v>990</v>
      </c>
      <c r="AQ164" s="4">
        <v>990</v>
      </c>
      <c r="AR164" s="4">
        <v>990</v>
      </c>
      <c r="AS164" s="4">
        <v>990</v>
      </c>
      <c r="AT164" s="4">
        <v>990</v>
      </c>
      <c r="AU164" s="4">
        <v>990</v>
      </c>
      <c r="AV164" s="4">
        <v>990</v>
      </c>
      <c r="AW164" s="4">
        <v>990</v>
      </c>
      <c r="AX164" s="4">
        <v>990</v>
      </c>
      <c r="AY164" s="4">
        <v>990</v>
      </c>
      <c r="AZ164" s="4">
        <v>990</v>
      </c>
      <c r="BA164" s="4">
        <v>990</v>
      </c>
      <c r="BB164" s="4">
        <v>990</v>
      </c>
      <c r="BC164" s="4">
        <v>990</v>
      </c>
      <c r="BD164" s="4">
        <v>990</v>
      </c>
      <c r="BE164" s="4">
        <v>990</v>
      </c>
      <c r="BF164" s="4">
        <v>990</v>
      </c>
      <c r="BG164" s="4">
        <v>990</v>
      </c>
    </row>
    <row r="165" spans="1:59" ht="17" x14ac:dyDescent="0.25">
      <c r="A165" s="2" t="s">
        <v>170</v>
      </c>
      <c r="B165" s="3" t="s">
        <v>161</v>
      </c>
      <c r="C165" s="3">
        <v>27.614000000000001</v>
      </c>
      <c r="D165" s="3">
        <v>115.7221</v>
      </c>
      <c r="E165" s="4">
        <v>2</v>
      </c>
      <c r="F165" s="4">
        <v>7</v>
      </c>
      <c r="G165" s="4">
        <v>18</v>
      </c>
      <c r="H165" s="4">
        <v>18</v>
      </c>
      <c r="I165" s="4">
        <v>36</v>
      </c>
      <c r="J165" s="4">
        <v>72</v>
      </c>
      <c r="K165" s="4">
        <v>109</v>
      </c>
      <c r="L165" s="4">
        <v>109</v>
      </c>
      <c r="M165" s="4">
        <v>162</v>
      </c>
      <c r="N165" s="4">
        <v>240</v>
      </c>
      <c r="O165" s="4">
        <v>286</v>
      </c>
      <c r="P165" s="4">
        <v>333</v>
      </c>
      <c r="Q165" s="4">
        <v>391</v>
      </c>
      <c r="R165" s="4">
        <v>476</v>
      </c>
      <c r="S165" s="4">
        <v>548</v>
      </c>
      <c r="T165" s="4">
        <v>600</v>
      </c>
      <c r="U165" s="4">
        <v>661</v>
      </c>
      <c r="V165" s="4">
        <v>698</v>
      </c>
      <c r="W165" s="4">
        <v>740</v>
      </c>
      <c r="X165" s="4">
        <v>771</v>
      </c>
      <c r="Y165" s="4">
        <v>804</v>
      </c>
      <c r="Z165" s="4">
        <v>844</v>
      </c>
      <c r="AA165" s="4">
        <v>872</v>
      </c>
      <c r="AB165" s="4">
        <v>900</v>
      </c>
      <c r="AC165" s="4">
        <v>913</v>
      </c>
      <c r="AD165" s="4">
        <v>925</v>
      </c>
      <c r="AE165" s="4">
        <v>930</v>
      </c>
      <c r="AF165" s="4">
        <v>933</v>
      </c>
      <c r="AG165" s="4">
        <v>934</v>
      </c>
      <c r="AH165" s="4">
        <v>934</v>
      </c>
      <c r="AI165" s="4">
        <v>934</v>
      </c>
      <c r="AJ165" s="4">
        <v>934</v>
      </c>
      <c r="AK165" s="4">
        <v>934</v>
      </c>
      <c r="AL165" s="4">
        <v>934</v>
      </c>
      <c r="AM165" s="4">
        <v>934</v>
      </c>
      <c r="AN165" s="4">
        <v>934</v>
      </c>
      <c r="AO165" s="4">
        <v>934</v>
      </c>
      <c r="AP165" s="4">
        <v>935</v>
      </c>
      <c r="AQ165" s="4">
        <v>935</v>
      </c>
      <c r="AR165" s="4">
        <v>935</v>
      </c>
      <c r="AS165" s="4">
        <v>935</v>
      </c>
      <c r="AT165" s="4">
        <v>935</v>
      </c>
      <c r="AU165" s="4">
        <v>935</v>
      </c>
      <c r="AV165" s="4">
        <v>935</v>
      </c>
      <c r="AW165" s="4">
        <v>935</v>
      </c>
      <c r="AX165" s="4">
        <v>935</v>
      </c>
      <c r="AY165" s="4">
        <v>935</v>
      </c>
      <c r="AZ165" s="4">
        <v>935</v>
      </c>
      <c r="BA165" s="4">
        <v>935</v>
      </c>
      <c r="BB165" s="4">
        <v>935</v>
      </c>
      <c r="BC165" s="4">
        <v>935</v>
      </c>
      <c r="BD165" s="4">
        <v>935</v>
      </c>
      <c r="BE165" s="4">
        <v>935</v>
      </c>
      <c r="BF165" s="4">
        <v>935</v>
      </c>
      <c r="BG165" s="4">
        <v>935</v>
      </c>
    </row>
    <row r="166" spans="1:59" ht="17" x14ac:dyDescent="0.25">
      <c r="A166" s="2" t="s">
        <v>171</v>
      </c>
      <c r="B166" s="3" t="s">
        <v>161</v>
      </c>
      <c r="C166" s="3">
        <v>36.342700000000001</v>
      </c>
      <c r="D166" s="3">
        <v>118.1498</v>
      </c>
      <c r="E166" s="4">
        <v>2</v>
      </c>
      <c r="F166" s="4">
        <v>6</v>
      </c>
      <c r="G166" s="4">
        <v>15</v>
      </c>
      <c r="H166" s="4">
        <v>27</v>
      </c>
      <c r="I166" s="4">
        <v>46</v>
      </c>
      <c r="J166" s="4">
        <v>75</v>
      </c>
      <c r="K166" s="4">
        <v>95</v>
      </c>
      <c r="L166" s="4">
        <v>130</v>
      </c>
      <c r="M166" s="4">
        <v>158</v>
      </c>
      <c r="N166" s="4">
        <v>184</v>
      </c>
      <c r="O166" s="4">
        <v>206</v>
      </c>
      <c r="P166" s="4">
        <v>230</v>
      </c>
      <c r="Q166" s="4">
        <v>259</v>
      </c>
      <c r="R166" s="4">
        <v>275</v>
      </c>
      <c r="S166" s="4">
        <v>307</v>
      </c>
      <c r="T166" s="4">
        <v>347</v>
      </c>
      <c r="U166" s="4">
        <v>386</v>
      </c>
      <c r="V166" s="4">
        <v>416</v>
      </c>
      <c r="W166" s="4">
        <v>444</v>
      </c>
      <c r="X166" s="4">
        <v>466</v>
      </c>
      <c r="Y166" s="4">
        <v>487</v>
      </c>
      <c r="Z166" s="4">
        <v>497</v>
      </c>
      <c r="AA166" s="4">
        <v>509</v>
      </c>
      <c r="AB166" s="4">
        <v>523</v>
      </c>
      <c r="AC166" s="4">
        <v>532</v>
      </c>
      <c r="AD166" s="4">
        <v>537</v>
      </c>
      <c r="AE166" s="4">
        <v>541</v>
      </c>
      <c r="AF166" s="4">
        <v>543</v>
      </c>
      <c r="AG166" s="4">
        <v>544</v>
      </c>
      <c r="AH166" s="4">
        <v>546</v>
      </c>
      <c r="AI166" s="4">
        <v>749</v>
      </c>
      <c r="AJ166" s="4">
        <v>750</v>
      </c>
      <c r="AK166" s="4">
        <v>754</v>
      </c>
      <c r="AL166" s="4">
        <v>755</v>
      </c>
      <c r="AM166" s="4">
        <v>756</v>
      </c>
      <c r="AN166" s="4">
        <v>756</v>
      </c>
      <c r="AO166" s="4">
        <v>756</v>
      </c>
      <c r="AP166" s="4">
        <v>756</v>
      </c>
      <c r="AQ166" s="4">
        <v>756</v>
      </c>
      <c r="AR166" s="4">
        <v>758</v>
      </c>
      <c r="AS166" s="4">
        <v>758</v>
      </c>
      <c r="AT166" s="4">
        <v>758</v>
      </c>
      <c r="AU166" s="4">
        <v>758</v>
      </c>
      <c r="AV166" s="4">
        <v>758</v>
      </c>
      <c r="AW166" s="4">
        <v>758</v>
      </c>
      <c r="AX166" s="4">
        <v>758</v>
      </c>
      <c r="AY166" s="4">
        <v>758</v>
      </c>
      <c r="AZ166" s="4">
        <v>758</v>
      </c>
      <c r="BA166" s="4">
        <v>758</v>
      </c>
      <c r="BB166" s="4">
        <v>760</v>
      </c>
      <c r="BC166" s="4">
        <v>760</v>
      </c>
      <c r="BD166" s="4">
        <v>760</v>
      </c>
      <c r="BE166" s="4">
        <v>760</v>
      </c>
      <c r="BF166" s="4">
        <v>760</v>
      </c>
      <c r="BG166" s="4">
        <v>760</v>
      </c>
    </row>
    <row r="167" spans="1:59" ht="17" x14ac:dyDescent="0.25">
      <c r="A167" s="2" t="s">
        <v>109</v>
      </c>
      <c r="B167" s="3" t="s">
        <v>172</v>
      </c>
      <c r="C167" s="3">
        <v>35.4437</v>
      </c>
      <c r="D167" s="3">
        <v>139.63800000000001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61</v>
      </c>
      <c r="V167" s="4">
        <v>61</v>
      </c>
      <c r="W167" s="4">
        <v>64</v>
      </c>
      <c r="X167" s="4">
        <v>135</v>
      </c>
      <c r="Y167" s="4">
        <v>135</v>
      </c>
      <c r="Z167" s="4">
        <v>175</v>
      </c>
      <c r="AA167" s="4">
        <v>175</v>
      </c>
      <c r="AB167" s="4">
        <v>218</v>
      </c>
      <c r="AC167" s="4">
        <v>285</v>
      </c>
      <c r="AD167" s="4">
        <v>355</v>
      </c>
      <c r="AE167" s="4">
        <v>454</v>
      </c>
      <c r="AF167" s="4">
        <v>542</v>
      </c>
      <c r="AG167" s="4">
        <v>621</v>
      </c>
      <c r="AH167" s="4">
        <v>634</v>
      </c>
      <c r="AI167" s="4">
        <v>634</v>
      </c>
      <c r="AJ167" s="4">
        <v>634</v>
      </c>
      <c r="AK167" s="4">
        <v>691</v>
      </c>
      <c r="AL167" s="4">
        <v>691</v>
      </c>
      <c r="AM167" s="4">
        <v>691</v>
      </c>
      <c r="AN167" s="4">
        <v>705</v>
      </c>
      <c r="AO167" s="4">
        <v>705</v>
      </c>
      <c r="AP167" s="4">
        <v>705</v>
      </c>
      <c r="AQ167" s="4">
        <v>705</v>
      </c>
      <c r="AR167" s="4">
        <v>705</v>
      </c>
      <c r="AS167" s="4">
        <v>705</v>
      </c>
      <c r="AT167" s="4">
        <v>706</v>
      </c>
      <c r="AU167" s="4">
        <v>706</v>
      </c>
      <c r="AV167" s="4">
        <v>706</v>
      </c>
      <c r="AW167" s="4">
        <v>696</v>
      </c>
      <c r="AX167" s="4">
        <v>696</v>
      </c>
      <c r="AY167" s="4">
        <v>696</v>
      </c>
      <c r="AZ167" s="4">
        <v>696</v>
      </c>
      <c r="BA167" s="4">
        <v>696</v>
      </c>
      <c r="BB167" s="4">
        <v>696</v>
      </c>
      <c r="BC167" s="4">
        <v>696</v>
      </c>
      <c r="BD167" s="4">
        <v>696</v>
      </c>
      <c r="BE167" s="4">
        <v>696</v>
      </c>
      <c r="BF167" s="4">
        <v>696</v>
      </c>
      <c r="BG167" s="4">
        <v>696</v>
      </c>
    </row>
    <row r="168" spans="1:59" ht="17" x14ac:dyDescent="0.25">
      <c r="A168" s="2" t="s">
        <v>173</v>
      </c>
      <c r="B168" s="3" t="s">
        <v>161</v>
      </c>
      <c r="C168" s="3">
        <v>32.9711</v>
      </c>
      <c r="D168" s="3">
        <v>119.455</v>
      </c>
      <c r="E168" s="4">
        <v>1</v>
      </c>
      <c r="F168" s="4">
        <v>5</v>
      </c>
      <c r="G168" s="4">
        <v>9</v>
      </c>
      <c r="H168" s="4">
        <v>18</v>
      </c>
      <c r="I168" s="4">
        <v>33</v>
      </c>
      <c r="J168" s="4">
        <v>47</v>
      </c>
      <c r="K168" s="4">
        <v>70</v>
      </c>
      <c r="L168" s="4">
        <v>99</v>
      </c>
      <c r="M168" s="4">
        <v>129</v>
      </c>
      <c r="N168" s="4">
        <v>168</v>
      </c>
      <c r="O168" s="4">
        <v>202</v>
      </c>
      <c r="P168" s="4">
        <v>236</v>
      </c>
      <c r="Q168" s="4">
        <v>271</v>
      </c>
      <c r="R168" s="4">
        <v>308</v>
      </c>
      <c r="S168" s="4">
        <v>341</v>
      </c>
      <c r="T168" s="4">
        <v>373</v>
      </c>
      <c r="U168" s="4">
        <v>408</v>
      </c>
      <c r="V168" s="4">
        <v>439</v>
      </c>
      <c r="W168" s="4">
        <v>468</v>
      </c>
      <c r="X168" s="4">
        <v>492</v>
      </c>
      <c r="Y168" s="4">
        <v>515</v>
      </c>
      <c r="Z168" s="4">
        <v>543</v>
      </c>
      <c r="AA168" s="4">
        <v>570</v>
      </c>
      <c r="AB168" s="4">
        <v>593</v>
      </c>
      <c r="AC168" s="4">
        <v>604</v>
      </c>
      <c r="AD168" s="4">
        <v>617</v>
      </c>
      <c r="AE168" s="4">
        <v>626</v>
      </c>
      <c r="AF168" s="4">
        <v>629</v>
      </c>
      <c r="AG168" s="4">
        <v>631</v>
      </c>
      <c r="AH168" s="4">
        <v>631</v>
      </c>
      <c r="AI168" s="4">
        <v>631</v>
      </c>
      <c r="AJ168" s="4">
        <v>631</v>
      </c>
      <c r="AK168" s="4">
        <v>631</v>
      </c>
      <c r="AL168" s="4">
        <v>631</v>
      </c>
      <c r="AM168" s="4">
        <v>631</v>
      </c>
      <c r="AN168" s="4">
        <v>631</v>
      </c>
      <c r="AO168" s="4">
        <v>631</v>
      </c>
      <c r="AP168" s="4">
        <v>631</v>
      </c>
      <c r="AQ168" s="4">
        <v>631</v>
      </c>
      <c r="AR168" s="4">
        <v>631</v>
      </c>
      <c r="AS168" s="4">
        <v>631</v>
      </c>
      <c r="AT168" s="4">
        <v>631</v>
      </c>
      <c r="AU168" s="4">
        <v>631</v>
      </c>
      <c r="AV168" s="4">
        <v>631</v>
      </c>
      <c r="AW168" s="4">
        <v>631</v>
      </c>
      <c r="AX168" s="4">
        <v>631</v>
      </c>
      <c r="AY168" s="4">
        <v>631</v>
      </c>
      <c r="AZ168" s="4">
        <v>631</v>
      </c>
      <c r="BA168" s="4">
        <v>631</v>
      </c>
      <c r="BB168" s="4">
        <v>631</v>
      </c>
      <c r="BC168" s="4">
        <v>631</v>
      </c>
      <c r="BD168" s="4">
        <v>631</v>
      </c>
      <c r="BE168" s="4">
        <v>631</v>
      </c>
      <c r="BF168" s="4">
        <v>631</v>
      </c>
      <c r="BG168" s="4">
        <v>631</v>
      </c>
    </row>
    <row r="169" spans="1:59" ht="17" x14ac:dyDescent="0.25">
      <c r="A169" s="2" t="s">
        <v>174</v>
      </c>
      <c r="B169" s="3" t="s">
        <v>161</v>
      </c>
      <c r="C169" s="3">
        <v>30.057200000000002</v>
      </c>
      <c r="D169" s="3">
        <v>107.874</v>
      </c>
      <c r="E169" s="4">
        <v>6</v>
      </c>
      <c r="F169" s="4">
        <v>9</v>
      </c>
      <c r="G169" s="4">
        <v>27</v>
      </c>
      <c r="H169" s="4">
        <v>57</v>
      </c>
      <c r="I169" s="4">
        <v>75</v>
      </c>
      <c r="J169" s="4">
        <v>110</v>
      </c>
      <c r="K169" s="4">
        <v>132</v>
      </c>
      <c r="L169" s="4">
        <v>147</v>
      </c>
      <c r="M169" s="4">
        <v>182</v>
      </c>
      <c r="N169" s="4">
        <v>211</v>
      </c>
      <c r="O169" s="4">
        <v>247</v>
      </c>
      <c r="P169" s="4">
        <v>300</v>
      </c>
      <c r="Q169" s="4">
        <v>337</v>
      </c>
      <c r="R169" s="4">
        <v>366</v>
      </c>
      <c r="S169" s="4">
        <v>389</v>
      </c>
      <c r="T169" s="4">
        <v>411</v>
      </c>
      <c r="U169" s="4">
        <v>426</v>
      </c>
      <c r="V169" s="4">
        <v>428</v>
      </c>
      <c r="W169" s="4">
        <v>468</v>
      </c>
      <c r="X169" s="4">
        <v>486</v>
      </c>
      <c r="Y169" s="4">
        <v>505</v>
      </c>
      <c r="Z169" s="4">
        <v>518</v>
      </c>
      <c r="AA169" s="4">
        <v>529</v>
      </c>
      <c r="AB169" s="4">
        <v>537</v>
      </c>
      <c r="AC169" s="4">
        <v>544</v>
      </c>
      <c r="AD169" s="4">
        <v>551</v>
      </c>
      <c r="AE169" s="4">
        <v>553</v>
      </c>
      <c r="AF169" s="4">
        <v>555</v>
      </c>
      <c r="AG169" s="4">
        <v>560</v>
      </c>
      <c r="AH169" s="4">
        <v>567</v>
      </c>
      <c r="AI169" s="4">
        <v>572</v>
      </c>
      <c r="AJ169" s="4">
        <v>573</v>
      </c>
      <c r="AK169" s="4">
        <v>575</v>
      </c>
      <c r="AL169" s="4">
        <v>576</v>
      </c>
      <c r="AM169" s="4">
        <v>576</v>
      </c>
      <c r="AN169" s="4">
        <v>576</v>
      </c>
      <c r="AO169" s="4">
        <v>576</v>
      </c>
      <c r="AP169" s="4">
        <v>576</v>
      </c>
      <c r="AQ169" s="4">
        <v>576</v>
      </c>
      <c r="AR169" s="4">
        <v>576</v>
      </c>
      <c r="AS169" s="4">
        <v>576</v>
      </c>
      <c r="AT169" s="4">
        <v>576</v>
      </c>
      <c r="AU169" s="4">
        <v>576</v>
      </c>
      <c r="AV169" s="4">
        <v>576</v>
      </c>
      <c r="AW169" s="4">
        <v>576</v>
      </c>
      <c r="AX169" s="4">
        <v>576</v>
      </c>
      <c r="AY169" s="4">
        <v>576</v>
      </c>
      <c r="AZ169" s="4">
        <v>576</v>
      </c>
      <c r="BA169" s="4">
        <v>576</v>
      </c>
      <c r="BB169" s="4">
        <v>576</v>
      </c>
      <c r="BC169" s="4">
        <v>576</v>
      </c>
      <c r="BD169" s="4">
        <v>576</v>
      </c>
      <c r="BE169" s="4">
        <v>576</v>
      </c>
      <c r="BF169" s="4">
        <v>576</v>
      </c>
      <c r="BG169" s="4">
        <v>576</v>
      </c>
    </row>
    <row r="170" spans="1:59" ht="17" x14ac:dyDescent="0.25">
      <c r="A170" s="2" t="s">
        <v>175</v>
      </c>
      <c r="B170" s="3" t="s">
        <v>161</v>
      </c>
      <c r="C170" s="3">
        <v>30.617100000000001</v>
      </c>
      <c r="D170" s="3">
        <v>102.7103</v>
      </c>
      <c r="E170" s="4">
        <v>5</v>
      </c>
      <c r="F170" s="4">
        <v>8</v>
      </c>
      <c r="G170" s="4">
        <v>15</v>
      </c>
      <c r="H170" s="4">
        <v>28</v>
      </c>
      <c r="I170" s="4">
        <v>44</v>
      </c>
      <c r="J170" s="4">
        <v>69</v>
      </c>
      <c r="K170" s="4">
        <v>90</v>
      </c>
      <c r="L170" s="4">
        <v>108</v>
      </c>
      <c r="M170" s="4">
        <v>142</v>
      </c>
      <c r="N170" s="4">
        <v>177</v>
      </c>
      <c r="O170" s="4">
        <v>207</v>
      </c>
      <c r="P170" s="4">
        <v>231</v>
      </c>
      <c r="Q170" s="4">
        <v>254</v>
      </c>
      <c r="R170" s="4">
        <v>282</v>
      </c>
      <c r="S170" s="4">
        <v>301</v>
      </c>
      <c r="T170" s="4">
        <v>321</v>
      </c>
      <c r="U170" s="4">
        <v>344</v>
      </c>
      <c r="V170" s="4">
        <v>364</v>
      </c>
      <c r="W170" s="4">
        <v>386</v>
      </c>
      <c r="X170" s="4">
        <v>405</v>
      </c>
      <c r="Y170" s="4">
        <v>417</v>
      </c>
      <c r="Z170" s="4">
        <v>436</v>
      </c>
      <c r="AA170" s="4">
        <v>451</v>
      </c>
      <c r="AB170" s="4">
        <v>463</v>
      </c>
      <c r="AC170" s="4">
        <v>470</v>
      </c>
      <c r="AD170" s="4">
        <v>481</v>
      </c>
      <c r="AE170" s="4">
        <v>495</v>
      </c>
      <c r="AF170" s="4">
        <v>508</v>
      </c>
      <c r="AG170" s="4">
        <v>514</v>
      </c>
      <c r="AH170" s="4">
        <v>520</v>
      </c>
      <c r="AI170" s="4">
        <v>525</v>
      </c>
      <c r="AJ170" s="4">
        <v>526</v>
      </c>
      <c r="AK170" s="4">
        <v>526</v>
      </c>
      <c r="AL170" s="4">
        <v>527</v>
      </c>
      <c r="AM170" s="4">
        <v>529</v>
      </c>
      <c r="AN170" s="4">
        <v>531</v>
      </c>
      <c r="AO170" s="4">
        <v>534</v>
      </c>
      <c r="AP170" s="4">
        <v>538</v>
      </c>
      <c r="AQ170" s="4">
        <v>538</v>
      </c>
      <c r="AR170" s="4">
        <v>538</v>
      </c>
      <c r="AS170" s="4">
        <v>538</v>
      </c>
      <c r="AT170" s="4">
        <v>538</v>
      </c>
      <c r="AU170" s="4">
        <v>538</v>
      </c>
      <c r="AV170" s="4">
        <v>539</v>
      </c>
      <c r="AW170" s="4">
        <v>539</v>
      </c>
      <c r="AX170" s="4">
        <v>539</v>
      </c>
      <c r="AY170" s="4">
        <v>539</v>
      </c>
      <c r="AZ170" s="4">
        <v>539</v>
      </c>
      <c r="BA170" s="4">
        <v>539</v>
      </c>
      <c r="BB170" s="4">
        <v>539</v>
      </c>
      <c r="BC170" s="4">
        <v>539</v>
      </c>
      <c r="BD170" s="4">
        <v>539</v>
      </c>
      <c r="BE170" s="4">
        <v>539</v>
      </c>
      <c r="BF170" s="4">
        <v>539</v>
      </c>
      <c r="BG170" s="4">
        <v>539</v>
      </c>
    </row>
    <row r="171" spans="1:59" ht="17" x14ac:dyDescent="0.25">
      <c r="A171" s="2" t="s">
        <v>176</v>
      </c>
      <c r="B171" s="3" t="s">
        <v>161</v>
      </c>
      <c r="C171" s="3">
        <v>47.862000000000002</v>
      </c>
      <c r="D171" s="3">
        <v>127.7615</v>
      </c>
      <c r="E171" s="4">
        <v>0</v>
      </c>
      <c r="F171" s="4">
        <v>2</v>
      </c>
      <c r="G171" s="4">
        <v>4</v>
      </c>
      <c r="H171" s="4">
        <v>9</v>
      </c>
      <c r="I171" s="4">
        <v>15</v>
      </c>
      <c r="J171" s="4">
        <v>21</v>
      </c>
      <c r="K171" s="4">
        <v>33</v>
      </c>
      <c r="L171" s="4">
        <v>38</v>
      </c>
      <c r="M171" s="4">
        <v>44</v>
      </c>
      <c r="N171" s="4">
        <v>59</v>
      </c>
      <c r="O171" s="4">
        <v>80</v>
      </c>
      <c r="P171" s="4">
        <v>95</v>
      </c>
      <c r="Q171" s="4">
        <v>121</v>
      </c>
      <c r="R171" s="4">
        <v>155</v>
      </c>
      <c r="S171" s="4">
        <v>190</v>
      </c>
      <c r="T171" s="4">
        <v>227</v>
      </c>
      <c r="U171" s="4">
        <v>277</v>
      </c>
      <c r="V171" s="4">
        <v>295</v>
      </c>
      <c r="W171" s="4">
        <v>307</v>
      </c>
      <c r="X171" s="4">
        <v>331</v>
      </c>
      <c r="Y171" s="4">
        <v>360</v>
      </c>
      <c r="Z171" s="4">
        <v>378</v>
      </c>
      <c r="AA171" s="4">
        <v>395</v>
      </c>
      <c r="AB171" s="4">
        <v>419</v>
      </c>
      <c r="AC171" s="4">
        <v>425</v>
      </c>
      <c r="AD171" s="4">
        <v>445</v>
      </c>
      <c r="AE171" s="4">
        <v>457</v>
      </c>
      <c r="AF171" s="4">
        <v>464</v>
      </c>
      <c r="AG171" s="4">
        <v>470</v>
      </c>
      <c r="AH171" s="4">
        <v>476</v>
      </c>
      <c r="AI171" s="4">
        <v>479</v>
      </c>
      <c r="AJ171" s="4">
        <v>479</v>
      </c>
      <c r="AK171" s="4">
        <v>480</v>
      </c>
      <c r="AL171" s="4">
        <v>480</v>
      </c>
      <c r="AM171" s="4">
        <v>480</v>
      </c>
      <c r="AN171" s="4">
        <v>480</v>
      </c>
      <c r="AO171" s="4">
        <v>480</v>
      </c>
      <c r="AP171" s="4">
        <v>480</v>
      </c>
      <c r="AQ171" s="4">
        <v>480</v>
      </c>
      <c r="AR171" s="4">
        <v>480</v>
      </c>
      <c r="AS171" s="4">
        <v>480</v>
      </c>
      <c r="AT171" s="4">
        <v>480</v>
      </c>
      <c r="AU171" s="4">
        <v>480</v>
      </c>
      <c r="AV171" s="4">
        <v>481</v>
      </c>
      <c r="AW171" s="4">
        <v>481</v>
      </c>
      <c r="AX171" s="4">
        <v>481</v>
      </c>
      <c r="AY171" s="4">
        <v>481</v>
      </c>
      <c r="AZ171" s="4">
        <v>481</v>
      </c>
      <c r="BA171" s="4">
        <v>481</v>
      </c>
      <c r="BB171" s="4">
        <v>482</v>
      </c>
      <c r="BC171" s="4">
        <v>482</v>
      </c>
      <c r="BD171" s="4">
        <v>482</v>
      </c>
      <c r="BE171" s="4">
        <v>482</v>
      </c>
      <c r="BF171" s="4">
        <v>482</v>
      </c>
      <c r="BG171" s="4">
        <v>482</v>
      </c>
    </row>
    <row r="172" spans="1:59" ht="17" x14ac:dyDescent="0.25">
      <c r="A172" s="2" t="s">
        <v>177</v>
      </c>
      <c r="B172" s="3" t="s">
        <v>177</v>
      </c>
      <c r="C172" s="3">
        <v>56.2639</v>
      </c>
      <c r="D172" s="3">
        <v>9.5017999999999994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1</v>
      </c>
      <c r="AP172" s="4">
        <v>1</v>
      </c>
      <c r="AQ172" s="4">
        <v>3</v>
      </c>
      <c r="AR172" s="4">
        <v>4</v>
      </c>
      <c r="AS172" s="4">
        <v>4</v>
      </c>
      <c r="AT172" s="4">
        <v>6</v>
      </c>
      <c r="AU172" s="4">
        <v>10</v>
      </c>
      <c r="AV172" s="4">
        <v>10</v>
      </c>
      <c r="AW172" s="4">
        <v>23</v>
      </c>
      <c r="AX172" s="4">
        <v>23</v>
      </c>
      <c r="AY172" s="4">
        <v>35</v>
      </c>
      <c r="AZ172" s="4">
        <v>90</v>
      </c>
      <c r="BA172" s="4">
        <v>262</v>
      </c>
      <c r="BB172" s="4">
        <v>442</v>
      </c>
      <c r="BC172" s="4">
        <v>615</v>
      </c>
      <c r="BD172" s="4">
        <v>801</v>
      </c>
      <c r="BE172" s="4">
        <v>827</v>
      </c>
      <c r="BF172" s="4">
        <v>864</v>
      </c>
      <c r="BG172" s="4">
        <v>914</v>
      </c>
    </row>
    <row r="173" spans="1:59" ht="17" x14ac:dyDescent="0.25">
      <c r="A173" s="2" t="s">
        <v>178</v>
      </c>
      <c r="B173" s="3" t="s">
        <v>161</v>
      </c>
      <c r="C173" s="3">
        <v>40.182400000000001</v>
      </c>
      <c r="D173" s="3">
        <v>116.41419999999999</v>
      </c>
      <c r="E173" s="4">
        <v>14</v>
      </c>
      <c r="F173" s="4">
        <v>22</v>
      </c>
      <c r="G173" s="4">
        <v>36</v>
      </c>
      <c r="H173" s="4">
        <v>41</v>
      </c>
      <c r="I173" s="4">
        <v>68</v>
      </c>
      <c r="J173" s="4">
        <v>80</v>
      </c>
      <c r="K173" s="4">
        <v>91</v>
      </c>
      <c r="L173" s="4">
        <v>111</v>
      </c>
      <c r="M173" s="4">
        <v>114</v>
      </c>
      <c r="N173" s="4">
        <v>139</v>
      </c>
      <c r="O173" s="4">
        <v>168</v>
      </c>
      <c r="P173" s="4">
        <v>191</v>
      </c>
      <c r="Q173" s="4">
        <v>212</v>
      </c>
      <c r="R173" s="4">
        <v>228</v>
      </c>
      <c r="S173" s="4">
        <v>253</v>
      </c>
      <c r="T173" s="4">
        <v>274</v>
      </c>
      <c r="U173" s="4">
        <v>297</v>
      </c>
      <c r="V173" s="4">
        <v>315</v>
      </c>
      <c r="W173" s="4">
        <v>326</v>
      </c>
      <c r="X173" s="4">
        <v>337</v>
      </c>
      <c r="Y173" s="4">
        <v>342</v>
      </c>
      <c r="Z173" s="4">
        <v>352</v>
      </c>
      <c r="AA173" s="4">
        <v>366</v>
      </c>
      <c r="AB173" s="4">
        <v>372</v>
      </c>
      <c r="AC173" s="4">
        <v>375</v>
      </c>
      <c r="AD173" s="4">
        <v>380</v>
      </c>
      <c r="AE173" s="4">
        <v>381</v>
      </c>
      <c r="AF173" s="4">
        <v>387</v>
      </c>
      <c r="AG173" s="4">
        <v>393</v>
      </c>
      <c r="AH173" s="4">
        <v>395</v>
      </c>
      <c r="AI173" s="4">
        <v>396</v>
      </c>
      <c r="AJ173" s="4">
        <v>399</v>
      </c>
      <c r="AK173" s="4">
        <v>399</v>
      </c>
      <c r="AL173" s="4">
        <v>399</v>
      </c>
      <c r="AM173" s="4">
        <v>400</v>
      </c>
      <c r="AN173" s="4">
        <v>400</v>
      </c>
      <c r="AO173" s="4">
        <v>410</v>
      </c>
      <c r="AP173" s="4">
        <v>410</v>
      </c>
      <c r="AQ173" s="4">
        <v>411</v>
      </c>
      <c r="AR173" s="4">
        <v>413</v>
      </c>
      <c r="AS173" s="4">
        <v>414</v>
      </c>
      <c r="AT173" s="4">
        <v>414</v>
      </c>
      <c r="AU173" s="4">
        <v>418</v>
      </c>
      <c r="AV173" s="4">
        <v>418</v>
      </c>
      <c r="AW173" s="4">
        <v>422</v>
      </c>
      <c r="AX173" s="4">
        <v>426</v>
      </c>
      <c r="AY173" s="4">
        <v>428</v>
      </c>
      <c r="AZ173" s="4">
        <v>428</v>
      </c>
      <c r="BA173" s="4">
        <v>429</v>
      </c>
      <c r="BB173" s="4">
        <v>435</v>
      </c>
      <c r="BC173" s="4">
        <v>435</v>
      </c>
      <c r="BD173" s="4">
        <v>436</v>
      </c>
      <c r="BE173" s="4">
        <v>437</v>
      </c>
      <c r="BF173" s="4">
        <v>442</v>
      </c>
      <c r="BG173" s="4">
        <v>452</v>
      </c>
    </row>
    <row r="174" spans="1:59" ht="17" x14ac:dyDescent="0.25">
      <c r="A174" s="2" t="s">
        <v>179</v>
      </c>
      <c r="B174" s="3" t="s">
        <v>161</v>
      </c>
      <c r="C174" s="3">
        <v>31.202000000000002</v>
      </c>
      <c r="D174" s="3">
        <v>121.4491</v>
      </c>
      <c r="E174" s="4">
        <v>9</v>
      </c>
      <c r="F174" s="4">
        <v>16</v>
      </c>
      <c r="G174" s="4">
        <v>20</v>
      </c>
      <c r="H174" s="4">
        <v>33</v>
      </c>
      <c r="I174" s="4">
        <v>40</v>
      </c>
      <c r="J174" s="4">
        <v>53</v>
      </c>
      <c r="K174" s="4">
        <v>66</v>
      </c>
      <c r="L174" s="4">
        <v>96</v>
      </c>
      <c r="M174" s="4">
        <v>112</v>
      </c>
      <c r="N174" s="4">
        <v>135</v>
      </c>
      <c r="O174" s="4">
        <v>169</v>
      </c>
      <c r="P174" s="4">
        <v>182</v>
      </c>
      <c r="Q174" s="4">
        <v>203</v>
      </c>
      <c r="R174" s="4">
        <v>219</v>
      </c>
      <c r="S174" s="4">
        <v>243</v>
      </c>
      <c r="T174" s="4">
        <v>257</v>
      </c>
      <c r="U174" s="4">
        <v>277</v>
      </c>
      <c r="V174" s="4">
        <v>286</v>
      </c>
      <c r="W174" s="4">
        <v>293</v>
      </c>
      <c r="X174" s="4">
        <v>299</v>
      </c>
      <c r="Y174" s="4">
        <v>303</v>
      </c>
      <c r="Z174" s="4">
        <v>311</v>
      </c>
      <c r="AA174" s="4">
        <v>315</v>
      </c>
      <c r="AB174" s="4">
        <v>318</v>
      </c>
      <c r="AC174" s="4">
        <v>326</v>
      </c>
      <c r="AD174" s="4">
        <v>328</v>
      </c>
      <c r="AE174" s="4">
        <v>333</v>
      </c>
      <c r="AF174" s="4">
        <v>333</v>
      </c>
      <c r="AG174" s="4">
        <v>333</v>
      </c>
      <c r="AH174" s="4">
        <v>334</v>
      </c>
      <c r="AI174" s="4">
        <v>334</v>
      </c>
      <c r="AJ174" s="4">
        <v>335</v>
      </c>
      <c r="AK174" s="4">
        <v>335</v>
      </c>
      <c r="AL174" s="4">
        <v>335</v>
      </c>
      <c r="AM174" s="4">
        <v>336</v>
      </c>
      <c r="AN174" s="4">
        <v>337</v>
      </c>
      <c r="AO174" s="4">
        <v>337</v>
      </c>
      <c r="AP174" s="4">
        <v>337</v>
      </c>
      <c r="AQ174" s="4">
        <v>337</v>
      </c>
      <c r="AR174" s="4">
        <v>337</v>
      </c>
      <c r="AS174" s="4">
        <v>337</v>
      </c>
      <c r="AT174" s="4">
        <v>338</v>
      </c>
      <c r="AU174" s="4">
        <v>338</v>
      </c>
      <c r="AV174" s="4">
        <v>339</v>
      </c>
      <c r="AW174" s="4">
        <v>342</v>
      </c>
      <c r="AX174" s="4">
        <v>342</v>
      </c>
      <c r="AY174" s="4">
        <v>342</v>
      </c>
      <c r="AZ174" s="4">
        <v>342</v>
      </c>
      <c r="BA174" s="4">
        <v>344</v>
      </c>
      <c r="BB174" s="4">
        <v>344</v>
      </c>
      <c r="BC174" s="4">
        <v>344</v>
      </c>
      <c r="BD174" s="4">
        <v>346</v>
      </c>
      <c r="BE174" s="4">
        <v>353</v>
      </c>
      <c r="BF174" s="4">
        <v>353</v>
      </c>
      <c r="BG174" s="4">
        <v>355</v>
      </c>
    </row>
    <row r="175" spans="1:59" ht="17" x14ac:dyDescent="0.25">
      <c r="A175" s="2" t="s">
        <v>180</v>
      </c>
      <c r="B175" s="3" t="s">
        <v>161</v>
      </c>
      <c r="C175" s="3">
        <v>39.548999999999999</v>
      </c>
      <c r="D175" s="3">
        <v>116.1306</v>
      </c>
      <c r="E175" s="4">
        <v>1</v>
      </c>
      <c r="F175" s="4">
        <v>1</v>
      </c>
      <c r="G175" s="4">
        <v>2</v>
      </c>
      <c r="H175" s="4">
        <v>8</v>
      </c>
      <c r="I175" s="4">
        <v>13</v>
      </c>
      <c r="J175" s="4">
        <v>18</v>
      </c>
      <c r="K175" s="4">
        <v>33</v>
      </c>
      <c r="L175" s="4">
        <v>48</v>
      </c>
      <c r="M175" s="4">
        <v>65</v>
      </c>
      <c r="N175" s="4">
        <v>82</v>
      </c>
      <c r="O175" s="4">
        <v>96</v>
      </c>
      <c r="P175" s="4">
        <v>104</v>
      </c>
      <c r="Q175" s="4">
        <v>113</v>
      </c>
      <c r="R175" s="4">
        <v>126</v>
      </c>
      <c r="S175" s="4">
        <v>135</v>
      </c>
      <c r="T175" s="4">
        <v>157</v>
      </c>
      <c r="U175" s="4">
        <v>172</v>
      </c>
      <c r="V175" s="4">
        <v>195</v>
      </c>
      <c r="W175" s="4">
        <v>206</v>
      </c>
      <c r="X175" s="4">
        <v>218</v>
      </c>
      <c r="Y175" s="4">
        <v>239</v>
      </c>
      <c r="Z175" s="4">
        <v>251</v>
      </c>
      <c r="AA175" s="4">
        <v>265</v>
      </c>
      <c r="AB175" s="4">
        <v>283</v>
      </c>
      <c r="AC175" s="4">
        <v>291</v>
      </c>
      <c r="AD175" s="4">
        <v>300</v>
      </c>
      <c r="AE175" s="4">
        <v>301</v>
      </c>
      <c r="AF175" s="4">
        <v>306</v>
      </c>
      <c r="AG175" s="4">
        <v>306</v>
      </c>
      <c r="AH175" s="4">
        <v>307</v>
      </c>
      <c r="AI175" s="4">
        <v>308</v>
      </c>
      <c r="AJ175" s="4">
        <v>309</v>
      </c>
      <c r="AK175" s="4">
        <v>311</v>
      </c>
      <c r="AL175" s="4">
        <v>311</v>
      </c>
      <c r="AM175" s="4">
        <v>311</v>
      </c>
      <c r="AN175" s="4">
        <v>312</v>
      </c>
      <c r="AO175" s="4">
        <v>317</v>
      </c>
      <c r="AP175" s="4">
        <v>318</v>
      </c>
      <c r="AQ175" s="4">
        <v>318</v>
      </c>
      <c r="AR175" s="4">
        <v>318</v>
      </c>
      <c r="AS175" s="4">
        <v>318</v>
      </c>
      <c r="AT175" s="4">
        <v>318</v>
      </c>
      <c r="AU175" s="4">
        <v>318</v>
      </c>
      <c r="AV175" s="4">
        <v>318</v>
      </c>
      <c r="AW175" s="4">
        <v>318</v>
      </c>
      <c r="AX175" s="4">
        <v>318</v>
      </c>
      <c r="AY175" s="4">
        <v>318</v>
      </c>
      <c r="AZ175" s="4">
        <v>318</v>
      </c>
      <c r="BA175" s="4">
        <v>318</v>
      </c>
      <c r="BB175" s="4">
        <v>318</v>
      </c>
      <c r="BC175" s="4">
        <v>318</v>
      </c>
      <c r="BD175" s="4">
        <v>318</v>
      </c>
      <c r="BE175" s="4">
        <v>318</v>
      </c>
      <c r="BF175" s="4">
        <v>318</v>
      </c>
      <c r="BG175" s="4">
        <v>318</v>
      </c>
    </row>
    <row r="176" spans="1:59" ht="17" x14ac:dyDescent="0.25">
      <c r="A176" s="2" t="s">
        <v>181</v>
      </c>
      <c r="B176" s="3" t="s">
        <v>161</v>
      </c>
      <c r="C176" s="3">
        <v>26.078900000000001</v>
      </c>
      <c r="D176" s="3">
        <v>117.98739999999999</v>
      </c>
      <c r="E176" s="4">
        <v>1</v>
      </c>
      <c r="F176" s="4">
        <v>5</v>
      </c>
      <c r="G176" s="4">
        <v>10</v>
      </c>
      <c r="H176" s="4">
        <v>18</v>
      </c>
      <c r="I176" s="4">
        <v>35</v>
      </c>
      <c r="J176" s="4">
        <v>59</v>
      </c>
      <c r="K176" s="4">
        <v>80</v>
      </c>
      <c r="L176" s="4">
        <v>84</v>
      </c>
      <c r="M176" s="4">
        <v>101</v>
      </c>
      <c r="N176" s="4">
        <v>120</v>
      </c>
      <c r="O176" s="4">
        <v>144</v>
      </c>
      <c r="P176" s="4">
        <v>159</v>
      </c>
      <c r="Q176" s="4">
        <v>179</v>
      </c>
      <c r="R176" s="4">
        <v>194</v>
      </c>
      <c r="S176" s="4">
        <v>205</v>
      </c>
      <c r="T176" s="4">
        <v>215</v>
      </c>
      <c r="U176" s="4">
        <v>224</v>
      </c>
      <c r="V176" s="4">
        <v>239</v>
      </c>
      <c r="W176" s="4">
        <v>250</v>
      </c>
      <c r="X176" s="4">
        <v>261</v>
      </c>
      <c r="Y176" s="4">
        <v>267</v>
      </c>
      <c r="Z176" s="4">
        <v>272</v>
      </c>
      <c r="AA176" s="4">
        <v>279</v>
      </c>
      <c r="AB176" s="4">
        <v>281</v>
      </c>
      <c r="AC176" s="4">
        <v>285</v>
      </c>
      <c r="AD176" s="4">
        <v>287</v>
      </c>
      <c r="AE176" s="4">
        <v>290</v>
      </c>
      <c r="AF176" s="4">
        <v>292</v>
      </c>
      <c r="AG176" s="4">
        <v>293</v>
      </c>
      <c r="AH176" s="4">
        <v>293</v>
      </c>
      <c r="AI176" s="4">
        <v>293</v>
      </c>
      <c r="AJ176" s="4">
        <v>293</v>
      </c>
      <c r="AK176" s="4">
        <v>293</v>
      </c>
      <c r="AL176" s="4">
        <v>293</v>
      </c>
      <c r="AM176" s="4">
        <v>294</v>
      </c>
      <c r="AN176" s="4">
        <v>294</v>
      </c>
      <c r="AO176" s="4">
        <v>296</v>
      </c>
      <c r="AP176" s="4">
        <v>296</v>
      </c>
      <c r="AQ176" s="4">
        <v>296</v>
      </c>
      <c r="AR176" s="4">
        <v>296</v>
      </c>
      <c r="AS176" s="4">
        <v>296</v>
      </c>
      <c r="AT176" s="4">
        <v>296</v>
      </c>
      <c r="AU176" s="4">
        <v>296</v>
      </c>
      <c r="AV176" s="4">
        <v>296</v>
      </c>
      <c r="AW176" s="4">
        <v>296</v>
      </c>
      <c r="AX176" s="4">
        <v>296</v>
      </c>
      <c r="AY176" s="4">
        <v>296</v>
      </c>
      <c r="AZ176" s="4">
        <v>296</v>
      </c>
      <c r="BA176" s="4">
        <v>296</v>
      </c>
      <c r="BB176" s="4">
        <v>296</v>
      </c>
      <c r="BC176" s="4">
        <v>296</v>
      </c>
      <c r="BD176" s="4">
        <v>296</v>
      </c>
      <c r="BE176" s="4">
        <v>296</v>
      </c>
      <c r="BF176" s="4">
        <v>296</v>
      </c>
      <c r="BG176" s="4">
        <v>296</v>
      </c>
    </row>
    <row r="177" spans="1:59" ht="17" x14ac:dyDescent="0.25">
      <c r="A177" s="2" t="s">
        <v>182</v>
      </c>
      <c r="B177" s="3" t="s">
        <v>161</v>
      </c>
      <c r="C177" s="3">
        <v>23.829799999999999</v>
      </c>
      <c r="D177" s="3">
        <v>108.7881</v>
      </c>
      <c r="E177" s="4">
        <v>2</v>
      </c>
      <c r="F177" s="4">
        <v>5</v>
      </c>
      <c r="G177" s="4">
        <v>23</v>
      </c>
      <c r="H177" s="4">
        <v>23</v>
      </c>
      <c r="I177" s="4">
        <v>36</v>
      </c>
      <c r="J177" s="4">
        <v>46</v>
      </c>
      <c r="K177" s="4">
        <v>51</v>
      </c>
      <c r="L177" s="4">
        <v>58</v>
      </c>
      <c r="M177" s="4">
        <v>78</v>
      </c>
      <c r="N177" s="4">
        <v>87</v>
      </c>
      <c r="O177" s="4">
        <v>100</v>
      </c>
      <c r="P177" s="4">
        <v>111</v>
      </c>
      <c r="Q177" s="4">
        <v>127</v>
      </c>
      <c r="R177" s="4">
        <v>139</v>
      </c>
      <c r="S177" s="4">
        <v>150</v>
      </c>
      <c r="T177" s="4">
        <v>168</v>
      </c>
      <c r="U177" s="4">
        <v>172</v>
      </c>
      <c r="V177" s="4">
        <v>183</v>
      </c>
      <c r="W177" s="4">
        <v>195</v>
      </c>
      <c r="X177" s="4">
        <v>210</v>
      </c>
      <c r="Y177" s="4">
        <v>215</v>
      </c>
      <c r="Z177" s="4">
        <v>222</v>
      </c>
      <c r="AA177" s="4">
        <v>222</v>
      </c>
      <c r="AB177" s="4">
        <v>226</v>
      </c>
      <c r="AC177" s="4">
        <v>235</v>
      </c>
      <c r="AD177" s="4">
        <v>237</v>
      </c>
      <c r="AE177" s="4">
        <v>238</v>
      </c>
      <c r="AF177" s="4">
        <v>242</v>
      </c>
      <c r="AG177" s="4">
        <v>244</v>
      </c>
      <c r="AH177" s="4">
        <v>245</v>
      </c>
      <c r="AI177" s="4">
        <v>246</v>
      </c>
      <c r="AJ177" s="4">
        <v>249</v>
      </c>
      <c r="AK177" s="4">
        <v>249</v>
      </c>
      <c r="AL177" s="4">
        <v>251</v>
      </c>
      <c r="AM177" s="4">
        <v>252</v>
      </c>
      <c r="AN177" s="4">
        <v>252</v>
      </c>
      <c r="AO177" s="4">
        <v>252</v>
      </c>
      <c r="AP177" s="4">
        <v>252</v>
      </c>
      <c r="AQ177" s="4">
        <v>252</v>
      </c>
      <c r="AR177" s="4">
        <v>252</v>
      </c>
      <c r="AS177" s="4">
        <v>252</v>
      </c>
      <c r="AT177" s="4">
        <v>252</v>
      </c>
      <c r="AU177" s="4">
        <v>252</v>
      </c>
      <c r="AV177" s="4">
        <v>252</v>
      </c>
      <c r="AW177" s="4">
        <v>252</v>
      </c>
      <c r="AX177" s="4">
        <v>252</v>
      </c>
      <c r="AY177" s="4">
        <v>252</v>
      </c>
      <c r="AZ177" s="4">
        <v>252</v>
      </c>
      <c r="BA177" s="4">
        <v>252</v>
      </c>
      <c r="BB177" s="4">
        <v>252</v>
      </c>
      <c r="BC177" s="4">
        <v>252</v>
      </c>
      <c r="BD177" s="4">
        <v>252</v>
      </c>
      <c r="BE177" s="4">
        <v>252</v>
      </c>
      <c r="BF177" s="4">
        <v>252</v>
      </c>
      <c r="BG177" s="4">
        <v>252</v>
      </c>
    </row>
    <row r="178" spans="1:59" ht="17" x14ac:dyDescent="0.25">
      <c r="A178" s="2" t="s">
        <v>183</v>
      </c>
      <c r="B178" s="3" t="s">
        <v>161</v>
      </c>
      <c r="C178" s="3">
        <v>35.191699999999997</v>
      </c>
      <c r="D178" s="3">
        <v>108.87009999999999</v>
      </c>
      <c r="E178" s="4">
        <v>0</v>
      </c>
      <c r="F178" s="4">
        <v>3</v>
      </c>
      <c r="G178" s="4">
        <v>5</v>
      </c>
      <c r="H178" s="4">
        <v>15</v>
      </c>
      <c r="I178" s="4">
        <v>22</v>
      </c>
      <c r="J178" s="4">
        <v>35</v>
      </c>
      <c r="K178" s="4">
        <v>46</v>
      </c>
      <c r="L178" s="4">
        <v>56</v>
      </c>
      <c r="M178" s="4">
        <v>63</v>
      </c>
      <c r="N178" s="4">
        <v>87</v>
      </c>
      <c r="O178" s="4">
        <v>101</v>
      </c>
      <c r="P178" s="4">
        <v>116</v>
      </c>
      <c r="Q178" s="4">
        <v>128</v>
      </c>
      <c r="R178" s="4">
        <v>142</v>
      </c>
      <c r="S178" s="4">
        <v>165</v>
      </c>
      <c r="T178" s="4">
        <v>173</v>
      </c>
      <c r="U178" s="4">
        <v>184</v>
      </c>
      <c r="V178" s="4">
        <v>195</v>
      </c>
      <c r="W178" s="4">
        <v>208</v>
      </c>
      <c r="X178" s="4">
        <v>213</v>
      </c>
      <c r="Y178" s="4">
        <v>219</v>
      </c>
      <c r="Z178" s="4">
        <v>225</v>
      </c>
      <c r="AA178" s="4">
        <v>229</v>
      </c>
      <c r="AB178" s="4">
        <v>230</v>
      </c>
      <c r="AC178" s="4">
        <v>232</v>
      </c>
      <c r="AD178" s="4">
        <v>236</v>
      </c>
      <c r="AE178" s="4">
        <v>240</v>
      </c>
      <c r="AF178" s="4">
        <v>240</v>
      </c>
      <c r="AG178" s="4">
        <v>242</v>
      </c>
      <c r="AH178" s="4">
        <v>245</v>
      </c>
      <c r="AI178" s="4">
        <v>245</v>
      </c>
      <c r="AJ178" s="4">
        <v>245</v>
      </c>
      <c r="AK178" s="4">
        <v>245</v>
      </c>
      <c r="AL178" s="4">
        <v>245</v>
      </c>
      <c r="AM178" s="4">
        <v>245</v>
      </c>
      <c r="AN178" s="4">
        <v>245</v>
      </c>
      <c r="AO178" s="4">
        <v>245</v>
      </c>
      <c r="AP178" s="4">
        <v>245</v>
      </c>
      <c r="AQ178" s="4">
        <v>245</v>
      </c>
      <c r="AR178" s="4">
        <v>245</v>
      </c>
      <c r="AS178" s="4">
        <v>245</v>
      </c>
      <c r="AT178" s="4">
        <v>245</v>
      </c>
      <c r="AU178" s="4">
        <v>245</v>
      </c>
      <c r="AV178" s="4">
        <v>245</v>
      </c>
      <c r="AW178" s="4">
        <v>245</v>
      </c>
      <c r="AX178" s="4">
        <v>245</v>
      </c>
      <c r="AY178" s="4">
        <v>245</v>
      </c>
      <c r="AZ178" s="4">
        <v>245</v>
      </c>
      <c r="BA178" s="4">
        <v>245</v>
      </c>
      <c r="BB178" s="4">
        <v>245</v>
      </c>
      <c r="BC178" s="4">
        <v>245</v>
      </c>
      <c r="BD178" s="4">
        <v>245</v>
      </c>
      <c r="BE178" s="4">
        <v>245</v>
      </c>
      <c r="BF178" s="4">
        <v>245</v>
      </c>
      <c r="BG178" s="4">
        <v>245</v>
      </c>
    </row>
    <row r="179" spans="1:59" ht="17" x14ac:dyDescent="0.25">
      <c r="A179" s="2" t="s">
        <v>184</v>
      </c>
      <c r="B179" s="3" t="s">
        <v>161</v>
      </c>
      <c r="C179" s="3">
        <v>24.974</v>
      </c>
      <c r="D179" s="3">
        <v>101.48699999999999</v>
      </c>
      <c r="E179" s="4">
        <v>1</v>
      </c>
      <c r="F179" s="4">
        <v>2</v>
      </c>
      <c r="G179" s="4">
        <v>5</v>
      </c>
      <c r="H179" s="4">
        <v>11</v>
      </c>
      <c r="I179" s="4">
        <v>16</v>
      </c>
      <c r="J179" s="4">
        <v>26</v>
      </c>
      <c r="K179" s="4">
        <v>44</v>
      </c>
      <c r="L179" s="4">
        <v>55</v>
      </c>
      <c r="M179" s="4">
        <v>70</v>
      </c>
      <c r="N179" s="4">
        <v>83</v>
      </c>
      <c r="O179" s="4">
        <v>93</v>
      </c>
      <c r="P179" s="4">
        <v>105</v>
      </c>
      <c r="Q179" s="4">
        <v>117</v>
      </c>
      <c r="R179" s="4">
        <v>122</v>
      </c>
      <c r="S179" s="4">
        <v>128</v>
      </c>
      <c r="T179" s="4">
        <v>133</v>
      </c>
      <c r="U179" s="4">
        <v>138</v>
      </c>
      <c r="V179" s="4">
        <v>138</v>
      </c>
      <c r="W179" s="4">
        <v>141</v>
      </c>
      <c r="X179" s="4">
        <v>149</v>
      </c>
      <c r="Y179" s="4">
        <v>153</v>
      </c>
      <c r="Z179" s="4">
        <v>154</v>
      </c>
      <c r="AA179" s="4">
        <v>156</v>
      </c>
      <c r="AB179" s="4">
        <v>162</v>
      </c>
      <c r="AC179" s="4">
        <v>168</v>
      </c>
      <c r="AD179" s="4">
        <v>171</v>
      </c>
      <c r="AE179" s="4">
        <v>171</v>
      </c>
      <c r="AF179" s="4">
        <v>172</v>
      </c>
      <c r="AG179" s="4">
        <v>172</v>
      </c>
      <c r="AH179" s="4">
        <v>174</v>
      </c>
      <c r="AI179" s="4">
        <v>174</v>
      </c>
      <c r="AJ179" s="4">
        <v>174</v>
      </c>
      <c r="AK179" s="4">
        <v>174</v>
      </c>
      <c r="AL179" s="4">
        <v>174</v>
      </c>
      <c r="AM179" s="4">
        <v>174</v>
      </c>
      <c r="AN179" s="4">
        <v>174</v>
      </c>
      <c r="AO179" s="4">
        <v>174</v>
      </c>
      <c r="AP179" s="4">
        <v>174</v>
      </c>
      <c r="AQ179" s="4">
        <v>174</v>
      </c>
      <c r="AR179" s="4">
        <v>174</v>
      </c>
      <c r="AS179" s="4">
        <v>174</v>
      </c>
      <c r="AT179" s="4">
        <v>174</v>
      </c>
      <c r="AU179" s="4">
        <v>174</v>
      </c>
      <c r="AV179" s="4">
        <v>174</v>
      </c>
      <c r="AW179" s="4">
        <v>174</v>
      </c>
      <c r="AX179" s="4">
        <v>174</v>
      </c>
      <c r="AY179" s="4">
        <v>174</v>
      </c>
      <c r="AZ179" s="4">
        <v>174</v>
      </c>
      <c r="BA179" s="4">
        <v>174</v>
      </c>
      <c r="BB179" s="4">
        <v>174</v>
      </c>
      <c r="BC179" s="4">
        <v>174</v>
      </c>
      <c r="BD179" s="4">
        <v>174</v>
      </c>
      <c r="BE179" s="4">
        <v>174</v>
      </c>
      <c r="BF179" s="4">
        <v>174</v>
      </c>
      <c r="BG179" s="4">
        <v>176</v>
      </c>
    </row>
    <row r="180" spans="1:59" ht="17" x14ac:dyDescent="0.25">
      <c r="A180" s="2" t="s">
        <v>185</v>
      </c>
      <c r="B180" s="3" t="s">
        <v>161</v>
      </c>
      <c r="C180" s="3">
        <v>19.195900000000002</v>
      </c>
      <c r="D180" s="3">
        <v>109.7453</v>
      </c>
      <c r="E180" s="4">
        <v>4</v>
      </c>
      <c r="F180" s="4">
        <v>5</v>
      </c>
      <c r="G180" s="4">
        <v>8</v>
      </c>
      <c r="H180" s="4">
        <v>19</v>
      </c>
      <c r="I180" s="4">
        <v>22</v>
      </c>
      <c r="J180" s="4">
        <v>33</v>
      </c>
      <c r="K180" s="4">
        <v>40</v>
      </c>
      <c r="L180" s="4">
        <v>43</v>
      </c>
      <c r="M180" s="4">
        <v>46</v>
      </c>
      <c r="N180" s="4">
        <v>52</v>
      </c>
      <c r="O180" s="4">
        <v>62</v>
      </c>
      <c r="P180" s="4">
        <v>64</v>
      </c>
      <c r="Q180" s="4">
        <v>72</v>
      </c>
      <c r="R180" s="4">
        <v>80</v>
      </c>
      <c r="S180" s="4">
        <v>99</v>
      </c>
      <c r="T180" s="4">
        <v>106</v>
      </c>
      <c r="U180" s="4">
        <v>117</v>
      </c>
      <c r="V180" s="4">
        <v>124</v>
      </c>
      <c r="W180" s="4">
        <v>131</v>
      </c>
      <c r="X180" s="4">
        <v>138</v>
      </c>
      <c r="Y180" s="4">
        <v>144</v>
      </c>
      <c r="Z180" s="4">
        <v>157</v>
      </c>
      <c r="AA180" s="4">
        <v>157</v>
      </c>
      <c r="AB180" s="4">
        <v>159</v>
      </c>
      <c r="AC180" s="4">
        <v>162</v>
      </c>
      <c r="AD180" s="4">
        <v>162</v>
      </c>
      <c r="AE180" s="4">
        <v>163</v>
      </c>
      <c r="AF180" s="4">
        <v>163</v>
      </c>
      <c r="AG180" s="4">
        <v>168</v>
      </c>
      <c r="AH180" s="4">
        <v>168</v>
      </c>
      <c r="AI180" s="4">
        <v>168</v>
      </c>
      <c r="AJ180" s="4">
        <v>168</v>
      </c>
      <c r="AK180" s="4">
        <v>168</v>
      </c>
      <c r="AL180" s="4">
        <v>168</v>
      </c>
      <c r="AM180" s="4">
        <v>168</v>
      </c>
      <c r="AN180" s="4">
        <v>168</v>
      </c>
      <c r="AO180" s="4">
        <v>168</v>
      </c>
      <c r="AP180" s="4">
        <v>168</v>
      </c>
      <c r="AQ180" s="4">
        <v>168</v>
      </c>
      <c r="AR180" s="4">
        <v>168</v>
      </c>
      <c r="AS180" s="4">
        <v>168</v>
      </c>
      <c r="AT180" s="4">
        <v>168</v>
      </c>
      <c r="AU180" s="4">
        <v>168</v>
      </c>
      <c r="AV180" s="4">
        <v>168</v>
      </c>
      <c r="AW180" s="4">
        <v>168</v>
      </c>
      <c r="AX180" s="4">
        <v>168</v>
      </c>
      <c r="AY180" s="4">
        <v>168</v>
      </c>
      <c r="AZ180" s="4">
        <v>168</v>
      </c>
      <c r="BA180" s="4">
        <v>168</v>
      </c>
      <c r="BB180" s="4">
        <v>168</v>
      </c>
      <c r="BC180" s="4">
        <v>168</v>
      </c>
      <c r="BD180" s="4">
        <v>168</v>
      </c>
      <c r="BE180" s="4">
        <v>168</v>
      </c>
      <c r="BF180" s="4">
        <v>168</v>
      </c>
      <c r="BG180" s="4">
        <v>168</v>
      </c>
    </row>
    <row r="181" spans="1:59" ht="17" x14ac:dyDescent="0.25">
      <c r="A181" s="2" t="s">
        <v>186</v>
      </c>
      <c r="B181" s="3" t="s">
        <v>161</v>
      </c>
      <c r="C181" s="3">
        <v>26.8154</v>
      </c>
      <c r="D181" s="3">
        <v>106.87479999999999</v>
      </c>
      <c r="E181" s="4">
        <v>1</v>
      </c>
      <c r="F181" s="4">
        <v>3</v>
      </c>
      <c r="G181" s="4">
        <v>3</v>
      </c>
      <c r="H181" s="4">
        <v>4</v>
      </c>
      <c r="I181" s="4">
        <v>5</v>
      </c>
      <c r="J181" s="4">
        <v>7</v>
      </c>
      <c r="K181" s="4">
        <v>9</v>
      </c>
      <c r="L181" s="4">
        <v>9</v>
      </c>
      <c r="M181" s="4">
        <v>12</v>
      </c>
      <c r="N181" s="4">
        <v>29</v>
      </c>
      <c r="O181" s="4">
        <v>29</v>
      </c>
      <c r="P181" s="4">
        <v>38</v>
      </c>
      <c r="Q181" s="4">
        <v>46</v>
      </c>
      <c r="R181" s="4">
        <v>58</v>
      </c>
      <c r="S181" s="4">
        <v>64</v>
      </c>
      <c r="T181" s="4">
        <v>71</v>
      </c>
      <c r="U181" s="4">
        <v>81</v>
      </c>
      <c r="V181" s="4">
        <v>89</v>
      </c>
      <c r="W181" s="4">
        <v>99</v>
      </c>
      <c r="X181" s="4">
        <v>109</v>
      </c>
      <c r="Y181" s="4">
        <v>127</v>
      </c>
      <c r="Z181" s="4">
        <v>133</v>
      </c>
      <c r="AA181" s="4">
        <v>135</v>
      </c>
      <c r="AB181" s="4">
        <v>140</v>
      </c>
      <c r="AC181" s="4">
        <v>143</v>
      </c>
      <c r="AD181" s="4">
        <v>144</v>
      </c>
      <c r="AE181" s="4">
        <v>146</v>
      </c>
      <c r="AF181" s="4">
        <v>146</v>
      </c>
      <c r="AG181" s="4">
        <v>146</v>
      </c>
      <c r="AH181" s="4">
        <v>146</v>
      </c>
      <c r="AI181" s="4">
        <v>146</v>
      </c>
      <c r="AJ181" s="4">
        <v>146</v>
      </c>
      <c r="AK181" s="4">
        <v>146</v>
      </c>
      <c r="AL181" s="4">
        <v>146</v>
      </c>
      <c r="AM181" s="4">
        <v>146</v>
      </c>
      <c r="AN181" s="4">
        <v>146</v>
      </c>
      <c r="AO181" s="4">
        <v>146</v>
      </c>
      <c r="AP181" s="4">
        <v>146</v>
      </c>
      <c r="AQ181" s="4">
        <v>146</v>
      </c>
      <c r="AR181" s="4">
        <v>146</v>
      </c>
      <c r="AS181" s="4">
        <v>146</v>
      </c>
      <c r="AT181" s="4">
        <v>146</v>
      </c>
      <c r="AU181" s="4">
        <v>146</v>
      </c>
      <c r="AV181" s="4">
        <v>146</v>
      </c>
      <c r="AW181" s="4">
        <v>146</v>
      </c>
      <c r="AX181" s="4">
        <v>146</v>
      </c>
      <c r="AY181" s="4">
        <v>146</v>
      </c>
      <c r="AZ181" s="4">
        <v>146</v>
      </c>
      <c r="BA181" s="4">
        <v>146</v>
      </c>
      <c r="BB181" s="4">
        <v>146</v>
      </c>
      <c r="BC181" s="4">
        <v>146</v>
      </c>
      <c r="BD181" s="4">
        <v>146</v>
      </c>
      <c r="BE181" s="4">
        <v>146</v>
      </c>
      <c r="BF181" s="4">
        <v>146</v>
      </c>
      <c r="BG181" s="4">
        <v>146</v>
      </c>
    </row>
    <row r="182" spans="1:59" ht="17" x14ac:dyDescent="0.25">
      <c r="A182" s="2" t="s">
        <v>187</v>
      </c>
      <c r="B182" s="3" t="s">
        <v>161</v>
      </c>
      <c r="C182" s="3">
        <v>39.305399999999999</v>
      </c>
      <c r="D182" s="3">
        <v>117.32299999999999</v>
      </c>
      <c r="E182" s="4">
        <v>4</v>
      </c>
      <c r="F182" s="4">
        <v>4</v>
      </c>
      <c r="G182" s="4">
        <v>8</v>
      </c>
      <c r="H182" s="4">
        <v>10</v>
      </c>
      <c r="I182" s="4">
        <v>14</v>
      </c>
      <c r="J182" s="4">
        <v>23</v>
      </c>
      <c r="K182" s="4">
        <v>24</v>
      </c>
      <c r="L182" s="4">
        <v>27</v>
      </c>
      <c r="M182" s="4">
        <v>31</v>
      </c>
      <c r="N182" s="4">
        <v>32</v>
      </c>
      <c r="O182" s="4">
        <v>41</v>
      </c>
      <c r="P182" s="4">
        <v>48</v>
      </c>
      <c r="Q182" s="4">
        <v>60</v>
      </c>
      <c r="R182" s="4">
        <v>67</v>
      </c>
      <c r="S182" s="4">
        <v>69</v>
      </c>
      <c r="T182" s="4">
        <v>79</v>
      </c>
      <c r="U182" s="4">
        <v>81</v>
      </c>
      <c r="V182" s="4">
        <v>88</v>
      </c>
      <c r="W182" s="4">
        <v>91</v>
      </c>
      <c r="X182" s="4">
        <v>95</v>
      </c>
      <c r="Y182" s="4">
        <v>106</v>
      </c>
      <c r="Z182" s="4">
        <v>112</v>
      </c>
      <c r="AA182" s="4">
        <v>119</v>
      </c>
      <c r="AB182" s="4">
        <v>120</v>
      </c>
      <c r="AC182" s="4">
        <v>122</v>
      </c>
      <c r="AD182" s="4">
        <v>124</v>
      </c>
      <c r="AE182" s="4">
        <v>125</v>
      </c>
      <c r="AF182" s="4">
        <v>128</v>
      </c>
      <c r="AG182" s="4">
        <v>130</v>
      </c>
      <c r="AH182" s="4">
        <v>131</v>
      </c>
      <c r="AI182" s="4">
        <v>132</v>
      </c>
      <c r="AJ182" s="4">
        <v>135</v>
      </c>
      <c r="AK182" s="4">
        <v>135</v>
      </c>
      <c r="AL182" s="4">
        <v>135</v>
      </c>
      <c r="AM182" s="4">
        <v>135</v>
      </c>
      <c r="AN182" s="4">
        <v>135</v>
      </c>
      <c r="AO182" s="4">
        <v>136</v>
      </c>
      <c r="AP182" s="4">
        <v>136</v>
      </c>
      <c r="AQ182" s="4">
        <v>136</v>
      </c>
      <c r="AR182" s="4">
        <v>136</v>
      </c>
      <c r="AS182" s="4">
        <v>136</v>
      </c>
      <c r="AT182" s="4">
        <v>136</v>
      </c>
      <c r="AU182" s="4">
        <v>136</v>
      </c>
      <c r="AV182" s="4">
        <v>136</v>
      </c>
      <c r="AW182" s="4">
        <v>136</v>
      </c>
      <c r="AX182" s="4">
        <v>136</v>
      </c>
      <c r="AY182" s="4">
        <v>136</v>
      </c>
      <c r="AZ182" s="4">
        <v>136</v>
      </c>
      <c r="BA182" s="4">
        <v>136</v>
      </c>
      <c r="BB182" s="4">
        <v>136</v>
      </c>
      <c r="BC182" s="4">
        <v>136</v>
      </c>
      <c r="BD182" s="4">
        <v>136</v>
      </c>
      <c r="BE182" s="4">
        <v>136</v>
      </c>
      <c r="BF182" s="4">
        <v>136</v>
      </c>
      <c r="BG182" s="4">
        <v>136</v>
      </c>
    </row>
    <row r="183" spans="1:59" ht="17" x14ac:dyDescent="0.25">
      <c r="A183" s="2" t="s">
        <v>188</v>
      </c>
      <c r="B183" s="3" t="s">
        <v>161</v>
      </c>
      <c r="C183" s="3">
        <v>37.5777</v>
      </c>
      <c r="D183" s="3">
        <v>112.29219999999999</v>
      </c>
      <c r="E183" s="4">
        <v>1</v>
      </c>
      <c r="F183" s="4">
        <v>1</v>
      </c>
      <c r="G183" s="4">
        <v>1</v>
      </c>
      <c r="H183" s="4">
        <v>6</v>
      </c>
      <c r="I183" s="4">
        <v>9</v>
      </c>
      <c r="J183" s="4">
        <v>13</v>
      </c>
      <c r="K183" s="4">
        <v>27</v>
      </c>
      <c r="L183" s="4">
        <v>27</v>
      </c>
      <c r="M183" s="4">
        <v>35</v>
      </c>
      <c r="N183" s="4">
        <v>39</v>
      </c>
      <c r="O183" s="4">
        <v>47</v>
      </c>
      <c r="P183" s="4">
        <v>66</v>
      </c>
      <c r="Q183" s="4">
        <v>74</v>
      </c>
      <c r="R183" s="4">
        <v>81</v>
      </c>
      <c r="S183" s="4">
        <v>81</v>
      </c>
      <c r="T183" s="4">
        <v>96</v>
      </c>
      <c r="U183" s="4">
        <v>104</v>
      </c>
      <c r="V183" s="4">
        <v>115</v>
      </c>
      <c r="W183" s="4">
        <v>119</v>
      </c>
      <c r="X183" s="4">
        <v>119</v>
      </c>
      <c r="Y183" s="4">
        <v>124</v>
      </c>
      <c r="Z183" s="4">
        <v>126</v>
      </c>
      <c r="AA183" s="4">
        <v>126</v>
      </c>
      <c r="AB183" s="4">
        <v>127</v>
      </c>
      <c r="AC183" s="4">
        <v>128</v>
      </c>
      <c r="AD183" s="4">
        <v>129</v>
      </c>
      <c r="AE183" s="4">
        <v>130</v>
      </c>
      <c r="AF183" s="4">
        <v>131</v>
      </c>
      <c r="AG183" s="4">
        <v>131</v>
      </c>
      <c r="AH183" s="4">
        <v>132</v>
      </c>
      <c r="AI183" s="4">
        <v>132</v>
      </c>
      <c r="AJ183" s="4">
        <v>132</v>
      </c>
      <c r="AK183" s="4">
        <v>132</v>
      </c>
      <c r="AL183" s="4">
        <v>133</v>
      </c>
      <c r="AM183" s="4">
        <v>133</v>
      </c>
      <c r="AN183" s="4">
        <v>133</v>
      </c>
      <c r="AO183" s="4">
        <v>133</v>
      </c>
      <c r="AP183" s="4">
        <v>133</v>
      </c>
      <c r="AQ183" s="4">
        <v>133</v>
      </c>
      <c r="AR183" s="4">
        <v>133</v>
      </c>
      <c r="AS183" s="4">
        <v>133</v>
      </c>
      <c r="AT183" s="4">
        <v>133</v>
      </c>
      <c r="AU183" s="4">
        <v>133</v>
      </c>
      <c r="AV183" s="4">
        <v>133</v>
      </c>
      <c r="AW183" s="4">
        <v>133</v>
      </c>
      <c r="AX183" s="4">
        <v>133</v>
      </c>
      <c r="AY183" s="4">
        <v>133</v>
      </c>
      <c r="AZ183" s="4">
        <v>133</v>
      </c>
      <c r="BA183" s="4">
        <v>133</v>
      </c>
      <c r="BB183" s="4">
        <v>133</v>
      </c>
      <c r="BC183" s="4">
        <v>133</v>
      </c>
      <c r="BD183" s="4">
        <v>133</v>
      </c>
      <c r="BE183" s="4">
        <v>133</v>
      </c>
      <c r="BF183" s="4">
        <v>133</v>
      </c>
      <c r="BG183" s="4">
        <v>133</v>
      </c>
    </row>
    <row r="184" spans="1:59" ht="17" x14ac:dyDescent="0.25">
      <c r="A184" s="2" t="s">
        <v>189</v>
      </c>
      <c r="B184" s="3" t="s">
        <v>161</v>
      </c>
      <c r="C184" s="3">
        <v>37.809899999999999</v>
      </c>
      <c r="D184" s="3">
        <v>101.0583</v>
      </c>
      <c r="E184" s="4">
        <v>0</v>
      </c>
      <c r="F184" s="4">
        <v>2</v>
      </c>
      <c r="G184" s="4">
        <v>2</v>
      </c>
      <c r="H184" s="4">
        <v>4</v>
      </c>
      <c r="I184" s="4">
        <v>7</v>
      </c>
      <c r="J184" s="4">
        <v>14</v>
      </c>
      <c r="K184" s="4">
        <v>19</v>
      </c>
      <c r="L184" s="4">
        <v>24</v>
      </c>
      <c r="M184" s="4">
        <v>26</v>
      </c>
      <c r="N184" s="4">
        <v>29</v>
      </c>
      <c r="O184" s="4">
        <v>40</v>
      </c>
      <c r="P184" s="4">
        <v>51</v>
      </c>
      <c r="Q184" s="4">
        <v>55</v>
      </c>
      <c r="R184" s="4">
        <v>57</v>
      </c>
      <c r="S184" s="4">
        <v>62</v>
      </c>
      <c r="T184" s="4">
        <v>62</v>
      </c>
      <c r="U184" s="4">
        <v>67</v>
      </c>
      <c r="V184" s="4">
        <v>79</v>
      </c>
      <c r="W184" s="4">
        <v>83</v>
      </c>
      <c r="X184" s="4">
        <v>83</v>
      </c>
      <c r="Y184" s="4">
        <v>86</v>
      </c>
      <c r="Z184" s="4">
        <v>87</v>
      </c>
      <c r="AA184" s="4">
        <v>90</v>
      </c>
      <c r="AB184" s="4">
        <v>90</v>
      </c>
      <c r="AC184" s="4">
        <v>90</v>
      </c>
      <c r="AD184" s="4">
        <v>90</v>
      </c>
      <c r="AE184" s="4">
        <v>91</v>
      </c>
      <c r="AF184" s="4">
        <v>91</v>
      </c>
      <c r="AG184" s="4">
        <v>91</v>
      </c>
      <c r="AH184" s="4">
        <v>91</v>
      </c>
      <c r="AI184" s="4">
        <v>91</v>
      </c>
      <c r="AJ184" s="4">
        <v>91</v>
      </c>
      <c r="AK184" s="4">
        <v>91</v>
      </c>
      <c r="AL184" s="4">
        <v>91</v>
      </c>
      <c r="AM184" s="4">
        <v>91</v>
      </c>
      <c r="AN184" s="4">
        <v>91</v>
      </c>
      <c r="AO184" s="4">
        <v>91</v>
      </c>
      <c r="AP184" s="4">
        <v>91</v>
      </c>
      <c r="AQ184" s="4">
        <v>91</v>
      </c>
      <c r="AR184" s="4">
        <v>91</v>
      </c>
      <c r="AS184" s="4">
        <v>91</v>
      </c>
      <c r="AT184" s="4">
        <v>91</v>
      </c>
      <c r="AU184" s="4">
        <v>91</v>
      </c>
      <c r="AV184" s="4">
        <v>102</v>
      </c>
      <c r="AW184" s="4">
        <v>119</v>
      </c>
      <c r="AX184" s="4">
        <v>120</v>
      </c>
      <c r="AY184" s="4">
        <v>124</v>
      </c>
      <c r="AZ184" s="4">
        <v>124</v>
      </c>
      <c r="BA184" s="4">
        <v>125</v>
      </c>
      <c r="BB184" s="4">
        <v>127</v>
      </c>
      <c r="BC184" s="4">
        <v>127</v>
      </c>
      <c r="BD184" s="4">
        <v>127</v>
      </c>
      <c r="BE184" s="4">
        <v>129</v>
      </c>
      <c r="BF184" s="4">
        <v>133</v>
      </c>
      <c r="BG184" s="4">
        <v>133</v>
      </c>
    </row>
    <row r="185" spans="1:59" ht="17" x14ac:dyDescent="0.25">
      <c r="A185" s="2" t="s">
        <v>190</v>
      </c>
      <c r="B185" s="3" t="s">
        <v>161</v>
      </c>
      <c r="C185" s="3">
        <v>22.3</v>
      </c>
      <c r="D185" s="3">
        <v>114.2</v>
      </c>
      <c r="E185" s="4">
        <v>0</v>
      </c>
      <c r="F185" s="4">
        <v>2</v>
      </c>
      <c r="G185" s="4">
        <v>2</v>
      </c>
      <c r="H185" s="4">
        <v>5</v>
      </c>
      <c r="I185" s="4">
        <v>8</v>
      </c>
      <c r="J185" s="4">
        <v>8</v>
      </c>
      <c r="K185" s="4">
        <v>8</v>
      </c>
      <c r="L185" s="4">
        <v>10</v>
      </c>
      <c r="M185" s="4">
        <v>10</v>
      </c>
      <c r="N185" s="4">
        <v>12</v>
      </c>
      <c r="O185" s="4">
        <v>13</v>
      </c>
      <c r="P185" s="4">
        <v>15</v>
      </c>
      <c r="Q185" s="4">
        <v>15</v>
      </c>
      <c r="R185" s="4">
        <v>17</v>
      </c>
      <c r="S185" s="4">
        <v>21</v>
      </c>
      <c r="T185" s="4">
        <v>24</v>
      </c>
      <c r="U185" s="4">
        <v>25</v>
      </c>
      <c r="V185" s="4">
        <v>26</v>
      </c>
      <c r="W185" s="4">
        <v>29</v>
      </c>
      <c r="X185" s="4">
        <v>38</v>
      </c>
      <c r="Y185" s="4">
        <v>49</v>
      </c>
      <c r="Z185" s="4">
        <v>50</v>
      </c>
      <c r="AA185" s="4">
        <v>53</v>
      </c>
      <c r="AB185" s="4">
        <v>56</v>
      </c>
      <c r="AC185" s="4">
        <v>56</v>
      </c>
      <c r="AD185" s="4">
        <v>57</v>
      </c>
      <c r="AE185" s="4">
        <v>60</v>
      </c>
      <c r="AF185" s="4">
        <v>62</v>
      </c>
      <c r="AG185" s="4">
        <v>63</v>
      </c>
      <c r="AH185" s="4">
        <v>68</v>
      </c>
      <c r="AI185" s="4">
        <v>68</v>
      </c>
      <c r="AJ185" s="4">
        <v>69</v>
      </c>
      <c r="AK185" s="4">
        <v>74</v>
      </c>
      <c r="AL185" s="4">
        <v>79</v>
      </c>
      <c r="AM185" s="4">
        <v>84</v>
      </c>
      <c r="AN185" s="4">
        <v>91</v>
      </c>
      <c r="AO185" s="4">
        <v>92</v>
      </c>
      <c r="AP185" s="4">
        <v>94</v>
      </c>
      <c r="AQ185" s="4">
        <v>95</v>
      </c>
      <c r="AR185" s="4">
        <v>96</v>
      </c>
      <c r="AS185" s="4">
        <v>100</v>
      </c>
      <c r="AT185" s="4">
        <v>100</v>
      </c>
      <c r="AU185" s="4">
        <v>105</v>
      </c>
      <c r="AV185" s="4">
        <v>105</v>
      </c>
      <c r="AW185" s="4">
        <v>107</v>
      </c>
      <c r="AX185" s="4">
        <v>108</v>
      </c>
      <c r="AY185" s="4">
        <v>114</v>
      </c>
      <c r="AZ185" s="4">
        <v>115</v>
      </c>
      <c r="BA185" s="4">
        <v>120</v>
      </c>
      <c r="BB185" s="4">
        <v>126</v>
      </c>
      <c r="BC185" s="4">
        <v>129</v>
      </c>
      <c r="BD185" s="4">
        <v>134</v>
      </c>
      <c r="BE185" s="4">
        <v>140</v>
      </c>
      <c r="BF185" s="4">
        <v>145</v>
      </c>
      <c r="BG185" s="4">
        <v>155</v>
      </c>
    </row>
    <row r="186" spans="1:59" ht="17" x14ac:dyDescent="0.25">
      <c r="A186" s="2" t="s">
        <v>191</v>
      </c>
      <c r="B186" s="3" t="s">
        <v>161</v>
      </c>
      <c r="C186" s="3">
        <v>41.2956</v>
      </c>
      <c r="D186" s="3">
        <v>122.60850000000001</v>
      </c>
      <c r="E186" s="4">
        <v>2</v>
      </c>
      <c r="F186" s="4">
        <v>3</v>
      </c>
      <c r="G186" s="4">
        <v>4</v>
      </c>
      <c r="H186" s="4">
        <v>17</v>
      </c>
      <c r="I186" s="4">
        <v>21</v>
      </c>
      <c r="J186" s="4">
        <v>27</v>
      </c>
      <c r="K186" s="4">
        <v>34</v>
      </c>
      <c r="L186" s="4">
        <v>39</v>
      </c>
      <c r="M186" s="4">
        <v>41</v>
      </c>
      <c r="N186" s="4">
        <v>48</v>
      </c>
      <c r="O186" s="4">
        <v>64</v>
      </c>
      <c r="P186" s="4">
        <v>70</v>
      </c>
      <c r="Q186" s="4">
        <v>74</v>
      </c>
      <c r="R186" s="4">
        <v>81</v>
      </c>
      <c r="S186" s="4">
        <v>89</v>
      </c>
      <c r="T186" s="4">
        <v>94</v>
      </c>
      <c r="U186" s="4">
        <v>99</v>
      </c>
      <c r="V186" s="4">
        <v>105</v>
      </c>
      <c r="W186" s="4">
        <v>107</v>
      </c>
      <c r="X186" s="4">
        <v>108</v>
      </c>
      <c r="Y186" s="4">
        <v>111</v>
      </c>
      <c r="Z186" s="4">
        <v>116</v>
      </c>
      <c r="AA186" s="4">
        <v>117</v>
      </c>
      <c r="AB186" s="4">
        <v>119</v>
      </c>
      <c r="AC186" s="4">
        <v>119</v>
      </c>
      <c r="AD186" s="4">
        <v>121</v>
      </c>
      <c r="AE186" s="4">
        <v>121</v>
      </c>
      <c r="AF186" s="4">
        <v>121</v>
      </c>
      <c r="AG186" s="4">
        <v>121</v>
      </c>
      <c r="AH186" s="4">
        <v>121</v>
      </c>
      <c r="AI186" s="4">
        <v>121</v>
      </c>
      <c r="AJ186" s="4">
        <v>121</v>
      </c>
      <c r="AK186" s="4">
        <v>121</v>
      </c>
      <c r="AL186" s="4">
        <v>121</v>
      </c>
      <c r="AM186" s="4">
        <v>121</v>
      </c>
      <c r="AN186" s="4">
        <v>121</v>
      </c>
      <c r="AO186" s="4">
        <v>121</v>
      </c>
      <c r="AP186" s="4">
        <v>121</v>
      </c>
      <c r="AQ186" s="4">
        <v>121</v>
      </c>
      <c r="AR186" s="4">
        <v>122</v>
      </c>
      <c r="AS186" s="4">
        <v>122</v>
      </c>
      <c r="AT186" s="4">
        <v>125</v>
      </c>
      <c r="AU186" s="4">
        <v>125</v>
      </c>
      <c r="AV186" s="4">
        <v>125</v>
      </c>
      <c r="AW186" s="4">
        <v>125</v>
      </c>
      <c r="AX186" s="4">
        <v>125</v>
      </c>
      <c r="AY186" s="4">
        <v>125</v>
      </c>
      <c r="AZ186" s="4">
        <v>125</v>
      </c>
      <c r="BA186" s="4">
        <v>125</v>
      </c>
      <c r="BB186" s="4">
        <v>125</v>
      </c>
      <c r="BC186" s="4">
        <v>125</v>
      </c>
      <c r="BD186" s="4">
        <v>125</v>
      </c>
      <c r="BE186" s="4">
        <v>125</v>
      </c>
      <c r="BF186" s="4">
        <v>125</v>
      </c>
      <c r="BG186" s="4">
        <v>125</v>
      </c>
    </row>
    <row r="187" spans="1:59" ht="17" x14ac:dyDescent="0.25">
      <c r="A187" s="2" t="s">
        <v>192</v>
      </c>
      <c r="B187" s="3" t="s">
        <v>161</v>
      </c>
      <c r="C187" s="3">
        <v>43.6661</v>
      </c>
      <c r="D187" s="3">
        <v>126.1923</v>
      </c>
      <c r="E187" s="4">
        <v>0</v>
      </c>
      <c r="F187" s="4">
        <v>1</v>
      </c>
      <c r="G187" s="4">
        <v>3</v>
      </c>
      <c r="H187" s="4">
        <v>4</v>
      </c>
      <c r="I187" s="4">
        <v>4</v>
      </c>
      <c r="J187" s="4">
        <v>6</v>
      </c>
      <c r="K187" s="4">
        <v>8</v>
      </c>
      <c r="L187" s="4">
        <v>9</v>
      </c>
      <c r="M187" s="4">
        <v>14</v>
      </c>
      <c r="N187" s="4">
        <v>14</v>
      </c>
      <c r="O187" s="4">
        <v>17</v>
      </c>
      <c r="P187" s="4">
        <v>23</v>
      </c>
      <c r="Q187" s="4">
        <v>31</v>
      </c>
      <c r="R187" s="4">
        <v>42</v>
      </c>
      <c r="S187" s="4">
        <v>54</v>
      </c>
      <c r="T187" s="4">
        <v>59</v>
      </c>
      <c r="U187" s="4">
        <v>65</v>
      </c>
      <c r="V187" s="4">
        <v>69</v>
      </c>
      <c r="W187" s="4">
        <v>78</v>
      </c>
      <c r="X187" s="4">
        <v>80</v>
      </c>
      <c r="Y187" s="4">
        <v>81</v>
      </c>
      <c r="Z187" s="4">
        <v>83</v>
      </c>
      <c r="AA187" s="4">
        <v>84</v>
      </c>
      <c r="AB187" s="4">
        <v>86</v>
      </c>
      <c r="AC187" s="4">
        <v>88</v>
      </c>
      <c r="AD187" s="4">
        <v>89</v>
      </c>
      <c r="AE187" s="4">
        <v>89</v>
      </c>
      <c r="AF187" s="4">
        <v>89</v>
      </c>
      <c r="AG187" s="4">
        <v>90</v>
      </c>
      <c r="AH187" s="4">
        <v>91</v>
      </c>
      <c r="AI187" s="4">
        <v>91</v>
      </c>
      <c r="AJ187" s="4">
        <v>91</v>
      </c>
      <c r="AK187" s="4">
        <v>91</v>
      </c>
      <c r="AL187" s="4">
        <v>93</v>
      </c>
      <c r="AM187" s="4">
        <v>93</v>
      </c>
      <c r="AN187" s="4">
        <v>93</v>
      </c>
      <c r="AO187" s="4">
        <v>93</v>
      </c>
      <c r="AP187" s="4">
        <v>93</v>
      </c>
      <c r="AQ187" s="4">
        <v>93</v>
      </c>
      <c r="AR187" s="4">
        <v>93</v>
      </c>
      <c r="AS187" s="4">
        <v>93</v>
      </c>
      <c r="AT187" s="4">
        <v>93</v>
      </c>
      <c r="AU187" s="4">
        <v>93</v>
      </c>
      <c r="AV187" s="4">
        <v>93</v>
      </c>
      <c r="AW187" s="4">
        <v>93</v>
      </c>
      <c r="AX187" s="4">
        <v>93</v>
      </c>
      <c r="AY187" s="4">
        <v>93</v>
      </c>
      <c r="AZ187" s="4">
        <v>93</v>
      </c>
      <c r="BA187" s="4">
        <v>93</v>
      </c>
      <c r="BB187" s="4">
        <v>93</v>
      </c>
      <c r="BC187" s="4">
        <v>93</v>
      </c>
      <c r="BD187" s="4">
        <v>93</v>
      </c>
      <c r="BE187" s="4">
        <v>93</v>
      </c>
      <c r="BF187" s="4">
        <v>93</v>
      </c>
      <c r="BG187" s="4">
        <v>93</v>
      </c>
    </row>
    <row r="188" spans="1:59" ht="17" x14ac:dyDescent="0.25">
      <c r="A188" s="2"/>
      <c r="B188" s="3" t="s">
        <v>193</v>
      </c>
      <c r="C188" s="3">
        <v>49.817500000000003</v>
      </c>
      <c r="D188" s="3">
        <v>15.473000000000001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3</v>
      </c>
      <c r="AS188" s="4">
        <v>3</v>
      </c>
      <c r="AT188" s="4">
        <v>5</v>
      </c>
      <c r="AU188" s="4">
        <v>8</v>
      </c>
      <c r="AV188" s="4">
        <v>12</v>
      </c>
      <c r="AW188" s="4">
        <v>18</v>
      </c>
      <c r="AX188" s="4">
        <v>19</v>
      </c>
      <c r="AY188" s="4">
        <v>31</v>
      </c>
      <c r="AZ188" s="4">
        <v>31</v>
      </c>
      <c r="BA188" s="4">
        <v>41</v>
      </c>
      <c r="BB188" s="4">
        <v>91</v>
      </c>
      <c r="BC188" s="4">
        <v>94</v>
      </c>
      <c r="BD188" s="4">
        <v>141</v>
      </c>
      <c r="BE188" s="4">
        <v>189</v>
      </c>
      <c r="BF188" s="4">
        <v>253</v>
      </c>
      <c r="BG188" s="4">
        <v>298</v>
      </c>
    </row>
    <row r="189" spans="1:59" ht="17" x14ac:dyDescent="0.25">
      <c r="A189" s="2" t="s">
        <v>194</v>
      </c>
      <c r="B189" s="3" t="s">
        <v>161</v>
      </c>
      <c r="C189" s="3">
        <v>41.112900000000003</v>
      </c>
      <c r="D189" s="3">
        <v>85.240099999999998</v>
      </c>
      <c r="E189" s="4">
        <v>0</v>
      </c>
      <c r="F189" s="4">
        <v>2</v>
      </c>
      <c r="G189" s="4">
        <v>2</v>
      </c>
      <c r="H189" s="4">
        <v>3</v>
      </c>
      <c r="I189" s="4">
        <v>4</v>
      </c>
      <c r="J189" s="4">
        <v>5</v>
      </c>
      <c r="K189" s="4">
        <v>10</v>
      </c>
      <c r="L189" s="4">
        <v>13</v>
      </c>
      <c r="M189" s="4">
        <v>14</v>
      </c>
      <c r="N189" s="4">
        <v>17</v>
      </c>
      <c r="O189" s="4">
        <v>18</v>
      </c>
      <c r="P189" s="4">
        <v>21</v>
      </c>
      <c r="Q189" s="4">
        <v>24</v>
      </c>
      <c r="R189" s="4">
        <v>29</v>
      </c>
      <c r="S189" s="4">
        <v>32</v>
      </c>
      <c r="T189" s="4">
        <v>36</v>
      </c>
      <c r="U189" s="4">
        <v>39</v>
      </c>
      <c r="V189" s="4">
        <v>42</v>
      </c>
      <c r="W189" s="4">
        <v>45</v>
      </c>
      <c r="X189" s="4">
        <v>49</v>
      </c>
      <c r="Y189" s="4">
        <v>55</v>
      </c>
      <c r="Z189" s="4">
        <v>59</v>
      </c>
      <c r="AA189" s="4">
        <v>63</v>
      </c>
      <c r="AB189" s="4">
        <v>65</v>
      </c>
      <c r="AC189" s="4">
        <v>70</v>
      </c>
      <c r="AD189" s="4">
        <v>71</v>
      </c>
      <c r="AE189" s="4">
        <v>75</v>
      </c>
      <c r="AF189" s="4">
        <v>76</v>
      </c>
      <c r="AG189" s="4">
        <v>76</v>
      </c>
      <c r="AH189" s="4">
        <v>76</v>
      </c>
      <c r="AI189" s="4">
        <v>76</v>
      </c>
      <c r="AJ189" s="4">
        <v>76</v>
      </c>
      <c r="AK189" s="4">
        <v>76</v>
      </c>
      <c r="AL189" s="4">
        <v>76</v>
      </c>
      <c r="AM189" s="4">
        <v>76</v>
      </c>
      <c r="AN189" s="4">
        <v>76</v>
      </c>
      <c r="AO189" s="4">
        <v>76</v>
      </c>
      <c r="AP189" s="4">
        <v>76</v>
      </c>
      <c r="AQ189" s="4">
        <v>76</v>
      </c>
      <c r="AR189" s="4">
        <v>76</v>
      </c>
      <c r="AS189" s="4">
        <v>76</v>
      </c>
      <c r="AT189" s="4">
        <v>76</v>
      </c>
      <c r="AU189" s="4">
        <v>76</v>
      </c>
      <c r="AV189" s="4">
        <v>76</v>
      </c>
      <c r="AW189" s="4">
        <v>76</v>
      </c>
      <c r="AX189" s="4">
        <v>76</v>
      </c>
      <c r="AY189" s="4">
        <v>76</v>
      </c>
      <c r="AZ189" s="4">
        <v>76</v>
      </c>
      <c r="BA189" s="4">
        <v>76</v>
      </c>
      <c r="BB189" s="4">
        <v>76</v>
      </c>
      <c r="BC189" s="4">
        <v>76</v>
      </c>
      <c r="BD189" s="4">
        <v>76</v>
      </c>
      <c r="BE189" s="4">
        <v>76</v>
      </c>
      <c r="BF189" s="4">
        <v>76</v>
      </c>
      <c r="BG189" s="4">
        <v>76</v>
      </c>
    </row>
    <row r="190" spans="1:59" ht="17" x14ac:dyDescent="0.25">
      <c r="A190" s="2" t="s">
        <v>195</v>
      </c>
      <c r="B190" s="3" t="s">
        <v>161</v>
      </c>
      <c r="C190" s="3">
        <v>44.093499999999999</v>
      </c>
      <c r="D190" s="3">
        <v>113.9448</v>
      </c>
      <c r="E190" s="4">
        <v>0</v>
      </c>
      <c r="F190" s="4">
        <v>0</v>
      </c>
      <c r="G190" s="4">
        <v>1</v>
      </c>
      <c r="H190" s="4">
        <v>7</v>
      </c>
      <c r="I190" s="4">
        <v>7</v>
      </c>
      <c r="J190" s="4">
        <v>11</v>
      </c>
      <c r="K190" s="4">
        <v>15</v>
      </c>
      <c r="L190" s="4">
        <v>16</v>
      </c>
      <c r="M190" s="4">
        <v>19</v>
      </c>
      <c r="N190" s="4">
        <v>20</v>
      </c>
      <c r="O190" s="4">
        <v>23</v>
      </c>
      <c r="P190" s="4">
        <v>27</v>
      </c>
      <c r="Q190" s="4">
        <v>34</v>
      </c>
      <c r="R190" s="4">
        <v>35</v>
      </c>
      <c r="S190" s="4">
        <v>42</v>
      </c>
      <c r="T190" s="4">
        <v>46</v>
      </c>
      <c r="U190" s="4">
        <v>50</v>
      </c>
      <c r="V190" s="4">
        <v>52</v>
      </c>
      <c r="W190" s="4">
        <v>54</v>
      </c>
      <c r="X190" s="4">
        <v>58</v>
      </c>
      <c r="Y190" s="4">
        <v>58</v>
      </c>
      <c r="Z190" s="4">
        <v>60</v>
      </c>
      <c r="AA190" s="4">
        <v>61</v>
      </c>
      <c r="AB190" s="4">
        <v>65</v>
      </c>
      <c r="AC190" s="4">
        <v>68</v>
      </c>
      <c r="AD190" s="4">
        <v>70</v>
      </c>
      <c r="AE190" s="4">
        <v>72</v>
      </c>
      <c r="AF190" s="4">
        <v>73</v>
      </c>
      <c r="AG190" s="4">
        <v>75</v>
      </c>
      <c r="AH190" s="4">
        <v>75</v>
      </c>
      <c r="AI190" s="4">
        <v>75</v>
      </c>
      <c r="AJ190" s="4">
        <v>75</v>
      </c>
      <c r="AK190" s="4">
        <v>75</v>
      </c>
      <c r="AL190" s="4">
        <v>75</v>
      </c>
      <c r="AM190" s="4">
        <v>75</v>
      </c>
      <c r="AN190" s="4">
        <v>75</v>
      </c>
      <c r="AO190" s="4">
        <v>75</v>
      </c>
      <c r="AP190" s="4">
        <v>75</v>
      </c>
      <c r="AQ190" s="4">
        <v>75</v>
      </c>
      <c r="AR190" s="4">
        <v>75</v>
      </c>
      <c r="AS190" s="4">
        <v>75</v>
      </c>
      <c r="AT190" s="4">
        <v>75</v>
      </c>
      <c r="AU190" s="4">
        <v>75</v>
      </c>
      <c r="AV190" s="4">
        <v>75</v>
      </c>
      <c r="AW190" s="4">
        <v>75</v>
      </c>
      <c r="AX190" s="4">
        <v>75</v>
      </c>
      <c r="AY190" s="4">
        <v>75</v>
      </c>
      <c r="AZ190" s="4">
        <v>75</v>
      </c>
      <c r="BA190" s="4">
        <v>75</v>
      </c>
      <c r="BB190" s="4">
        <v>75</v>
      </c>
      <c r="BC190" s="4">
        <v>75</v>
      </c>
      <c r="BD190" s="4">
        <v>75</v>
      </c>
      <c r="BE190" s="4">
        <v>75</v>
      </c>
      <c r="BF190" s="4">
        <v>75</v>
      </c>
      <c r="BG190" s="4">
        <v>75</v>
      </c>
    </row>
    <row r="191" spans="1:59" ht="17" x14ac:dyDescent="0.25">
      <c r="A191" s="2" t="s">
        <v>196</v>
      </c>
      <c r="B191" s="3" t="s">
        <v>161</v>
      </c>
      <c r="C191" s="3">
        <v>37.269199999999998</v>
      </c>
      <c r="D191" s="3">
        <v>106.16549999999999</v>
      </c>
      <c r="E191" s="4">
        <v>1</v>
      </c>
      <c r="F191" s="4">
        <v>1</v>
      </c>
      <c r="G191" s="4">
        <v>2</v>
      </c>
      <c r="H191" s="4">
        <v>3</v>
      </c>
      <c r="I191" s="4">
        <v>4</v>
      </c>
      <c r="J191" s="4">
        <v>7</v>
      </c>
      <c r="K191" s="4">
        <v>11</v>
      </c>
      <c r="L191" s="4">
        <v>12</v>
      </c>
      <c r="M191" s="4">
        <v>17</v>
      </c>
      <c r="N191" s="4">
        <v>21</v>
      </c>
      <c r="O191" s="4">
        <v>26</v>
      </c>
      <c r="P191" s="4">
        <v>28</v>
      </c>
      <c r="Q191" s="4">
        <v>31</v>
      </c>
      <c r="R191" s="4">
        <v>34</v>
      </c>
      <c r="S191" s="4">
        <v>34</v>
      </c>
      <c r="T191" s="4">
        <v>40</v>
      </c>
      <c r="U191" s="4">
        <v>43</v>
      </c>
      <c r="V191" s="4">
        <v>45</v>
      </c>
      <c r="W191" s="4">
        <v>45</v>
      </c>
      <c r="X191" s="4">
        <v>49</v>
      </c>
      <c r="Y191" s="4">
        <v>53</v>
      </c>
      <c r="Z191" s="4">
        <v>58</v>
      </c>
      <c r="AA191" s="4">
        <v>64</v>
      </c>
      <c r="AB191" s="4">
        <v>67</v>
      </c>
      <c r="AC191" s="4">
        <v>70</v>
      </c>
      <c r="AD191" s="4">
        <v>70</v>
      </c>
      <c r="AE191" s="4">
        <v>70</v>
      </c>
      <c r="AF191" s="4">
        <v>70</v>
      </c>
      <c r="AG191" s="4">
        <v>71</v>
      </c>
      <c r="AH191" s="4">
        <v>71</v>
      </c>
      <c r="AI191" s="4">
        <v>71</v>
      </c>
      <c r="AJ191" s="4">
        <v>71</v>
      </c>
      <c r="AK191" s="4">
        <v>71</v>
      </c>
      <c r="AL191" s="4">
        <v>71</v>
      </c>
      <c r="AM191" s="4">
        <v>71</v>
      </c>
      <c r="AN191" s="4">
        <v>71</v>
      </c>
      <c r="AO191" s="4">
        <v>72</v>
      </c>
      <c r="AP191" s="4">
        <v>72</v>
      </c>
      <c r="AQ191" s="4">
        <v>73</v>
      </c>
      <c r="AR191" s="4">
        <v>73</v>
      </c>
      <c r="AS191" s="4">
        <v>74</v>
      </c>
      <c r="AT191" s="4">
        <v>74</v>
      </c>
      <c r="AU191" s="4">
        <v>75</v>
      </c>
      <c r="AV191" s="4">
        <v>75</v>
      </c>
      <c r="AW191" s="4">
        <v>75</v>
      </c>
      <c r="AX191" s="4">
        <v>75</v>
      </c>
      <c r="AY191" s="4">
        <v>75</v>
      </c>
      <c r="AZ191" s="4">
        <v>75</v>
      </c>
      <c r="BA191" s="4">
        <v>75</v>
      </c>
      <c r="BB191" s="4">
        <v>75</v>
      </c>
      <c r="BC191" s="4">
        <v>75</v>
      </c>
      <c r="BD191" s="4">
        <v>75</v>
      </c>
      <c r="BE191" s="4">
        <v>75</v>
      </c>
      <c r="BF191" s="4">
        <v>75</v>
      </c>
      <c r="BG191" s="4">
        <v>75</v>
      </c>
    </row>
    <row r="192" spans="1:59" ht="17" x14ac:dyDescent="0.25">
      <c r="A192" s="2"/>
      <c r="B192" s="3" t="s">
        <v>197</v>
      </c>
      <c r="C192" s="3">
        <v>23.7</v>
      </c>
      <c r="D192" s="3">
        <v>121</v>
      </c>
      <c r="E192" s="4">
        <v>1</v>
      </c>
      <c r="F192" s="4">
        <v>1</v>
      </c>
      <c r="G192" s="4">
        <v>3</v>
      </c>
      <c r="H192" s="4">
        <v>3</v>
      </c>
      <c r="I192" s="4">
        <v>4</v>
      </c>
      <c r="J192" s="4">
        <v>5</v>
      </c>
      <c r="K192" s="4">
        <v>8</v>
      </c>
      <c r="L192" s="4">
        <v>8</v>
      </c>
      <c r="M192" s="4">
        <v>9</v>
      </c>
      <c r="N192" s="4">
        <v>10</v>
      </c>
      <c r="O192" s="4">
        <v>10</v>
      </c>
      <c r="P192" s="4">
        <v>10</v>
      </c>
      <c r="Q192" s="4">
        <v>10</v>
      </c>
      <c r="R192" s="4">
        <v>11</v>
      </c>
      <c r="S192" s="4">
        <v>11</v>
      </c>
      <c r="T192" s="4">
        <v>16</v>
      </c>
      <c r="U192" s="4">
        <v>16</v>
      </c>
      <c r="V192" s="4">
        <v>17</v>
      </c>
      <c r="W192" s="4">
        <v>18</v>
      </c>
      <c r="X192" s="4">
        <v>18</v>
      </c>
      <c r="Y192" s="4">
        <v>18</v>
      </c>
      <c r="Z192" s="4">
        <v>18</v>
      </c>
      <c r="AA192" s="4">
        <v>18</v>
      </c>
      <c r="AB192" s="4">
        <v>18</v>
      </c>
      <c r="AC192" s="4">
        <v>18</v>
      </c>
      <c r="AD192" s="4">
        <v>20</v>
      </c>
      <c r="AE192" s="4">
        <v>22</v>
      </c>
      <c r="AF192" s="4">
        <v>22</v>
      </c>
      <c r="AG192" s="4">
        <v>23</v>
      </c>
      <c r="AH192" s="4">
        <v>24</v>
      </c>
      <c r="AI192" s="4">
        <v>26</v>
      </c>
      <c r="AJ192" s="4">
        <v>26</v>
      </c>
      <c r="AK192" s="4">
        <v>28</v>
      </c>
      <c r="AL192" s="4">
        <v>30</v>
      </c>
      <c r="AM192" s="4">
        <v>31</v>
      </c>
      <c r="AN192" s="4">
        <v>32</v>
      </c>
      <c r="AO192" s="4">
        <v>32</v>
      </c>
      <c r="AP192" s="4">
        <v>34</v>
      </c>
      <c r="AQ192" s="4">
        <v>39</v>
      </c>
      <c r="AR192" s="4">
        <v>40</v>
      </c>
      <c r="AS192" s="4">
        <v>41</v>
      </c>
      <c r="AT192" s="4">
        <v>42</v>
      </c>
      <c r="AU192" s="4">
        <v>42</v>
      </c>
      <c r="AV192" s="4">
        <v>44</v>
      </c>
      <c r="AW192" s="4">
        <v>45</v>
      </c>
      <c r="AX192" s="4">
        <v>45</v>
      </c>
      <c r="AY192" s="4">
        <v>45</v>
      </c>
      <c r="AZ192" s="4">
        <v>45</v>
      </c>
      <c r="BA192" s="4">
        <v>47</v>
      </c>
      <c r="BB192" s="4">
        <v>48</v>
      </c>
      <c r="BC192" s="4">
        <v>49</v>
      </c>
      <c r="BD192" s="4">
        <v>50</v>
      </c>
      <c r="BE192" s="4">
        <v>53</v>
      </c>
      <c r="BF192" s="4">
        <v>59</v>
      </c>
      <c r="BG192" s="4">
        <v>67</v>
      </c>
    </row>
    <row r="193" spans="1:59" ht="17" x14ac:dyDescent="0.25">
      <c r="A193" s="2"/>
      <c r="B193" s="3" t="s">
        <v>198</v>
      </c>
      <c r="C193" s="3">
        <v>16</v>
      </c>
      <c r="D193" s="3">
        <v>108</v>
      </c>
      <c r="E193" s="4">
        <v>0</v>
      </c>
      <c r="F193" s="4">
        <v>2</v>
      </c>
      <c r="G193" s="4">
        <v>2</v>
      </c>
      <c r="H193" s="4">
        <v>2</v>
      </c>
      <c r="I193" s="4">
        <v>2</v>
      </c>
      <c r="J193" s="4">
        <v>2</v>
      </c>
      <c r="K193" s="4">
        <v>2</v>
      </c>
      <c r="L193" s="4">
        <v>2</v>
      </c>
      <c r="M193" s="4">
        <v>2</v>
      </c>
      <c r="N193" s="4">
        <v>2</v>
      </c>
      <c r="O193" s="4">
        <v>6</v>
      </c>
      <c r="P193" s="4">
        <v>6</v>
      </c>
      <c r="Q193" s="4">
        <v>8</v>
      </c>
      <c r="R193" s="4">
        <v>8</v>
      </c>
      <c r="S193" s="4">
        <v>8</v>
      </c>
      <c r="T193" s="4">
        <v>10</v>
      </c>
      <c r="U193" s="4">
        <v>10</v>
      </c>
      <c r="V193" s="4">
        <v>13</v>
      </c>
      <c r="W193" s="4">
        <v>13</v>
      </c>
      <c r="X193" s="4">
        <v>14</v>
      </c>
      <c r="Y193" s="4">
        <v>15</v>
      </c>
      <c r="Z193" s="4">
        <v>15</v>
      </c>
      <c r="AA193" s="4">
        <v>16</v>
      </c>
      <c r="AB193" s="4">
        <v>16</v>
      </c>
      <c r="AC193" s="4">
        <v>16</v>
      </c>
      <c r="AD193" s="4">
        <v>16</v>
      </c>
      <c r="AE193" s="4">
        <v>16</v>
      </c>
      <c r="AF193" s="4">
        <v>16</v>
      </c>
      <c r="AG193" s="4">
        <v>16</v>
      </c>
      <c r="AH193" s="4">
        <v>16</v>
      </c>
      <c r="AI193" s="4">
        <v>16</v>
      </c>
      <c r="AJ193" s="4">
        <v>16</v>
      </c>
      <c r="AK193" s="4">
        <v>16</v>
      </c>
      <c r="AL193" s="4">
        <v>16</v>
      </c>
      <c r="AM193" s="4">
        <v>16</v>
      </c>
      <c r="AN193" s="4">
        <v>16</v>
      </c>
      <c r="AO193" s="4">
        <v>16</v>
      </c>
      <c r="AP193" s="4">
        <v>16</v>
      </c>
      <c r="AQ193" s="4">
        <v>16</v>
      </c>
      <c r="AR193" s="4">
        <v>16</v>
      </c>
      <c r="AS193" s="4">
        <v>16</v>
      </c>
      <c r="AT193" s="4">
        <v>16</v>
      </c>
      <c r="AU193" s="4">
        <v>16</v>
      </c>
      <c r="AV193" s="4">
        <v>16</v>
      </c>
      <c r="AW193" s="4">
        <v>16</v>
      </c>
      <c r="AX193" s="4">
        <v>18</v>
      </c>
      <c r="AY193" s="4">
        <v>30</v>
      </c>
      <c r="AZ193" s="4">
        <v>30</v>
      </c>
      <c r="BA193" s="4">
        <v>31</v>
      </c>
      <c r="BB193" s="4">
        <v>38</v>
      </c>
      <c r="BC193" s="4">
        <v>39</v>
      </c>
      <c r="BD193" s="4">
        <v>47</v>
      </c>
      <c r="BE193" s="4">
        <v>53</v>
      </c>
      <c r="BF193" s="4">
        <v>56</v>
      </c>
      <c r="BG193" s="4">
        <v>61</v>
      </c>
    </row>
    <row r="194" spans="1:59" ht="17" x14ac:dyDescent="0.25">
      <c r="A194" s="2"/>
      <c r="B194" s="3" t="s">
        <v>199</v>
      </c>
      <c r="C194" s="3">
        <v>60</v>
      </c>
      <c r="D194" s="3">
        <v>90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2</v>
      </c>
      <c r="O194" s="4">
        <v>2</v>
      </c>
      <c r="P194" s="4">
        <v>2</v>
      </c>
      <c r="Q194" s="4">
        <v>2</v>
      </c>
      <c r="R194" s="4">
        <v>2</v>
      </c>
      <c r="S194" s="4">
        <v>2</v>
      </c>
      <c r="T194" s="4">
        <v>2</v>
      </c>
      <c r="U194" s="4">
        <v>2</v>
      </c>
      <c r="V194" s="4">
        <v>2</v>
      </c>
      <c r="W194" s="4">
        <v>2</v>
      </c>
      <c r="X194" s="4">
        <v>2</v>
      </c>
      <c r="Y194" s="4">
        <v>2</v>
      </c>
      <c r="Z194" s="4">
        <v>2</v>
      </c>
      <c r="AA194" s="4">
        <v>2</v>
      </c>
      <c r="AB194" s="4">
        <v>2</v>
      </c>
      <c r="AC194" s="4">
        <v>2</v>
      </c>
      <c r="AD194" s="4">
        <v>2</v>
      </c>
      <c r="AE194" s="4">
        <v>2</v>
      </c>
      <c r="AF194" s="4">
        <v>2</v>
      </c>
      <c r="AG194" s="4">
        <v>2</v>
      </c>
      <c r="AH194" s="4">
        <v>2</v>
      </c>
      <c r="AI194" s="4">
        <v>2</v>
      </c>
      <c r="AJ194" s="4">
        <v>2</v>
      </c>
      <c r="AK194" s="4">
        <v>2</v>
      </c>
      <c r="AL194" s="4">
        <v>2</v>
      </c>
      <c r="AM194" s="4">
        <v>2</v>
      </c>
      <c r="AN194" s="4">
        <v>2</v>
      </c>
      <c r="AO194" s="4">
        <v>2</v>
      </c>
      <c r="AP194" s="4">
        <v>2</v>
      </c>
      <c r="AQ194" s="4">
        <v>2</v>
      </c>
      <c r="AR194" s="4">
        <v>2</v>
      </c>
      <c r="AS194" s="4">
        <v>3</v>
      </c>
      <c r="AT194" s="4">
        <v>3</v>
      </c>
      <c r="AU194" s="4">
        <v>3</v>
      </c>
      <c r="AV194" s="4">
        <v>4</v>
      </c>
      <c r="AW194" s="4">
        <v>13</v>
      </c>
      <c r="AX194" s="4">
        <v>13</v>
      </c>
      <c r="AY194" s="4">
        <v>17</v>
      </c>
      <c r="AZ194" s="4">
        <v>17</v>
      </c>
      <c r="BA194" s="4">
        <v>20</v>
      </c>
      <c r="BB194" s="4">
        <v>20</v>
      </c>
      <c r="BC194" s="4">
        <v>28</v>
      </c>
      <c r="BD194" s="4">
        <v>45</v>
      </c>
      <c r="BE194" s="4">
        <v>59</v>
      </c>
      <c r="BF194" s="4">
        <v>63</v>
      </c>
      <c r="BG194" s="4">
        <v>90</v>
      </c>
    </row>
    <row r="195" spans="1:59" ht="17" x14ac:dyDescent="0.25">
      <c r="A195" s="2" t="s">
        <v>200</v>
      </c>
      <c r="B195" s="3" t="s">
        <v>161</v>
      </c>
      <c r="C195" s="3">
        <v>35.745199999999997</v>
      </c>
      <c r="D195" s="3">
        <v>95.995599999999996</v>
      </c>
      <c r="E195" s="4">
        <v>0</v>
      </c>
      <c r="F195" s="4">
        <v>0</v>
      </c>
      <c r="G195" s="4">
        <v>0</v>
      </c>
      <c r="H195" s="4">
        <v>1</v>
      </c>
      <c r="I195" s="4">
        <v>1</v>
      </c>
      <c r="J195" s="4">
        <v>6</v>
      </c>
      <c r="K195" s="4">
        <v>6</v>
      </c>
      <c r="L195" s="4">
        <v>6</v>
      </c>
      <c r="M195" s="4">
        <v>8</v>
      </c>
      <c r="N195" s="4">
        <v>8</v>
      </c>
      <c r="O195" s="4">
        <v>9</v>
      </c>
      <c r="P195" s="4">
        <v>11</v>
      </c>
      <c r="Q195" s="4">
        <v>13</v>
      </c>
      <c r="R195" s="4">
        <v>15</v>
      </c>
      <c r="S195" s="4">
        <v>17</v>
      </c>
      <c r="T195" s="4">
        <v>18</v>
      </c>
      <c r="U195" s="4">
        <v>18</v>
      </c>
      <c r="V195" s="4">
        <v>18</v>
      </c>
      <c r="W195" s="4">
        <v>18</v>
      </c>
      <c r="X195" s="4">
        <v>18</v>
      </c>
      <c r="Y195" s="4">
        <v>18</v>
      </c>
      <c r="Z195" s="4">
        <v>18</v>
      </c>
      <c r="AA195" s="4">
        <v>18</v>
      </c>
      <c r="AB195" s="4">
        <v>18</v>
      </c>
      <c r="AC195" s="4">
        <v>18</v>
      </c>
      <c r="AD195" s="4">
        <v>18</v>
      </c>
      <c r="AE195" s="4">
        <v>18</v>
      </c>
      <c r="AF195" s="4">
        <v>18</v>
      </c>
      <c r="AG195" s="4">
        <v>18</v>
      </c>
      <c r="AH195" s="4">
        <v>18</v>
      </c>
      <c r="AI195" s="4">
        <v>18</v>
      </c>
      <c r="AJ195" s="4">
        <v>18</v>
      </c>
      <c r="AK195" s="4">
        <v>18</v>
      </c>
      <c r="AL195" s="4">
        <v>18</v>
      </c>
      <c r="AM195" s="4">
        <v>18</v>
      </c>
      <c r="AN195" s="4">
        <v>18</v>
      </c>
      <c r="AO195" s="4">
        <v>18</v>
      </c>
      <c r="AP195" s="4">
        <v>18</v>
      </c>
      <c r="AQ195" s="4">
        <v>18</v>
      </c>
      <c r="AR195" s="4">
        <v>18</v>
      </c>
      <c r="AS195" s="4">
        <v>18</v>
      </c>
      <c r="AT195" s="4">
        <v>18</v>
      </c>
      <c r="AU195" s="4">
        <v>18</v>
      </c>
      <c r="AV195" s="4">
        <v>18</v>
      </c>
      <c r="AW195" s="4">
        <v>18</v>
      </c>
      <c r="AX195" s="4">
        <v>18</v>
      </c>
      <c r="AY195" s="4">
        <v>18</v>
      </c>
      <c r="AZ195" s="4">
        <v>18</v>
      </c>
      <c r="BA195" s="4">
        <v>18</v>
      </c>
      <c r="BB195" s="4">
        <v>18</v>
      </c>
      <c r="BC195" s="4">
        <v>18</v>
      </c>
      <c r="BD195" s="4">
        <v>18</v>
      </c>
      <c r="BE195" s="4">
        <v>18</v>
      </c>
      <c r="BF195" s="4">
        <v>18</v>
      </c>
      <c r="BG195" s="4">
        <v>18</v>
      </c>
    </row>
    <row r="196" spans="1:59" ht="17" x14ac:dyDescent="0.25">
      <c r="A196" s="2" t="s">
        <v>201</v>
      </c>
      <c r="B196" s="3" t="s">
        <v>161</v>
      </c>
      <c r="C196" s="3">
        <v>22.166699999999999</v>
      </c>
      <c r="D196" s="3">
        <v>113.55</v>
      </c>
      <c r="E196" s="4">
        <v>1</v>
      </c>
      <c r="F196" s="4">
        <v>2</v>
      </c>
      <c r="G196" s="4">
        <v>2</v>
      </c>
      <c r="H196" s="4">
        <v>2</v>
      </c>
      <c r="I196" s="4">
        <v>5</v>
      </c>
      <c r="J196" s="4">
        <v>6</v>
      </c>
      <c r="K196" s="4">
        <v>7</v>
      </c>
      <c r="L196" s="4">
        <v>7</v>
      </c>
      <c r="M196" s="4">
        <v>7</v>
      </c>
      <c r="N196" s="4">
        <v>7</v>
      </c>
      <c r="O196" s="4">
        <v>7</v>
      </c>
      <c r="P196" s="4">
        <v>8</v>
      </c>
      <c r="Q196" s="4">
        <v>8</v>
      </c>
      <c r="R196" s="4">
        <v>10</v>
      </c>
      <c r="S196" s="4">
        <v>10</v>
      </c>
      <c r="T196" s="4">
        <v>10</v>
      </c>
      <c r="U196" s="4">
        <v>10</v>
      </c>
      <c r="V196" s="4">
        <v>10</v>
      </c>
      <c r="W196" s="4">
        <v>10</v>
      </c>
      <c r="X196" s="4">
        <v>10</v>
      </c>
      <c r="Y196" s="4">
        <v>10</v>
      </c>
      <c r="Z196" s="4">
        <v>10</v>
      </c>
      <c r="AA196" s="4">
        <v>10</v>
      </c>
      <c r="AB196" s="4">
        <v>10</v>
      </c>
      <c r="AC196" s="4">
        <v>10</v>
      </c>
      <c r="AD196" s="4">
        <v>10</v>
      </c>
      <c r="AE196" s="4">
        <v>10</v>
      </c>
      <c r="AF196" s="4">
        <v>10</v>
      </c>
      <c r="AG196" s="4">
        <v>10</v>
      </c>
      <c r="AH196" s="4">
        <v>10</v>
      </c>
      <c r="AI196" s="4">
        <v>10</v>
      </c>
      <c r="AJ196" s="4">
        <v>10</v>
      </c>
      <c r="AK196" s="4">
        <v>10</v>
      </c>
      <c r="AL196" s="4">
        <v>10</v>
      </c>
      <c r="AM196" s="4">
        <v>10</v>
      </c>
      <c r="AN196" s="4">
        <v>10</v>
      </c>
      <c r="AO196" s="4">
        <v>10</v>
      </c>
      <c r="AP196" s="4">
        <v>10</v>
      </c>
      <c r="AQ196" s="4">
        <v>10</v>
      </c>
      <c r="AR196" s="4">
        <v>10</v>
      </c>
      <c r="AS196" s="4">
        <v>10</v>
      </c>
      <c r="AT196" s="4">
        <v>10</v>
      </c>
      <c r="AU196" s="4">
        <v>10</v>
      </c>
      <c r="AV196" s="4">
        <v>10</v>
      </c>
      <c r="AW196" s="4">
        <v>10</v>
      </c>
      <c r="AX196" s="4">
        <v>10</v>
      </c>
      <c r="AY196" s="4">
        <v>10</v>
      </c>
      <c r="AZ196" s="4">
        <v>10</v>
      </c>
      <c r="BA196" s="4">
        <v>10</v>
      </c>
      <c r="BB196" s="4">
        <v>10</v>
      </c>
      <c r="BC196" s="4">
        <v>10</v>
      </c>
      <c r="BD196" s="4">
        <v>10</v>
      </c>
      <c r="BE196" s="4">
        <v>10</v>
      </c>
      <c r="BF196" s="4">
        <v>10</v>
      </c>
      <c r="BG196" s="4">
        <v>11</v>
      </c>
    </row>
    <row r="197" spans="1:59" ht="17" x14ac:dyDescent="0.25">
      <c r="A197" s="2"/>
      <c r="B197" s="3" t="s">
        <v>202</v>
      </c>
      <c r="C197" s="3">
        <v>47.4116</v>
      </c>
      <c r="D197" s="3">
        <v>28.369900000000001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1</v>
      </c>
      <c r="AZ197" s="4">
        <v>1</v>
      </c>
      <c r="BA197" s="4">
        <v>3</v>
      </c>
      <c r="BB197" s="4">
        <v>3</v>
      </c>
      <c r="BC197" s="4">
        <v>3</v>
      </c>
      <c r="BD197" s="4">
        <v>6</v>
      </c>
      <c r="BE197" s="4">
        <v>12</v>
      </c>
      <c r="BF197" s="4">
        <v>23</v>
      </c>
      <c r="BG197" s="4">
        <v>23</v>
      </c>
    </row>
    <row r="198" spans="1:59" ht="17" x14ac:dyDescent="0.25">
      <c r="A198" s="2"/>
      <c r="B198" s="3" t="s">
        <v>203</v>
      </c>
      <c r="C198" s="3">
        <v>-16.290199999999999</v>
      </c>
      <c r="D198" s="3">
        <v>-63.588700000000003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2</v>
      </c>
      <c r="BC198" s="4">
        <v>2</v>
      </c>
      <c r="BD198" s="4">
        <v>3</v>
      </c>
      <c r="BE198" s="4">
        <v>10</v>
      </c>
      <c r="BF198" s="4">
        <v>10</v>
      </c>
      <c r="BG198" s="4">
        <v>11</v>
      </c>
    </row>
    <row r="199" spans="1:59" ht="17" x14ac:dyDescent="0.25">
      <c r="A199" s="2" t="s">
        <v>204</v>
      </c>
      <c r="B199" s="3" t="s">
        <v>177</v>
      </c>
      <c r="C199" s="3">
        <v>61.892600000000002</v>
      </c>
      <c r="D199" s="3">
        <v>-6.9118000000000004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1</v>
      </c>
      <c r="AV199" s="4">
        <v>1</v>
      </c>
      <c r="AW199" s="4">
        <v>1</v>
      </c>
      <c r="AX199" s="4">
        <v>1</v>
      </c>
      <c r="AY199" s="4">
        <v>2</v>
      </c>
      <c r="AZ199" s="4">
        <v>2</v>
      </c>
      <c r="BA199" s="4">
        <v>2</v>
      </c>
      <c r="BB199" s="4">
        <v>2</v>
      </c>
      <c r="BC199" s="4">
        <v>2</v>
      </c>
      <c r="BD199" s="4">
        <v>3</v>
      </c>
      <c r="BE199" s="4">
        <v>9</v>
      </c>
      <c r="BF199" s="4">
        <v>11</v>
      </c>
      <c r="BG199" s="4">
        <v>18</v>
      </c>
    </row>
    <row r="200" spans="1:59" ht="17" x14ac:dyDescent="0.25">
      <c r="A200" s="2" t="s">
        <v>205</v>
      </c>
      <c r="B200" s="3" t="s">
        <v>164</v>
      </c>
      <c r="C200" s="3">
        <v>18.070799999999998</v>
      </c>
      <c r="D200" s="3">
        <v>-63.0501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2</v>
      </c>
      <c r="BA200" s="4">
        <v>2</v>
      </c>
      <c r="BB200" s="4">
        <v>2</v>
      </c>
      <c r="BC200" s="4">
        <v>2</v>
      </c>
      <c r="BD200" s="4">
        <v>2</v>
      </c>
      <c r="BE200" s="4">
        <v>2</v>
      </c>
      <c r="BF200" s="4">
        <v>2</v>
      </c>
      <c r="BG200" s="4">
        <v>2</v>
      </c>
    </row>
    <row r="201" spans="1:59" ht="17" x14ac:dyDescent="0.25">
      <c r="A201" s="2"/>
      <c r="B201" s="3" t="s">
        <v>206</v>
      </c>
      <c r="C201" s="3">
        <v>15.2</v>
      </c>
      <c r="D201" s="3">
        <v>-86.241900000000001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2</v>
      </c>
      <c r="BC201" s="4">
        <v>2</v>
      </c>
      <c r="BD201" s="4">
        <v>2</v>
      </c>
      <c r="BE201" s="4">
        <v>2</v>
      </c>
      <c r="BF201" s="4">
        <v>3</v>
      </c>
      <c r="BG201" s="4">
        <v>6</v>
      </c>
    </row>
    <row r="202" spans="1:59" ht="17" x14ac:dyDescent="0.25">
      <c r="A202" s="2" t="s">
        <v>207</v>
      </c>
      <c r="B202" s="3" t="s">
        <v>208</v>
      </c>
      <c r="C202" s="3">
        <v>49.372300000000003</v>
      </c>
      <c r="D202" s="3">
        <v>-2.3643999999999998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1</v>
      </c>
      <c r="BB202" s="4">
        <v>2</v>
      </c>
      <c r="BC202" s="4">
        <v>2</v>
      </c>
      <c r="BD202" s="4">
        <v>2</v>
      </c>
      <c r="BE202" s="4">
        <v>2</v>
      </c>
      <c r="BF202" s="4">
        <v>3</v>
      </c>
      <c r="BG202" s="4">
        <v>6</v>
      </c>
    </row>
    <row r="203" spans="1:59" ht="17" x14ac:dyDescent="0.25">
      <c r="A203" s="2" t="s">
        <v>209</v>
      </c>
      <c r="B203" s="3" t="s">
        <v>10</v>
      </c>
      <c r="C203" s="3">
        <v>46.565300000000001</v>
      </c>
      <c r="D203" s="3">
        <v>-66.4619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1</v>
      </c>
      <c r="BC203" s="4">
        <v>1</v>
      </c>
      <c r="BD203" s="4">
        <v>1</v>
      </c>
      <c r="BE203" s="4">
        <v>1</v>
      </c>
      <c r="BF203" s="4">
        <v>2</v>
      </c>
      <c r="BG203" s="4">
        <v>6</v>
      </c>
    </row>
    <row r="204" spans="1:59" ht="17" x14ac:dyDescent="0.25">
      <c r="A204" s="2" t="s">
        <v>210</v>
      </c>
      <c r="B204" s="3" t="s">
        <v>161</v>
      </c>
      <c r="C204" s="3">
        <v>31.692699999999999</v>
      </c>
      <c r="D204" s="3">
        <v>88.092399999999998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1</v>
      </c>
      <c r="N204" s="4">
        <v>1</v>
      </c>
      <c r="O204" s="4">
        <v>1</v>
      </c>
      <c r="P204" s="4">
        <v>1</v>
      </c>
      <c r="Q204" s="4">
        <v>1</v>
      </c>
      <c r="R204" s="4">
        <v>1</v>
      </c>
      <c r="S204" s="4">
        <v>1</v>
      </c>
      <c r="T204" s="4">
        <v>1</v>
      </c>
      <c r="U204" s="4">
        <v>1</v>
      </c>
      <c r="V204" s="4">
        <v>1</v>
      </c>
      <c r="W204" s="4">
        <v>1</v>
      </c>
      <c r="X204" s="4">
        <v>1</v>
      </c>
      <c r="Y204" s="4">
        <v>1</v>
      </c>
      <c r="Z204" s="4">
        <v>1</v>
      </c>
      <c r="AA204" s="4">
        <v>1</v>
      </c>
      <c r="AB204" s="4">
        <v>1</v>
      </c>
      <c r="AC204" s="4">
        <v>1</v>
      </c>
      <c r="AD204" s="4">
        <v>1</v>
      </c>
      <c r="AE204" s="4">
        <v>1</v>
      </c>
      <c r="AF204" s="4">
        <v>1</v>
      </c>
      <c r="AG204" s="4">
        <v>1</v>
      </c>
      <c r="AH204" s="4">
        <v>1</v>
      </c>
      <c r="AI204" s="4">
        <v>1</v>
      </c>
      <c r="AJ204" s="4">
        <v>1</v>
      </c>
      <c r="AK204" s="4">
        <v>1</v>
      </c>
      <c r="AL204" s="4">
        <v>1</v>
      </c>
      <c r="AM204" s="4">
        <v>1</v>
      </c>
      <c r="AN204" s="4">
        <v>1</v>
      </c>
      <c r="AO204" s="4">
        <v>1</v>
      </c>
      <c r="AP204" s="4">
        <v>1</v>
      </c>
      <c r="AQ204" s="4">
        <v>1</v>
      </c>
      <c r="AR204" s="4">
        <v>1</v>
      </c>
      <c r="AS204" s="4">
        <v>1</v>
      </c>
      <c r="AT204" s="4">
        <v>1</v>
      </c>
      <c r="AU204" s="4">
        <v>1</v>
      </c>
      <c r="AV204" s="4">
        <v>1</v>
      </c>
      <c r="AW204" s="4">
        <v>1</v>
      </c>
      <c r="AX204" s="4">
        <v>1</v>
      </c>
      <c r="AY204" s="4">
        <v>1</v>
      </c>
      <c r="AZ204" s="4">
        <v>1</v>
      </c>
      <c r="BA204" s="4">
        <v>1</v>
      </c>
      <c r="BB204" s="4">
        <v>1</v>
      </c>
      <c r="BC204" s="4">
        <v>1</v>
      </c>
      <c r="BD204" s="4">
        <v>1</v>
      </c>
      <c r="BE204" s="4">
        <v>1</v>
      </c>
      <c r="BF204" s="4">
        <v>1</v>
      </c>
      <c r="BG204" s="4">
        <v>1</v>
      </c>
    </row>
    <row r="205" spans="1:59" ht="17" x14ac:dyDescent="0.25">
      <c r="A205" s="2"/>
      <c r="B205" s="3" t="s">
        <v>211</v>
      </c>
      <c r="C205" s="3">
        <v>-4.0382999999999996</v>
      </c>
      <c r="D205" s="3">
        <v>21.758700000000001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1</v>
      </c>
      <c r="BC205" s="4">
        <v>1</v>
      </c>
      <c r="BD205" s="4">
        <v>2</v>
      </c>
      <c r="BE205" s="4">
        <v>2</v>
      </c>
      <c r="BF205" s="4">
        <v>2</v>
      </c>
      <c r="BG205" s="4">
        <v>2</v>
      </c>
    </row>
    <row r="206" spans="1:59" ht="17" x14ac:dyDescent="0.25">
      <c r="A206" s="2"/>
      <c r="B206" s="3" t="s">
        <v>212</v>
      </c>
      <c r="C206" s="3">
        <v>7.54</v>
      </c>
      <c r="D206" s="3">
        <v>-5.5471000000000004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1</v>
      </c>
      <c r="BC206" s="4">
        <v>1</v>
      </c>
      <c r="BD206" s="4">
        <v>1</v>
      </c>
      <c r="BE206" s="4">
        <v>1</v>
      </c>
      <c r="BF206" s="4">
        <v>1</v>
      </c>
      <c r="BG206" s="4">
        <v>1</v>
      </c>
    </row>
    <row r="207" spans="1:59" ht="17" x14ac:dyDescent="0.25">
      <c r="A207" s="2" t="s">
        <v>213</v>
      </c>
      <c r="B207" s="3" t="s">
        <v>164</v>
      </c>
      <c r="C207" s="3">
        <v>17.899999999999999</v>
      </c>
      <c r="D207" s="3">
        <v>-62.833300000000001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3</v>
      </c>
      <c r="AV207" s="4">
        <v>3</v>
      </c>
      <c r="AW207" s="4">
        <v>3</v>
      </c>
      <c r="AX207" s="4">
        <v>3</v>
      </c>
      <c r="AY207" s="4">
        <v>3</v>
      </c>
      <c r="AZ207" s="4">
        <v>1</v>
      </c>
      <c r="BA207" s="4">
        <v>1</v>
      </c>
      <c r="BB207" s="4">
        <v>1</v>
      </c>
      <c r="BC207" s="4">
        <v>1</v>
      </c>
      <c r="BD207" s="4">
        <v>1</v>
      </c>
      <c r="BE207" s="4">
        <v>1</v>
      </c>
      <c r="BF207" s="4">
        <v>1</v>
      </c>
      <c r="BG207" s="4">
        <v>3</v>
      </c>
    </row>
    <row r="208" spans="1:59" ht="17" x14ac:dyDescent="0.25">
      <c r="A208" s="2"/>
      <c r="B208" s="3" t="s">
        <v>214</v>
      </c>
      <c r="C208" s="3">
        <v>18.1096</v>
      </c>
      <c r="D208" s="3">
        <v>-77.297499999999999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1</v>
      </c>
      <c r="BC208" s="4">
        <v>2</v>
      </c>
      <c r="BD208" s="4">
        <v>8</v>
      </c>
      <c r="BE208" s="4">
        <v>8</v>
      </c>
      <c r="BF208" s="4">
        <v>10</v>
      </c>
      <c r="BG208" s="4">
        <v>10</v>
      </c>
    </row>
    <row r="209" spans="1:59" ht="17" x14ac:dyDescent="0.25">
      <c r="A209" s="2"/>
      <c r="B209" s="3" t="s">
        <v>215</v>
      </c>
      <c r="C209" s="3">
        <v>-21.115100000000002</v>
      </c>
      <c r="D209" s="3">
        <v>55.5364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1</v>
      </c>
      <c r="BC209" s="4">
        <v>1</v>
      </c>
      <c r="BD209" s="4">
        <v>5</v>
      </c>
      <c r="BE209" s="4">
        <v>6</v>
      </c>
      <c r="BF209" s="4">
        <v>7</v>
      </c>
      <c r="BG209" s="4">
        <v>9</v>
      </c>
    </row>
    <row r="210" spans="1:59" ht="17" x14ac:dyDescent="0.25">
      <c r="A210" s="2"/>
      <c r="B210" s="3" t="s">
        <v>216</v>
      </c>
      <c r="C210" s="3">
        <v>38.963700000000003</v>
      </c>
      <c r="D210" s="3">
        <v>35.243299999999998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1</v>
      </c>
      <c r="BC210" s="4">
        <v>1</v>
      </c>
      <c r="BD210" s="4">
        <v>5</v>
      </c>
      <c r="BE210" s="4">
        <v>5</v>
      </c>
      <c r="BF210" s="4">
        <v>6</v>
      </c>
      <c r="BG210" s="4">
        <v>18</v>
      </c>
    </row>
    <row r="211" spans="1:59" ht="17" x14ac:dyDescent="0.25">
      <c r="A211" s="2" t="s">
        <v>217</v>
      </c>
      <c r="B211" s="3" t="s">
        <v>208</v>
      </c>
      <c r="C211" s="3">
        <v>36.140799999999999</v>
      </c>
      <c r="D211" s="3">
        <v>-5.3536000000000001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1</v>
      </c>
      <c r="AV211" s="4">
        <v>1</v>
      </c>
      <c r="AW211" s="4">
        <v>1</v>
      </c>
      <c r="AX211" s="4">
        <v>1</v>
      </c>
      <c r="AY211" s="4">
        <v>1</v>
      </c>
      <c r="AZ211" s="4">
        <v>1</v>
      </c>
      <c r="BA211" s="4">
        <v>1</v>
      </c>
      <c r="BB211" s="4">
        <v>1</v>
      </c>
      <c r="BC211" s="4">
        <v>1</v>
      </c>
      <c r="BD211" s="4">
        <v>1</v>
      </c>
      <c r="BE211" s="4">
        <v>1</v>
      </c>
      <c r="BF211" s="4">
        <v>1</v>
      </c>
      <c r="BG211" s="4">
        <v>1</v>
      </c>
    </row>
    <row r="212" spans="1:59" ht="17" x14ac:dyDescent="0.25">
      <c r="A212" s="2" t="s">
        <v>218</v>
      </c>
      <c r="B212" s="3" t="s">
        <v>105</v>
      </c>
      <c r="C212" s="3">
        <v>47.6477</v>
      </c>
      <c r="D212" s="3">
        <v>-122.6413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</row>
    <row r="213" spans="1:59" ht="17" x14ac:dyDescent="0.25">
      <c r="A213" s="2" t="s">
        <v>219</v>
      </c>
      <c r="B213" s="3" t="s">
        <v>105</v>
      </c>
      <c r="C213" s="3">
        <v>38.310499999999998</v>
      </c>
      <c r="D213" s="3">
        <v>-121.90179999999999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</row>
    <row r="214" spans="1:59" ht="17" x14ac:dyDescent="0.25">
      <c r="A214" s="2" t="s">
        <v>220</v>
      </c>
      <c r="B214" s="3" t="s">
        <v>105</v>
      </c>
      <c r="C214" s="3">
        <v>37.045400000000001</v>
      </c>
      <c r="D214" s="3">
        <v>-121.958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</row>
    <row r="215" spans="1:59" ht="17" x14ac:dyDescent="0.25">
      <c r="A215" s="2" t="s">
        <v>221</v>
      </c>
      <c r="B215" s="3" t="s">
        <v>105</v>
      </c>
      <c r="C215" s="3">
        <v>38.502499999999998</v>
      </c>
      <c r="D215" s="3">
        <v>-122.2654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</row>
    <row r="216" spans="1:59" ht="17" x14ac:dyDescent="0.25">
      <c r="A216" s="2" t="s">
        <v>222</v>
      </c>
      <c r="B216" s="3" t="s">
        <v>105</v>
      </c>
      <c r="C216" s="3">
        <v>34.3705</v>
      </c>
      <c r="D216" s="3">
        <v>-119.1391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</row>
    <row r="217" spans="1:59" ht="17" x14ac:dyDescent="0.25">
      <c r="A217" s="2" t="s">
        <v>223</v>
      </c>
      <c r="B217" s="3" t="s">
        <v>105</v>
      </c>
      <c r="C217" s="3">
        <v>42.409700000000001</v>
      </c>
      <c r="D217" s="3">
        <v>-71.857100000000003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</row>
    <row r="218" spans="1:59" ht="17" x14ac:dyDescent="0.25">
      <c r="A218" s="2" t="s">
        <v>224</v>
      </c>
      <c r="B218" s="3" t="s">
        <v>105</v>
      </c>
      <c r="C218" s="3">
        <v>33.9191</v>
      </c>
      <c r="D218" s="3">
        <v>-84.0167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</row>
    <row r="219" spans="1:59" ht="17" x14ac:dyDescent="0.25">
      <c r="A219" s="2" t="s">
        <v>225</v>
      </c>
      <c r="B219" s="3" t="s">
        <v>105</v>
      </c>
      <c r="C219" s="3">
        <v>33.7956</v>
      </c>
      <c r="D219" s="3">
        <v>-84.227900000000005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</row>
    <row r="220" spans="1:59" ht="17" x14ac:dyDescent="0.25">
      <c r="A220" s="2" t="s">
        <v>226</v>
      </c>
      <c r="B220" s="3" t="s">
        <v>105</v>
      </c>
      <c r="C220" s="3">
        <v>37.545499999999997</v>
      </c>
      <c r="D220" s="3">
        <v>-82.777900000000002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</row>
    <row r="221" spans="1:59" ht="17" x14ac:dyDescent="0.25">
      <c r="A221" s="2" t="s">
        <v>227</v>
      </c>
      <c r="B221" s="3" t="s">
        <v>105</v>
      </c>
      <c r="C221" s="3">
        <v>33.450200000000002</v>
      </c>
      <c r="D221" s="3">
        <v>-84.4803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</row>
    <row r="222" spans="1:59" ht="17" x14ac:dyDescent="0.25">
      <c r="A222" s="2" t="s">
        <v>228</v>
      </c>
      <c r="B222" s="3" t="s">
        <v>105</v>
      </c>
      <c r="C222" s="3">
        <v>32.4893</v>
      </c>
      <c r="D222" s="3">
        <v>-94.852099999999993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</row>
    <row r="223" spans="1:59" ht="17" x14ac:dyDescent="0.25">
      <c r="A223" s="2" t="s">
        <v>229</v>
      </c>
      <c r="B223" s="3" t="s">
        <v>105</v>
      </c>
      <c r="C223" s="3">
        <v>40.258899999999997</v>
      </c>
      <c r="D223" s="3">
        <v>-74.123999999999995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</row>
    <row r="224" spans="1:59" ht="17" x14ac:dyDescent="0.25">
      <c r="A224" s="2" t="s">
        <v>230</v>
      </c>
      <c r="B224" s="3" t="s">
        <v>105</v>
      </c>
      <c r="C224" s="3">
        <v>40.071199999999997</v>
      </c>
      <c r="D224" s="3">
        <v>-74.864900000000006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</row>
    <row r="225" spans="1:59" ht="17" x14ac:dyDescent="0.25">
      <c r="A225" s="2" t="s">
        <v>231</v>
      </c>
      <c r="B225" s="3" t="s">
        <v>105</v>
      </c>
      <c r="C225" s="3">
        <v>39.925899999999999</v>
      </c>
      <c r="D225" s="3">
        <v>-75.119600000000005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</row>
    <row r="226" spans="1:59" ht="17" x14ac:dyDescent="0.25">
      <c r="A226" s="2" t="s">
        <v>232</v>
      </c>
      <c r="B226" s="3" t="s">
        <v>105</v>
      </c>
      <c r="C226" s="3">
        <v>40.8568</v>
      </c>
      <c r="D226" s="3">
        <v>-74.128500000000003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</row>
    <row r="227" spans="1:59" ht="17" x14ac:dyDescent="0.25">
      <c r="A227" s="2" t="s">
        <v>233</v>
      </c>
      <c r="B227" s="3" t="s">
        <v>105</v>
      </c>
      <c r="C227" s="3">
        <v>40.697600000000001</v>
      </c>
      <c r="D227" s="3">
        <v>-74.263199999999998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</row>
    <row r="228" spans="1:59" ht="17" x14ac:dyDescent="0.25">
      <c r="A228" s="2" t="s">
        <v>234</v>
      </c>
      <c r="B228" s="3" t="s">
        <v>105</v>
      </c>
      <c r="C228" s="3">
        <v>39.655299999999997</v>
      </c>
      <c r="D228" s="3">
        <v>-106.8287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</row>
    <row r="229" spans="1:59" ht="17" x14ac:dyDescent="0.25">
      <c r="A229" s="2" t="s">
        <v>235</v>
      </c>
      <c r="B229" s="3" t="s">
        <v>105</v>
      </c>
      <c r="C229" s="3">
        <v>40.695599999999999</v>
      </c>
      <c r="D229" s="3">
        <v>-105.5943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</row>
    <row r="230" spans="1:59" ht="17" x14ac:dyDescent="0.25">
      <c r="A230" s="2" t="s">
        <v>236</v>
      </c>
      <c r="B230" s="3" t="s">
        <v>105</v>
      </c>
      <c r="C230" s="3">
        <v>39.6203</v>
      </c>
      <c r="D230" s="3">
        <v>-104.3326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</row>
    <row r="231" spans="1:59" ht="17" x14ac:dyDescent="0.25">
      <c r="A231" s="2" t="s">
        <v>237</v>
      </c>
      <c r="B231" s="3" t="s">
        <v>105</v>
      </c>
      <c r="C231" s="3">
        <v>38.5458</v>
      </c>
      <c r="D231" s="3">
        <v>-106.92529999999999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</row>
    <row r="232" spans="1:59" ht="17" x14ac:dyDescent="0.25">
      <c r="A232" s="2" t="s">
        <v>238</v>
      </c>
      <c r="B232" s="3" t="s">
        <v>105</v>
      </c>
      <c r="C232" s="3">
        <v>41.987900000000003</v>
      </c>
      <c r="D232" s="3">
        <v>-88.401600000000002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</row>
    <row r="233" spans="1:59" ht="17" x14ac:dyDescent="0.25">
      <c r="A233" s="2" t="s">
        <v>239</v>
      </c>
      <c r="B233" s="3" t="s">
        <v>105</v>
      </c>
      <c r="C233" s="3">
        <v>41.0458</v>
      </c>
      <c r="D233" s="3">
        <v>-75.247900000000001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</row>
    <row r="234" spans="1:59" ht="17" x14ac:dyDescent="0.25">
      <c r="A234" s="2" t="s">
        <v>240</v>
      </c>
      <c r="B234" s="3" t="s">
        <v>105</v>
      </c>
      <c r="C234" s="3">
        <v>39.952599999999997</v>
      </c>
      <c r="D234" s="3">
        <v>-75.165199999999999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</row>
    <row r="235" spans="1:59" ht="17" x14ac:dyDescent="0.25">
      <c r="A235" s="2" t="s">
        <v>241</v>
      </c>
      <c r="B235" s="3" t="s">
        <v>105</v>
      </c>
      <c r="C235" s="3">
        <v>36.8508</v>
      </c>
      <c r="D235" s="3">
        <v>-76.285899999999998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</row>
    <row r="236" spans="1:59" ht="17" x14ac:dyDescent="0.25">
      <c r="A236" s="2" t="s">
        <v>242</v>
      </c>
      <c r="B236" s="3" t="s">
        <v>105</v>
      </c>
      <c r="C236" s="3">
        <v>38.881599999999999</v>
      </c>
      <c r="D236" s="3">
        <v>-77.090999999999994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</row>
    <row r="237" spans="1:59" ht="17" x14ac:dyDescent="0.25">
      <c r="A237" s="2" t="s">
        <v>243</v>
      </c>
      <c r="B237" s="3" t="s">
        <v>105</v>
      </c>
      <c r="C237" s="3">
        <v>38.2042</v>
      </c>
      <c r="D237" s="3">
        <v>-77.607799999999997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</row>
    <row r="238" spans="1:59" ht="17" x14ac:dyDescent="0.25">
      <c r="A238" s="2" t="s">
        <v>244</v>
      </c>
      <c r="B238" s="3" t="s">
        <v>105</v>
      </c>
      <c r="C238" s="3">
        <v>39.076799999999999</v>
      </c>
      <c r="D238" s="3">
        <v>-77.653599999999997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</row>
    <row r="239" spans="1:59" ht="17" x14ac:dyDescent="0.25">
      <c r="A239" s="2" t="s">
        <v>245</v>
      </c>
      <c r="B239" s="3" t="s">
        <v>105</v>
      </c>
      <c r="C239" s="3">
        <v>38.7849</v>
      </c>
      <c r="D239" s="3">
        <v>-76.872100000000003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</row>
    <row r="240" spans="1:59" ht="17" x14ac:dyDescent="0.25">
      <c r="A240" s="2" t="s">
        <v>246</v>
      </c>
      <c r="B240" s="3" t="s">
        <v>105</v>
      </c>
      <c r="C240" s="3">
        <v>41.391199999999998</v>
      </c>
      <c r="D240" s="3">
        <v>-95.477800000000002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</row>
    <row r="241" spans="1:59" ht="17" x14ac:dyDescent="0.25">
      <c r="A241" s="2" t="s">
        <v>247</v>
      </c>
      <c r="B241" s="3" t="s">
        <v>105</v>
      </c>
      <c r="C241" s="3">
        <v>34.246499999999997</v>
      </c>
      <c r="D241" s="3">
        <v>-80.606999999999999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</row>
    <row r="242" spans="1:59" ht="17" x14ac:dyDescent="0.25">
      <c r="A242" s="2" t="s">
        <v>248</v>
      </c>
      <c r="B242" s="3" t="s">
        <v>105</v>
      </c>
      <c r="C242" s="3">
        <v>32.057499999999997</v>
      </c>
      <c r="D242" s="3">
        <v>-111.6661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</row>
    <row r="243" spans="1:59" ht="17" x14ac:dyDescent="0.25">
      <c r="A243" s="2" t="s">
        <v>249</v>
      </c>
      <c r="B243" s="3" t="s">
        <v>105</v>
      </c>
      <c r="C243" s="3">
        <v>41.427700000000002</v>
      </c>
      <c r="D243" s="3">
        <v>-85.355000000000004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</row>
    <row r="244" spans="1:59" ht="17" x14ac:dyDescent="0.25">
      <c r="A244" s="2" t="s">
        <v>250</v>
      </c>
      <c r="B244" s="3" t="s">
        <v>105</v>
      </c>
      <c r="C244" s="3">
        <v>39.852200000000003</v>
      </c>
      <c r="D244" s="3">
        <v>-77.286500000000004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</row>
    <row r="245" spans="1:59" ht="17" x14ac:dyDescent="0.25">
      <c r="A245" s="2" t="s">
        <v>251</v>
      </c>
      <c r="B245" s="3" t="s">
        <v>105</v>
      </c>
      <c r="C245" s="3">
        <v>40.010599999999997</v>
      </c>
      <c r="D245" s="3">
        <v>-86.499700000000004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</row>
    <row r="246" spans="1:59" ht="17" x14ac:dyDescent="0.25">
      <c r="A246" s="2" t="s">
        <v>252</v>
      </c>
      <c r="B246" s="3" t="s">
        <v>105</v>
      </c>
      <c r="C246" s="3">
        <v>43.018599999999999</v>
      </c>
      <c r="D246" s="3">
        <v>-89.549800000000005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</row>
    <row r="247" spans="1:59" ht="17" x14ac:dyDescent="0.25">
      <c r="A247" s="2" t="s">
        <v>253</v>
      </c>
      <c r="B247" s="3" t="s">
        <v>105</v>
      </c>
      <c r="C247" s="3">
        <v>44.750900000000001</v>
      </c>
      <c r="D247" s="3">
        <v>-92.381399999999999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</row>
    <row r="248" spans="1:59" ht="17" x14ac:dyDescent="0.25">
      <c r="A248" s="2" t="s">
        <v>254</v>
      </c>
      <c r="B248" s="3" t="s">
        <v>105</v>
      </c>
      <c r="C248" s="3">
        <v>41.433900000000001</v>
      </c>
      <c r="D248" s="3">
        <v>-81.675799999999995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</row>
    <row r="249" spans="1:59" ht="17" x14ac:dyDescent="0.25">
      <c r="A249" s="2" t="s">
        <v>255</v>
      </c>
      <c r="B249" s="3" t="s">
        <v>105</v>
      </c>
      <c r="C249" s="3">
        <v>41.260300000000001</v>
      </c>
      <c r="D249" s="3">
        <v>-111.9522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</row>
    <row r="250" spans="1:59" ht="17" x14ac:dyDescent="0.25">
      <c r="A250" s="2" t="s">
        <v>256</v>
      </c>
      <c r="B250" s="3" t="s">
        <v>105</v>
      </c>
      <c r="C250" s="3">
        <v>43.027900000000002</v>
      </c>
      <c r="D250" s="3">
        <v>-73.135000000000005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1</v>
      </c>
      <c r="AZ250" s="4">
        <v>1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</row>
    <row r="251" spans="1:59" ht="17" x14ac:dyDescent="0.25">
      <c r="A251" s="2" t="s">
        <v>257</v>
      </c>
      <c r="B251" s="3" t="s">
        <v>105</v>
      </c>
      <c r="C251" s="3">
        <v>44.825400000000002</v>
      </c>
      <c r="D251" s="3">
        <v>-93.784199999999998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1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</row>
    <row r="252" spans="1:59" ht="17" x14ac:dyDescent="0.25">
      <c r="A252" s="2" t="s">
        <v>258</v>
      </c>
      <c r="B252" s="3" t="s">
        <v>105</v>
      </c>
      <c r="C252" s="3">
        <v>26.894600000000001</v>
      </c>
      <c r="D252" s="3">
        <v>-81.909800000000004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1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</row>
    <row r="253" spans="1:59" ht="17" x14ac:dyDescent="0.25">
      <c r="A253" s="2" t="s">
        <v>259</v>
      </c>
      <c r="B253" s="3" t="s">
        <v>105</v>
      </c>
      <c r="C253" s="3">
        <v>34.2515</v>
      </c>
      <c r="D253" s="3">
        <v>-84.4803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1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</row>
    <row r="254" spans="1:59" ht="17" x14ac:dyDescent="0.25">
      <c r="A254" s="2" t="s">
        <v>260</v>
      </c>
      <c r="B254" s="3" t="s">
        <v>105</v>
      </c>
      <c r="C254" s="3">
        <v>33.179499999999997</v>
      </c>
      <c r="D254" s="3">
        <v>-96.492999999999995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1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</row>
    <row r="255" spans="1:59" ht="17" x14ac:dyDescent="0.25">
      <c r="A255" s="2" t="s">
        <v>261</v>
      </c>
      <c r="B255" s="3" t="s">
        <v>105</v>
      </c>
      <c r="C255" s="3">
        <v>38.193800000000003</v>
      </c>
      <c r="D255" s="3">
        <v>-85.643500000000003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1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</row>
    <row r="256" spans="1:59" ht="17" x14ac:dyDescent="0.25">
      <c r="A256" s="2" t="s">
        <v>262</v>
      </c>
      <c r="B256" s="3" t="s">
        <v>105</v>
      </c>
      <c r="C256" s="3">
        <v>29.649899999999999</v>
      </c>
      <c r="D256" s="3">
        <v>-90.112099999999998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1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</row>
    <row r="257" spans="1:59" ht="17" x14ac:dyDescent="0.25">
      <c r="A257" s="2" t="s">
        <v>263</v>
      </c>
      <c r="B257" s="3" t="s">
        <v>105</v>
      </c>
      <c r="C257" s="3">
        <v>40.790900000000001</v>
      </c>
      <c r="D257" s="3">
        <v>-121.84739999999999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1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</row>
    <row r="258" spans="1:59" ht="17" x14ac:dyDescent="0.25">
      <c r="A258" s="2" t="s">
        <v>264</v>
      </c>
      <c r="B258" s="3" t="s">
        <v>105</v>
      </c>
      <c r="C258" s="3">
        <v>34.860599999999998</v>
      </c>
      <c r="D258" s="3">
        <v>-81.953500000000005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1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</row>
    <row r="259" spans="1:59" ht="17" x14ac:dyDescent="0.25">
      <c r="A259" s="2" t="s">
        <v>265</v>
      </c>
      <c r="B259" s="3" t="s">
        <v>105</v>
      </c>
      <c r="C259" s="3">
        <v>38.433300000000003</v>
      </c>
      <c r="D259" s="3">
        <v>-84.354200000000006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2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</row>
    <row r="260" spans="1:59" ht="17" x14ac:dyDescent="0.25">
      <c r="A260" s="2" t="s">
        <v>266</v>
      </c>
      <c r="B260" s="3" t="s">
        <v>105</v>
      </c>
      <c r="C260" s="3">
        <v>41.669899999999998</v>
      </c>
      <c r="D260" s="3">
        <v>-91.598399999999998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3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</row>
    <row r="261" spans="1:59" ht="17" x14ac:dyDescent="0.25">
      <c r="A261" s="2" t="s">
        <v>267</v>
      </c>
      <c r="B261" s="3" t="s">
        <v>105</v>
      </c>
      <c r="C261" s="3">
        <v>42.311799999999998</v>
      </c>
      <c r="D261" s="3">
        <v>-73.182199999999995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1</v>
      </c>
      <c r="AZ261" s="4">
        <v>1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</row>
    <row r="262" spans="1:59" ht="17" x14ac:dyDescent="0.25">
      <c r="A262" s="2" t="s">
        <v>268</v>
      </c>
      <c r="B262" s="3" t="s">
        <v>105</v>
      </c>
      <c r="C262" s="3">
        <v>36.134300000000003</v>
      </c>
      <c r="D262" s="3">
        <v>-86.822000000000003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1</v>
      </c>
      <c r="AZ262" s="4">
        <v>1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</row>
    <row r="263" spans="1:59" ht="17" x14ac:dyDescent="0.25">
      <c r="A263" s="2" t="s">
        <v>269</v>
      </c>
      <c r="B263" s="3" t="s">
        <v>105</v>
      </c>
      <c r="C263" s="3">
        <v>43.126100000000001</v>
      </c>
      <c r="D263" s="3">
        <v>-123.2492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1</v>
      </c>
      <c r="AZ263" s="4">
        <v>1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</row>
    <row r="264" spans="1:59" ht="17" x14ac:dyDescent="0.25">
      <c r="A264" s="2" t="s">
        <v>270</v>
      </c>
      <c r="B264" s="3" t="s">
        <v>105</v>
      </c>
      <c r="C264" s="3">
        <v>36.985900000000001</v>
      </c>
      <c r="D264" s="3">
        <v>-119.2321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1</v>
      </c>
      <c r="AZ264" s="4">
        <v>1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</row>
    <row r="265" spans="1:59" ht="17" x14ac:dyDescent="0.25">
      <c r="A265" s="2" t="s">
        <v>271</v>
      </c>
      <c r="B265" s="3" t="s">
        <v>105</v>
      </c>
      <c r="C265" s="3">
        <v>39.5839</v>
      </c>
      <c r="D265" s="3">
        <v>-76.363699999999994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1</v>
      </c>
      <c r="AZ265" s="4">
        <v>1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</row>
    <row r="266" spans="1:59" ht="17" x14ac:dyDescent="0.25">
      <c r="A266" s="2" t="s">
        <v>272</v>
      </c>
      <c r="B266" s="3" t="s">
        <v>105</v>
      </c>
      <c r="C266" s="3">
        <v>39.8065</v>
      </c>
      <c r="D266" s="3">
        <v>-86.540099999999995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1</v>
      </c>
      <c r="AZ266" s="4">
        <v>2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</row>
    <row r="267" spans="1:59" ht="17" x14ac:dyDescent="0.25">
      <c r="A267" s="2" t="s">
        <v>273</v>
      </c>
      <c r="B267" s="3" t="s">
        <v>105</v>
      </c>
      <c r="C267" s="3">
        <v>40.7453</v>
      </c>
      <c r="D267" s="3">
        <v>-74.0535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1</v>
      </c>
      <c r="AZ267" s="4">
        <v>1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</row>
    <row r="268" spans="1:59" ht="17" x14ac:dyDescent="0.25">
      <c r="A268" s="2" t="s">
        <v>274</v>
      </c>
      <c r="B268" s="3" t="s">
        <v>105</v>
      </c>
      <c r="C268" s="3">
        <v>38.845399999999998</v>
      </c>
      <c r="D268" s="3">
        <v>-94.852099999999993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1</v>
      </c>
      <c r="AZ268" s="4">
        <v>1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</row>
    <row r="269" spans="1:59" ht="17" x14ac:dyDescent="0.25">
      <c r="A269" s="2" t="s">
        <v>275</v>
      </c>
      <c r="B269" s="3" t="s">
        <v>105</v>
      </c>
      <c r="C269" s="3">
        <v>47.174999999999997</v>
      </c>
      <c r="D269" s="3">
        <v>-120.9319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1</v>
      </c>
      <c r="AZ269" s="4">
        <v>1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</row>
    <row r="270" spans="1:59" ht="17" x14ac:dyDescent="0.25">
      <c r="A270" s="2" t="s">
        <v>276</v>
      </c>
      <c r="B270" s="3" t="s">
        <v>105</v>
      </c>
      <c r="C270" s="3">
        <v>27.479900000000001</v>
      </c>
      <c r="D270" s="3">
        <v>-82.345200000000006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1</v>
      </c>
      <c r="AZ270" s="4">
        <v>2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</row>
    <row r="271" spans="1:59" ht="17" x14ac:dyDescent="0.25">
      <c r="A271" s="2" t="s">
        <v>277</v>
      </c>
      <c r="B271" s="3" t="s">
        <v>105</v>
      </c>
      <c r="C271" s="3">
        <v>44.8446</v>
      </c>
      <c r="D271" s="3">
        <v>-122.59269999999999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1</v>
      </c>
      <c r="AZ271" s="4">
        <v>1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</row>
    <row r="272" spans="1:59" ht="17" x14ac:dyDescent="0.25">
      <c r="A272" s="2" t="s">
        <v>278</v>
      </c>
      <c r="B272" s="3" t="s">
        <v>105</v>
      </c>
      <c r="C272" s="3">
        <v>30.577300000000001</v>
      </c>
      <c r="D272" s="3">
        <v>-86.661100000000005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1</v>
      </c>
      <c r="AZ272" s="4">
        <v>1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</row>
    <row r="273" spans="1:59" ht="17" x14ac:dyDescent="0.25">
      <c r="A273" s="2" t="s">
        <v>279</v>
      </c>
      <c r="B273" s="3" t="s">
        <v>105</v>
      </c>
      <c r="C273" s="3">
        <v>34.013199999999998</v>
      </c>
      <c r="D273" s="3">
        <v>-85.147900000000007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1</v>
      </c>
      <c r="AX273" s="4">
        <v>1</v>
      </c>
      <c r="AY273" s="4">
        <v>1</v>
      </c>
      <c r="AZ273" s="4">
        <v>1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</row>
    <row r="274" spans="1:59" ht="17" x14ac:dyDescent="0.25">
      <c r="A274" s="2" t="s">
        <v>280</v>
      </c>
      <c r="B274" s="3" t="s">
        <v>105</v>
      </c>
      <c r="C274" s="3">
        <v>33.953299999999999</v>
      </c>
      <c r="D274" s="3">
        <v>-117.3961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1</v>
      </c>
      <c r="AZ274" s="4">
        <v>1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</row>
    <row r="275" spans="1:59" ht="17" x14ac:dyDescent="0.25">
      <c r="A275" s="2" t="s">
        <v>281</v>
      </c>
      <c r="B275" s="3" t="s">
        <v>105</v>
      </c>
      <c r="C275" s="3">
        <v>35.126899999999999</v>
      </c>
      <c r="D275" s="3">
        <v>-89.925299999999993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1</v>
      </c>
      <c r="AZ275" s="4">
        <v>1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</row>
    <row r="276" spans="1:59" ht="17" x14ac:dyDescent="0.25">
      <c r="A276" s="2" t="s">
        <v>282</v>
      </c>
      <c r="B276" s="3" t="s">
        <v>105</v>
      </c>
      <c r="C276" s="3">
        <v>38.610300000000002</v>
      </c>
      <c r="D276" s="3">
        <v>-90.412499999999994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1</v>
      </c>
      <c r="AZ276" s="4">
        <v>1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</row>
    <row r="277" spans="1:59" ht="17" x14ac:dyDescent="0.25">
      <c r="A277" s="2" t="s">
        <v>283</v>
      </c>
      <c r="B277" s="3" t="s">
        <v>105</v>
      </c>
      <c r="C277" s="3">
        <v>40.984900000000003</v>
      </c>
      <c r="D277" s="3">
        <v>-72.615099999999998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1</v>
      </c>
      <c r="AZ277" s="4">
        <v>1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</row>
    <row r="278" spans="1:59" ht="17" x14ac:dyDescent="0.25">
      <c r="A278" s="2" t="s">
        <v>284</v>
      </c>
      <c r="B278" s="3" t="s">
        <v>105</v>
      </c>
      <c r="C278" s="3">
        <v>41.858600000000003</v>
      </c>
      <c r="D278" s="3">
        <v>-74.311800000000005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1</v>
      </c>
      <c r="AZ278" s="4">
        <v>1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</row>
    <row r="279" spans="1:59" ht="17" x14ac:dyDescent="0.25">
      <c r="A279" s="2" t="s">
        <v>285</v>
      </c>
      <c r="B279" s="3" t="s">
        <v>105</v>
      </c>
      <c r="C279" s="3">
        <v>29.027999999999999</v>
      </c>
      <c r="D279" s="3">
        <v>-81.075500000000005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1</v>
      </c>
      <c r="AZ279" s="4">
        <v>1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</row>
    <row r="280" spans="1:59" ht="17" x14ac:dyDescent="0.25">
      <c r="A280" s="2" t="s">
        <v>286</v>
      </c>
      <c r="B280" s="3" t="s">
        <v>105</v>
      </c>
      <c r="C280" s="3">
        <v>38.908499999999997</v>
      </c>
      <c r="D280" s="3">
        <v>-77.240499999999997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2</v>
      </c>
      <c r="AZ280" s="4">
        <v>2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</row>
    <row r="281" spans="1:59" ht="17" x14ac:dyDescent="0.25">
      <c r="A281" s="2" t="s">
        <v>287</v>
      </c>
      <c r="B281" s="3" t="s">
        <v>105</v>
      </c>
      <c r="C281" s="3">
        <v>42.993099999999998</v>
      </c>
      <c r="D281" s="3">
        <v>-71.049800000000005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1</v>
      </c>
      <c r="AZ281" s="4">
        <v>1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</row>
    <row r="282" spans="1:59" ht="17" x14ac:dyDescent="0.25">
      <c r="A282" s="2" t="s">
        <v>288</v>
      </c>
      <c r="B282" s="3" t="s">
        <v>105</v>
      </c>
      <c r="C282" s="3">
        <v>38.907200000000003</v>
      </c>
      <c r="D282" s="3">
        <v>-77.036900000000003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2</v>
      </c>
      <c r="AZ282" s="4">
        <v>2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</row>
    <row r="283" spans="1:59" ht="17" x14ac:dyDescent="0.25">
      <c r="A283" s="2" t="s">
        <v>289</v>
      </c>
      <c r="B283" s="3" t="s">
        <v>105</v>
      </c>
      <c r="C283" s="3">
        <v>40.228999999999999</v>
      </c>
      <c r="D283" s="3">
        <v>-75.387900000000002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4</v>
      </c>
      <c r="AZ283" s="4">
        <v>5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</row>
    <row r="284" spans="1:59" ht="17" x14ac:dyDescent="0.25">
      <c r="A284" s="2" t="s">
        <v>290</v>
      </c>
      <c r="B284" s="3" t="s">
        <v>105</v>
      </c>
      <c r="C284" s="3">
        <v>37.601700000000001</v>
      </c>
      <c r="D284" s="3">
        <v>-121.7195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1</v>
      </c>
      <c r="AU284" s="4">
        <v>1</v>
      </c>
      <c r="AV284" s="4">
        <v>1</v>
      </c>
      <c r="AW284" s="4">
        <v>1</v>
      </c>
      <c r="AX284" s="4">
        <v>2</v>
      </c>
      <c r="AY284" s="4">
        <v>2</v>
      </c>
      <c r="AZ284" s="4">
        <v>2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</row>
    <row r="285" spans="1:59" ht="17" x14ac:dyDescent="0.25">
      <c r="A285" s="2" t="s">
        <v>291</v>
      </c>
      <c r="B285" s="3" t="s">
        <v>105</v>
      </c>
      <c r="C285" s="3">
        <v>26.190100000000001</v>
      </c>
      <c r="D285" s="3">
        <v>-80.365899999999996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2</v>
      </c>
      <c r="AY285" s="4">
        <v>2</v>
      </c>
      <c r="AZ285" s="4">
        <v>3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</row>
    <row r="286" spans="1:59" ht="17" x14ac:dyDescent="0.25">
      <c r="A286" s="2" t="s">
        <v>292</v>
      </c>
      <c r="B286" s="3" t="s">
        <v>105</v>
      </c>
      <c r="C286" s="3">
        <v>26.663</v>
      </c>
      <c r="D286" s="3">
        <v>-81.953500000000005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2</v>
      </c>
      <c r="AY286" s="4">
        <v>2</v>
      </c>
      <c r="AZ286" s="4">
        <v>2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</row>
    <row r="287" spans="1:59" ht="17" x14ac:dyDescent="0.25">
      <c r="A287" s="2" t="s">
        <v>293</v>
      </c>
      <c r="B287" s="3" t="s">
        <v>105</v>
      </c>
      <c r="C287" s="3">
        <v>32.816200000000002</v>
      </c>
      <c r="D287" s="3">
        <v>-111.28449999999999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2</v>
      </c>
      <c r="AY287" s="4">
        <v>2</v>
      </c>
      <c r="AZ287" s="4">
        <v>2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</row>
    <row r="288" spans="1:59" ht="17" x14ac:dyDescent="0.25">
      <c r="A288" s="2" t="s">
        <v>294</v>
      </c>
      <c r="B288" s="3" t="s">
        <v>105</v>
      </c>
      <c r="C288" s="3">
        <v>41.148899999999998</v>
      </c>
      <c r="D288" s="3">
        <v>-73.983000000000004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2</v>
      </c>
      <c r="AY288" s="4">
        <v>2</v>
      </c>
      <c r="AZ288" s="4">
        <v>4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</row>
    <row r="289" spans="1:59" ht="17" x14ac:dyDescent="0.25">
      <c r="A289" s="2" t="s">
        <v>295</v>
      </c>
      <c r="B289" s="3" t="s">
        <v>105</v>
      </c>
      <c r="C289" s="3">
        <v>43.032400000000003</v>
      </c>
      <c r="D289" s="3">
        <v>-73.936000000000007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2</v>
      </c>
      <c r="AY289" s="4">
        <v>2</v>
      </c>
      <c r="AZ289" s="4">
        <v>2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</row>
    <row r="290" spans="1:59" ht="17" x14ac:dyDescent="0.25">
      <c r="A290" s="2" t="s">
        <v>296</v>
      </c>
      <c r="B290" s="3" t="s">
        <v>105</v>
      </c>
      <c r="C290" s="3">
        <v>32.795699999999997</v>
      </c>
      <c r="D290" s="3">
        <v>-79.784800000000004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1</v>
      </c>
      <c r="AY290" s="4">
        <v>1</v>
      </c>
      <c r="AZ290" s="4">
        <v>1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</row>
    <row r="291" spans="1:59" ht="17" x14ac:dyDescent="0.25">
      <c r="A291" s="2" t="s">
        <v>297</v>
      </c>
      <c r="B291" s="3" t="s">
        <v>105</v>
      </c>
      <c r="C291" s="3">
        <v>45.746600000000001</v>
      </c>
      <c r="D291" s="3">
        <v>-122.5194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1</v>
      </c>
      <c r="AY291" s="4">
        <v>1</v>
      </c>
      <c r="AZ291" s="4">
        <v>1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</row>
    <row r="292" spans="1:59" ht="17" x14ac:dyDescent="0.25">
      <c r="A292" s="2" t="s">
        <v>298</v>
      </c>
      <c r="B292" s="3" t="s">
        <v>105</v>
      </c>
      <c r="C292" s="3">
        <v>33.899900000000002</v>
      </c>
      <c r="D292" s="3">
        <v>-84.564099999999996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1</v>
      </c>
      <c r="AY292" s="4">
        <v>1</v>
      </c>
      <c r="AZ292" s="4">
        <v>3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</row>
    <row r="293" spans="1:59" ht="17" x14ac:dyDescent="0.25">
      <c r="A293" s="2" t="s">
        <v>299</v>
      </c>
      <c r="B293" s="3" t="s">
        <v>105</v>
      </c>
      <c r="C293" s="3">
        <v>40.962899999999998</v>
      </c>
      <c r="D293" s="3">
        <v>-112.09529999999999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1</v>
      </c>
      <c r="AY293" s="4">
        <v>1</v>
      </c>
      <c r="AZ293" s="4">
        <v>1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</row>
    <row r="294" spans="1:59" ht="17" x14ac:dyDescent="0.25">
      <c r="A294" s="2" t="s">
        <v>300</v>
      </c>
      <c r="B294" s="3" t="s">
        <v>105</v>
      </c>
      <c r="C294" s="3">
        <v>38.910800000000002</v>
      </c>
      <c r="D294" s="3">
        <v>-104.4723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1</v>
      </c>
      <c r="AY294" s="4">
        <v>1</v>
      </c>
      <c r="AZ294" s="4">
        <v>1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</row>
    <row r="295" spans="1:59" ht="17" x14ac:dyDescent="0.25">
      <c r="A295" s="2" t="s">
        <v>301</v>
      </c>
      <c r="B295" s="3" t="s">
        <v>105</v>
      </c>
      <c r="C295" s="3">
        <v>21.306999999999999</v>
      </c>
      <c r="D295" s="3">
        <v>-157.85839999999999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1</v>
      </c>
      <c r="AY295" s="4">
        <v>1</v>
      </c>
      <c r="AZ295" s="4">
        <v>1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</row>
    <row r="296" spans="1:59" ht="17" x14ac:dyDescent="0.25">
      <c r="A296" s="2" t="s">
        <v>302</v>
      </c>
      <c r="B296" s="3" t="s">
        <v>105</v>
      </c>
      <c r="C296" s="3">
        <v>42.334499999999998</v>
      </c>
      <c r="D296" s="3">
        <v>-122.7647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1</v>
      </c>
      <c r="AY296" s="4">
        <v>2</v>
      </c>
      <c r="AZ296" s="4">
        <v>2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</row>
    <row r="297" spans="1:59" ht="17" x14ac:dyDescent="0.25">
      <c r="A297" s="2" t="s">
        <v>303</v>
      </c>
      <c r="B297" s="3" t="s">
        <v>105</v>
      </c>
      <c r="C297" s="3">
        <v>47.7425</v>
      </c>
      <c r="D297" s="3">
        <v>-123.304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1</v>
      </c>
      <c r="AY297" s="4">
        <v>1</v>
      </c>
      <c r="AZ297" s="4">
        <v>1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</row>
    <row r="298" spans="1:59" ht="17" x14ac:dyDescent="0.25">
      <c r="A298" s="2" t="s">
        <v>304</v>
      </c>
      <c r="B298" s="3" t="s">
        <v>105</v>
      </c>
      <c r="C298" s="3">
        <v>34.367199999999997</v>
      </c>
      <c r="D298" s="3">
        <v>-80.588300000000004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1</v>
      </c>
      <c r="AY298" s="4">
        <v>1</v>
      </c>
      <c r="AZ298" s="4">
        <v>1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</row>
    <row r="299" spans="1:59" ht="17" x14ac:dyDescent="0.25">
      <c r="A299" s="2" t="s">
        <v>305</v>
      </c>
      <c r="B299" s="3" t="s">
        <v>105</v>
      </c>
      <c r="C299" s="3">
        <v>42.695300000000003</v>
      </c>
      <c r="D299" s="3">
        <v>-121.6142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1</v>
      </c>
      <c r="AY299" s="4">
        <v>1</v>
      </c>
      <c r="AZ299" s="4">
        <v>1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</row>
    <row r="300" spans="1:59" ht="17" x14ac:dyDescent="0.25">
      <c r="A300" s="2" t="s">
        <v>306</v>
      </c>
      <c r="B300" s="3" t="s">
        <v>105</v>
      </c>
      <c r="C300" s="3">
        <v>37.251899999999999</v>
      </c>
      <c r="D300" s="3">
        <v>-119.69629999999999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1</v>
      </c>
      <c r="AY300" s="4">
        <v>1</v>
      </c>
      <c r="AZ300" s="4">
        <v>1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</row>
    <row r="301" spans="1:59" ht="17" x14ac:dyDescent="0.25">
      <c r="A301" s="2" t="s">
        <v>307</v>
      </c>
      <c r="B301" s="3" t="s">
        <v>105</v>
      </c>
      <c r="C301" s="3">
        <v>47.067599999999999</v>
      </c>
      <c r="D301" s="3">
        <v>-122.12949999999999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1</v>
      </c>
      <c r="AY301" s="4">
        <v>4</v>
      </c>
      <c r="AZ301" s="4">
        <v>4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</row>
    <row r="302" spans="1:59" ht="17" x14ac:dyDescent="0.25">
      <c r="A302" s="2" t="s">
        <v>308</v>
      </c>
      <c r="B302" s="3" t="s">
        <v>105</v>
      </c>
      <c r="C302" s="3">
        <v>36.159300000000002</v>
      </c>
      <c r="D302" s="3">
        <v>-95.941000000000003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1</v>
      </c>
      <c r="AY302" s="4">
        <v>1</v>
      </c>
      <c r="AZ302" s="4">
        <v>1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</row>
    <row r="303" spans="1:59" ht="17" x14ac:dyDescent="0.25">
      <c r="A303" s="2" t="s">
        <v>309</v>
      </c>
      <c r="B303" s="3" t="s">
        <v>105</v>
      </c>
      <c r="C303" s="3">
        <v>39.258699999999997</v>
      </c>
      <c r="D303" s="3">
        <v>-104.9389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3</v>
      </c>
      <c r="AY303" s="4">
        <v>3</v>
      </c>
      <c r="AZ303" s="4">
        <v>3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</row>
    <row r="304" spans="1:59" ht="17" x14ac:dyDescent="0.25">
      <c r="A304" s="2" t="s">
        <v>310</v>
      </c>
      <c r="B304" s="3" t="s">
        <v>105</v>
      </c>
      <c r="C304" s="3">
        <v>41.888199999999998</v>
      </c>
      <c r="D304" s="3">
        <v>-71.477400000000003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1</v>
      </c>
      <c r="AS304" s="4">
        <v>2</v>
      </c>
      <c r="AT304" s="4">
        <v>2</v>
      </c>
      <c r="AU304" s="4">
        <v>2</v>
      </c>
      <c r="AV304" s="4">
        <v>2</v>
      </c>
      <c r="AW304" s="4">
        <v>2</v>
      </c>
      <c r="AX304" s="4">
        <v>3</v>
      </c>
      <c r="AY304" s="4">
        <v>3</v>
      </c>
      <c r="AZ304" s="4">
        <v>3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</row>
    <row r="305" spans="1:59" ht="17" x14ac:dyDescent="0.25">
      <c r="A305" s="2" t="s">
        <v>311</v>
      </c>
      <c r="B305" s="3" t="s">
        <v>105</v>
      </c>
      <c r="C305" s="3">
        <v>35.7211</v>
      </c>
      <c r="D305" s="3">
        <v>-79.178100000000001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1</v>
      </c>
      <c r="AX305" s="4">
        <v>1</v>
      </c>
      <c r="AY305" s="4">
        <v>1</v>
      </c>
      <c r="AZ305" s="4">
        <v>1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</row>
    <row r="306" spans="1:59" ht="17" x14ac:dyDescent="0.25">
      <c r="A306" s="2" t="s">
        <v>312</v>
      </c>
      <c r="B306" s="3" t="s">
        <v>105</v>
      </c>
      <c r="C306" s="3">
        <v>39.907800000000002</v>
      </c>
      <c r="D306" s="3">
        <v>-75.387900000000002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1</v>
      </c>
      <c r="AX306" s="4">
        <v>1</v>
      </c>
      <c r="AY306" s="4">
        <v>1</v>
      </c>
      <c r="AZ306" s="4">
        <v>1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</row>
    <row r="307" spans="1:59" ht="17" x14ac:dyDescent="0.25">
      <c r="A307" s="2" t="s">
        <v>313</v>
      </c>
      <c r="B307" s="3" t="s">
        <v>105</v>
      </c>
      <c r="C307" s="3">
        <v>41.314799999999998</v>
      </c>
      <c r="D307" s="3">
        <v>-96.195099999999996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1</v>
      </c>
      <c r="AX307" s="4">
        <v>1</v>
      </c>
      <c r="AY307" s="4">
        <v>1</v>
      </c>
      <c r="AZ307" s="4">
        <v>3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</row>
    <row r="308" spans="1:59" ht="17" x14ac:dyDescent="0.25">
      <c r="A308" s="2" t="s">
        <v>314</v>
      </c>
      <c r="B308" s="3" t="s">
        <v>105</v>
      </c>
      <c r="C308" s="3">
        <v>38.060600000000001</v>
      </c>
      <c r="D308" s="3">
        <v>-84.4803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1</v>
      </c>
      <c r="AX308" s="4">
        <v>1</v>
      </c>
      <c r="AY308" s="4">
        <v>1</v>
      </c>
      <c r="AZ308" s="4">
        <v>1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</row>
    <row r="309" spans="1:59" ht="17" x14ac:dyDescent="0.25">
      <c r="A309" s="2" t="s">
        <v>315</v>
      </c>
      <c r="B309" s="3" t="s">
        <v>105</v>
      </c>
      <c r="C309" s="3">
        <v>39.836199999999998</v>
      </c>
      <c r="D309" s="3">
        <v>-86.175200000000004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1</v>
      </c>
      <c r="AX309" s="4">
        <v>1</v>
      </c>
      <c r="AY309" s="4">
        <v>1</v>
      </c>
      <c r="AZ309" s="4">
        <v>1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</row>
    <row r="310" spans="1:59" ht="17" x14ac:dyDescent="0.25">
      <c r="A310" s="2" t="s">
        <v>316</v>
      </c>
      <c r="B310" s="3" t="s">
        <v>105</v>
      </c>
      <c r="C310" s="3">
        <v>42.467199999999998</v>
      </c>
      <c r="D310" s="3">
        <v>-71.287400000000005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1</v>
      </c>
      <c r="AX310" s="4">
        <v>1</v>
      </c>
      <c r="AY310" s="4">
        <v>7</v>
      </c>
      <c r="AZ310" s="4">
        <v>7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</row>
    <row r="311" spans="1:59" ht="17" x14ac:dyDescent="0.25">
      <c r="A311" s="2" t="s">
        <v>317</v>
      </c>
      <c r="B311" s="3" t="s">
        <v>105</v>
      </c>
      <c r="C311" s="3">
        <v>40.654600000000002</v>
      </c>
      <c r="D311" s="3">
        <v>-73.559399999999997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1</v>
      </c>
      <c r="AW311" s="4">
        <v>1</v>
      </c>
      <c r="AX311" s="4">
        <v>4</v>
      </c>
      <c r="AY311" s="4">
        <v>5</v>
      </c>
      <c r="AZ311" s="4">
        <v>17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</row>
    <row r="312" spans="1:59" ht="17" x14ac:dyDescent="0.25">
      <c r="A312" s="2" t="s">
        <v>318</v>
      </c>
      <c r="B312" s="3" t="s">
        <v>105</v>
      </c>
      <c r="C312" s="3">
        <v>44.996400000000001</v>
      </c>
      <c r="D312" s="3">
        <v>-93.061599999999999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1</v>
      </c>
      <c r="AX312" s="4">
        <v>1</v>
      </c>
      <c r="AY312" s="4">
        <v>1</v>
      </c>
      <c r="AZ312" s="4">
        <v>1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</row>
    <row r="313" spans="1:59" ht="17" x14ac:dyDescent="0.25">
      <c r="A313" s="2" t="s">
        <v>319</v>
      </c>
      <c r="B313" s="3" t="s">
        <v>105</v>
      </c>
      <c r="C313" s="3">
        <v>40.5608</v>
      </c>
      <c r="D313" s="3">
        <v>-119.6035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1</v>
      </c>
      <c r="AX313" s="4">
        <v>1</v>
      </c>
      <c r="AY313" s="4">
        <v>2</v>
      </c>
      <c r="AZ313" s="4">
        <v>2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</row>
    <row r="314" spans="1:59" ht="17" x14ac:dyDescent="0.25">
      <c r="A314" s="2" t="s">
        <v>320</v>
      </c>
      <c r="B314" s="3" t="s">
        <v>105</v>
      </c>
      <c r="C314" s="3">
        <v>41.673900000000003</v>
      </c>
      <c r="D314" s="3">
        <v>-75.247900000000001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1</v>
      </c>
      <c r="AX314" s="4">
        <v>1</v>
      </c>
      <c r="AY314" s="4">
        <v>1</v>
      </c>
      <c r="AZ314" s="4">
        <v>1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</row>
    <row r="315" spans="1:59" ht="17" x14ac:dyDescent="0.25">
      <c r="A315" s="2" t="s">
        <v>321</v>
      </c>
      <c r="B315" s="3" t="s">
        <v>105</v>
      </c>
      <c r="C315" s="3">
        <v>38.764600000000002</v>
      </c>
      <c r="D315" s="3">
        <v>-121.90179999999999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1</v>
      </c>
      <c r="AX315" s="4">
        <v>1</v>
      </c>
      <c r="AY315" s="4">
        <v>1</v>
      </c>
      <c r="AZ315" s="4">
        <v>1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</row>
    <row r="316" spans="1:59" ht="17" x14ac:dyDescent="0.25">
      <c r="A316" s="2" t="s">
        <v>322</v>
      </c>
      <c r="B316" s="3" t="s">
        <v>105</v>
      </c>
      <c r="C316" s="3">
        <v>37.354100000000003</v>
      </c>
      <c r="D316" s="3">
        <v>-121.9552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1</v>
      </c>
      <c r="O316" s="4">
        <v>1</v>
      </c>
      <c r="P316" s="4">
        <v>1</v>
      </c>
      <c r="Q316" s="4">
        <v>2</v>
      </c>
      <c r="R316" s="4">
        <v>2</v>
      </c>
      <c r="S316" s="4">
        <v>2</v>
      </c>
      <c r="T316" s="4">
        <v>2</v>
      </c>
      <c r="U316" s="4">
        <v>2</v>
      </c>
      <c r="V316" s="4">
        <v>2</v>
      </c>
      <c r="W316" s="4">
        <v>2</v>
      </c>
      <c r="X316" s="4">
        <v>2</v>
      </c>
      <c r="Y316" s="4">
        <v>2</v>
      </c>
      <c r="Z316" s="4">
        <v>2</v>
      </c>
      <c r="AA316" s="4">
        <v>2</v>
      </c>
      <c r="AB316" s="4">
        <v>2</v>
      </c>
      <c r="AC316" s="4">
        <v>2</v>
      </c>
      <c r="AD316" s="4">
        <v>2</v>
      </c>
      <c r="AE316" s="4">
        <v>2</v>
      </c>
      <c r="AF316" s="4">
        <v>2</v>
      </c>
      <c r="AG316" s="4">
        <v>2</v>
      </c>
      <c r="AH316" s="4">
        <v>2</v>
      </c>
      <c r="AI316" s="4">
        <v>2</v>
      </c>
      <c r="AJ316" s="4">
        <v>2</v>
      </c>
      <c r="AK316" s="4">
        <v>2</v>
      </c>
      <c r="AL316" s="4">
        <v>2</v>
      </c>
      <c r="AM316" s="4">
        <v>2</v>
      </c>
      <c r="AN316" s="4">
        <v>2</v>
      </c>
      <c r="AO316" s="4">
        <v>2</v>
      </c>
      <c r="AP316" s="4">
        <v>2</v>
      </c>
      <c r="AQ316" s="4">
        <v>3</v>
      </c>
      <c r="AR316" s="4">
        <v>3</v>
      </c>
      <c r="AS316" s="4">
        <v>9</v>
      </c>
      <c r="AT316" s="4">
        <v>11</v>
      </c>
      <c r="AU316" s="4">
        <v>11</v>
      </c>
      <c r="AV316" s="4">
        <v>20</v>
      </c>
      <c r="AW316" s="4">
        <v>20</v>
      </c>
      <c r="AX316" s="4">
        <v>32</v>
      </c>
      <c r="AY316" s="4">
        <v>38</v>
      </c>
      <c r="AZ316" s="4">
        <v>38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</row>
    <row r="317" spans="1:59" ht="17" x14ac:dyDescent="0.25">
      <c r="A317" s="2" t="s">
        <v>323</v>
      </c>
      <c r="B317" s="3" t="s">
        <v>105</v>
      </c>
      <c r="C317" s="3">
        <v>36.079599999999999</v>
      </c>
      <c r="D317" s="3">
        <v>-115.09399999999999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1</v>
      </c>
      <c r="AW317" s="4">
        <v>1</v>
      </c>
      <c r="AX317" s="4">
        <v>1</v>
      </c>
      <c r="AY317" s="4">
        <v>2</v>
      </c>
      <c r="AZ317" s="4">
        <v>2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</row>
    <row r="318" spans="1:59" ht="17" x14ac:dyDescent="0.25">
      <c r="A318" s="2" t="s">
        <v>324</v>
      </c>
      <c r="B318" s="3" t="s">
        <v>105</v>
      </c>
      <c r="C318" s="3">
        <v>29.569299999999998</v>
      </c>
      <c r="D318" s="3">
        <v>-95.814300000000003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1</v>
      </c>
      <c r="AW318" s="4">
        <v>1</v>
      </c>
      <c r="AX318" s="4">
        <v>3</v>
      </c>
      <c r="AY318" s="4">
        <v>6</v>
      </c>
      <c r="AZ318" s="4">
        <v>6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</row>
    <row r="319" spans="1:59" ht="17" x14ac:dyDescent="0.25">
      <c r="A319" s="2" t="s">
        <v>325</v>
      </c>
      <c r="B319" s="3" t="s">
        <v>105</v>
      </c>
      <c r="C319" s="3">
        <v>47.198099999999997</v>
      </c>
      <c r="D319" s="3">
        <v>-119.3732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1</v>
      </c>
      <c r="AW319" s="4">
        <v>1</v>
      </c>
      <c r="AX319" s="4">
        <v>1</v>
      </c>
      <c r="AY319" s="4">
        <v>1</v>
      </c>
      <c r="AZ319" s="4">
        <v>1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</row>
    <row r="320" spans="1:59" ht="17" x14ac:dyDescent="0.25">
      <c r="A320" s="2" t="s">
        <v>326</v>
      </c>
      <c r="B320" s="3" t="s">
        <v>105</v>
      </c>
      <c r="C320" s="3">
        <v>30.768999999999998</v>
      </c>
      <c r="D320" s="3">
        <v>-86.982399999999998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1</v>
      </c>
      <c r="AW320" s="4">
        <v>1</v>
      </c>
      <c r="AX320" s="4">
        <v>1</v>
      </c>
      <c r="AY320" s="4">
        <v>1</v>
      </c>
      <c r="AZ320" s="4">
        <v>1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</row>
    <row r="321" spans="1:59" ht="17" x14ac:dyDescent="0.25">
      <c r="A321" s="2" t="s">
        <v>327</v>
      </c>
      <c r="B321" s="3" t="s">
        <v>105</v>
      </c>
      <c r="C321" s="3">
        <v>35.917900000000003</v>
      </c>
      <c r="D321" s="3">
        <v>-86.862200000000001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1</v>
      </c>
      <c r="AW321" s="4">
        <v>1</v>
      </c>
      <c r="AX321" s="4">
        <v>1</v>
      </c>
      <c r="AY321" s="4">
        <v>1</v>
      </c>
      <c r="AZ321" s="4">
        <v>1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</row>
    <row r="322" spans="1:59" ht="17" x14ac:dyDescent="0.25">
      <c r="A322" s="2" t="s">
        <v>328</v>
      </c>
      <c r="B322" s="3" t="s">
        <v>105</v>
      </c>
      <c r="C322" s="3">
        <v>40.712800000000001</v>
      </c>
      <c r="D322" s="3">
        <v>-74.006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1</v>
      </c>
      <c r="AT322" s="4">
        <v>1</v>
      </c>
      <c r="AU322" s="4">
        <v>1</v>
      </c>
      <c r="AV322" s="4">
        <v>4</v>
      </c>
      <c r="AW322" s="4">
        <v>11</v>
      </c>
      <c r="AX322" s="4">
        <v>11</v>
      </c>
      <c r="AY322" s="4">
        <v>12</v>
      </c>
      <c r="AZ322" s="4">
        <v>19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</row>
    <row r="323" spans="1:59" ht="17" x14ac:dyDescent="0.25">
      <c r="A323" s="2" t="s">
        <v>329</v>
      </c>
      <c r="B323" s="3" t="s">
        <v>105</v>
      </c>
      <c r="C323" s="3">
        <v>39.154699999999998</v>
      </c>
      <c r="D323" s="3">
        <v>-77.240499999999997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3</v>
      </c>
      <c r="AX323" s="4">
        <v>3</v>
      </c>
      <c r="AY323" s="4">
        <v>4</v>
      </c>
      <c r="AZ323" s="4">
        <v>4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</row>
    <row r="324" spans="1:59" ht="17" x14ac:dyDescent="0.25">
      <c r="A324" s="2" t="s">
        <v>330</v>
      </c>
      <c r="B324" s="3" t="s">
        <v>105</v>
      </c>
      <c r="C324" s="3">
        <v>42.360100000000003</v>
      </c>
      <c r="D324" s="3">
        <v>-71.058899999999994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1</v>
      </c>
      <c r="P324" s="4">
        <v>1</v>
      </c>
      <c r="Q324" s="4">
        <v>1</v>
      </c>
      <c r="R324" s="4">
        <v>1</v>
      </c>
      <c r="S324" s="4">
        <v>1</v>
      </c>
      <c r="T324" s="4">
        <v>1</v>
      </c>
      <c r="U324" s="4">
        <v>1</v>
      </c>
      <c r="V324" s="4">
        <v>1</v>
      </c>
      <c r="W324" s="4">
        <v>1</v>
      </c>
      <c r="X324" s="4">
        <v>1</v>
      </c>
      <c r="Y324" s="4">
        <v>1</v>
      </c>
      <c r="Z324" s="4">
        <v>1</v>
      </c>
      <c r="AA324" s="4">
        <v>1</v>
      </c>
      <c r="AB324" s="4">
        <v>1</v>
      </c>
      <c r="AC324" s="4">
        <v>1</v>
      </c>
      <c r="AD324" s="4">
        <v>1</v>
      </c>
      <c r="AE324" s="4">
        <v>1</v>
      </c>
      <c r="AF324" s="4">
        <v>1</v>
      </c>
      <c r="AG324" s="4">
        <v>1</v>
      </c>
      <c r="AH324" s="4">
        <v>1</v>
      </c>
      <c r="AI324" s="4">
        <v>1</v>
      </c>
      <c r="AJ324" s="4">
        <v>1</v>
      </c>
      <c r="AK324" s="4">
        <v>1</v>
      </c>
      <c r="AL324" s="4">
        <v>1</v>
      </c>
      <c r="AM324" s="4">
        <v>1</v>
      </c>
      <c r="AN324" s="4">
        <v>1</v>
      </c>
      <c r="AO324" s="4">
        <v>1</v>
      </c>
      <c r="AP324" s="4">
        <v>1</v>
      </c>
      <c r="AQ324" s="4">
        <v>1</v>
      </c>
      <c r="AR324" s="4">
        <v>1</v>
      </c>
      <c r="AS324" s="4">
        <v>1</v>
      </c>
      <c r="AT324" s="4">
        <v>1</v>
      </c>
      <c r="AU324" s="4">
        <v>1</v>
      </c>
      <c r="AV324" s="4">
        <v>1</v>
      </c>
      <c r="AW324" s="4">
        <v>3</v>
      </c>
      <c r="AX324" s="4">
        <v>3</v>
      </c>
      <c r="AY324" s="4">
        <v>8</v>
      </c>
      <c r="AZ324" s="4">
        <v>8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</row>
    <row r="325" spans="1:59" ht="17" x14ac:dyDescent="0.25">
      <c r="A325" s="2" t="s">
        <v>331</v>
      </c>
      <c r="B325" s="3" t="s">
        <v>105</v>
      </c>
      <c r="C325" s="3">
        <v>39.739199999999997</v>
      </c>
      <c r="D325" s="3">
        <v>-104.9903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2</v>
      </c>
      <c r="AX325" s="4">
        <v>2</v>
      </c>
      <c r="AY325" s="4">
        <v>2</v>
      </c>
      <c r="AZ325" s="4">
        <v>2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</row>
    <row r="326" spans="1:59" ht="17" x14ac:dyDescent="0.25">
      <c r="A326" s="2" t="s">
        <v>332</v>
      </c>
      <c r="B326" s="3" t="s">
        <v>105</v>
      </c>
      <c r="C326" s="3">
        <v>39.591200000000001</v>
      </c>
      <c r="D326" s="3">
        <v>-106.06399999999999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1</v>
      </c>
      <c r="AX326" s="4">
        <v>1</v>
      </c>
      <c r="AY326" s="4">
        <v>1</v>
      </c>
      <c r="AZ326" s="4">
        <v>1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</row>
    <row r="327" spans="1:59" ht="17" x14ac:dyDescent="0.25">
      <c r="A327" s="2" t="s">
        <v>333</v>
      </c>
      <c r="B327" s="3" t="s">
        <v>105</v>
      </c>
      <c r="C327" s="3">
        <v>40.926299999999998</v>
      </c>
      <c r="D327" s="3">
        <v>-74.076999999999998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2</v>
      </c>
      <c r="AW327" s="4">
        <v>2</v>
      </c>
      <c r="AX327" s="4">
        <v>4</v>
      </c>
      <c r="AY327" s="4">
        <v>4</v>
      </c>
      <c r="AZ327" s="4">
        <v>4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</row>
    <row r="328" spans="1:59" ht="17" x14ac:dyDescent="0.25">
      <c r="A328" s="2" t="s">
        <v>334</v>
      </c>
      <c r="B328" s="3" t="s">
        <v>105</v>
      </c>
      <c r="C328" s="3">
        <v>29.775200000000002</v>
      </c>
      <c r="D328" s="3">
        <v>-95.310299999999998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2</v>
      </c>
      <c r="AW328" s="4">
        <v>3</v>
      </c>
      <c r="AX328" s="4">
        <v>5</v>
      </c>
      <c r="AY328" s="4">
        <v>5</v>
      </c>
      <c r="AZ328" s="4">
        <v>6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</row>
    <row r="329" spans="1:59" ht="17" x14ac:dyDescent="0.25">
      <c r="A329" s="2" t="s">
        <v>335</v>
      </c>
      <c r="B329" s="3" t="s">
        <v>105</v>
      </c>
      <c r="C329" s="3">
        <v>37.774900000000002</v>
      </c>
      <c r="D329" s="3">
        <v>-122.4194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2</v>
      </c>
      <c r="AW329" s="4">
        <v>2</v>
      </c>
      <c r="AX329" s="4">
        <v>9</v>
      </c>
      <c r="AY329" s="4">
        <v>9</v>
      </c>
      <c r="AZ329" s="4">
        <v>9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</row>
    <row r="330" spans="1:59" ht="17" x14ac:dyDescent="0.25">
      <c r="A330" s="2" t="s">
        <v>336</v>
      </c>
      <c r="B330" s="3" t="s">
        <v>105</v>
      </c>
      <c r="C330" s="3">
        <v>37.853400000000001</v>
      </c>
      <c r="D330" s="3">
        <v>-121.90179999999999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1</v>
      </c>
      <c r="AV330" s="4">
        <v>1</v>
      </c>
      <c r="AW330" s="4">
        <v>3</v>
      </c>
      <c r="AX330" s="4">
        <v>3</v>
      </c>
      <c r="AY330" s="4">
        <v>9</v>
      </c>
      <c r="AZ330" s="4">
        <v>9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</row>
    <row r="331" spans="1:59" ht="17" x14ac:dyDescent="0.25">
      <c r="A331" s="2" t="s">
        <v>337</v>
      </c>
      <c r="B331" s="3" t="s">
        <v>105</v>
      </c>
      <c r="C331" s="3">
        <v>33.7879</v>
      </c>
      <c r="D331" s="3">
        <v>-117.8531</v>
      </c>
      <c r="E331" s="4">
        <v>0</v>
      </c>
      <c r="F331" s="4">
        <v>0</v>
      </c>
      <c r="G331" s="4">
        <v>0</v>
      </c>
      <c r="H331" s="4">
        <v>0</v>
      </c>
      <c r="I331" s="4">
        <v>1</v>
      </c>
      <c r="J331" s="4">
        <v>1</v>
      </c>
      <c r="K331" s="4">
        <v>1</v>
      </c>
      <c r="L331" s="4">
        <v>1</v>
      </c>
      <c r="M331" s="4">
        <v>1</v>
      </c>
      <c r="N331" s="4">
        <v>1</v>
      </c>
      <c r="O331" s="4">
        <v>1</v>
      </c>
      <c r="P331" s="4">
        <v>1</v>
      </c>
      <c r="Q331" s="4">
        <v>1</v>
      </c>
      <c r="R331" s="4">
        <v>1</v>
      </c>
      <c r="S331" s="4">
        <v>1</v>
      </c>
      <c r="T331" s="4">
        <v>1</v>
      </c>
      <c r="U331" s="4">
        <v>1</v>
      </c>
      <c r="V331" s="4">
        <v>1</v>
      </c>
      <c r="W331" s="4">
        <v>1</v>
      </c>
      <c r="X331" s="4">
        <v>1</v>
      </c>
      <c r="Y331" s="4">
        <v>1</v>
      </c>
      <c r="Z331" s="4">
        <v>1</v>
      </c>
      <c r="AA331" s="4">
        <v>1</v>
      </c>
      <c r="AB331" s="4">
        <v>1</v>
      </c>
      <c r="AC331" s="4">
        <v>1</v>
      </c>
      <c r="AD331" s="4">
        <v>1</v>
      </c>
      <c r="AE331" s="4">
        <v>1</v>
      </c>
      <c r="AF331" s="4">
        <v>1</v>
      </c>
      <c r="AG331" s="4">
        <v>1</v>
      </c>
      <c r="AH331" s="4">
        <v>1</v>
      </c>
      <c r="AI331" s="4">
        <v>1</v>
      </c>
      <c r="AJ331" s="4">
        <v>1</v>
      </c>
      <c r="AK331" s="4">
        <v>1</v>
      </c>
      <c r="AL331" s="4">
        <v>1</v>
      </c>
      <c r="AM331" s="4">
        <v>1</v>
      </c>
      <c r="AN331" s="4">
        <v>1</v>
      </c>
      <c r="AO331" s="4">
        <v>1</v>
      </c>
      <c r="AP331" s="4">
        <v>1</v>
      </c>
      <c r="AQ331" s="4">
        <v>1</v>
      </c>
      <c r="AR331" s="4">
        <v>1</v>
      </c>
      <c r="AS331" s="4">
        <v>1</v>
      </c>
      <c r="AT331" s="4">
        <v>1</v>
      </c>
      <c r="AU331" s="4">
        <v>3</v>
      </c>
      <c r="AV331" s="4">
        <v>3</v>
      </c>
      <c r="AW331" s="4">
        <v>3</v>
      </c>
      <c r="AX331" s="4">
        <v>3</v>
      </c>
      <c r="AY331" s="4">
        <v>3</v>
      </c>
      <c r="AZ331" s="4">
        <v>4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</row>
    <row r="332" spans="1:59" ht="17" x14ac:dyDescent="0.25">
      <c r="A332" s="2" t="s">
        <v>338</v>
      </c>
      <c r="B332" s="3" t="s">
        <v>105</v>
      </c>
      <c r="C332" s="3">
        <v>42.176699999999997</v>
      </c>
      <c r="D332" s="3">
        <v>-71.144900000000007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1</v>
      </c>
      <c r="AU332" s="4">
        <v>1</v>
      </c>
      <c r="AV332" s="4">
        <v>1</v>
      </c>
      <c r="AW332" s="4">
        <v>2</v>
      </c>
      <c r="AX332" s="4">
        <v>2</v>
      </c>
      <c r="AY332" s="4">
        <v>6</v>
      </c>
      <c r="AZ332" s="4">
        <v>6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</row>
    <row r="333" spans="1:59" ht="17" x14ac:dyDescent="0.25">
      <c r="A333" s="2" t="s">
        <v>339</v>
      </c>
      <c r="B333" s="3" t="s">
        <v>105</v>
      </c>
      <c r="C333" s="3">
        <v>33.291800000000002</v>
      </c>
      <c r="D333" s="3">
        <v>-112.42910000000001</v>
      </c>
      <c r="E333" s="4">
        <v>0</v>
      </c>
      <c r="F333" s="4">
        <v>0</v>
      </c>
      <c r="G333" s="4">
        <v>0</v>
      </c>
      <c r="H333" s="4">
        <v>0</v>
      </c>
      <c r="I333" s="4">
        <v>1</v>
      </c>
      <c r="J333" s="4">
        <v>1</v>
      </c>
      <c r="K333" s="4">
        <v>1</v>
      </c>
      <c r="L333" s="4">
        <v>1</v>
      </c>
      <c r="M333" s="4">
        <v>1</v>
      </c>
      <c r="N333" s="4">
        <v>1</v>
      </c>
      <c r="O333" s="4">
        <v>1</v>
      </c>
      <c r="P333" s="4">
        <v>1</v>
      </c>
      <c r="Q333" s="4">
        <v>1</v>
      </c>
      <c r="R333" s="4">
        <v>1</v>
      </c>
      <c r="S333" s="4">
        <v>1</v>
      </c>
      <c r="T333" s="4">
        <v>1</v>
      </c>
      <c r="U333" s="4">
        <v>1</v>
      </c>
      <c r="V333" s="4">
        <v>1</v>
      </c>
      <c r="W333" s="4">
        <v>1</v>
      </c>
      <c r="X333" s="4">
        <v>1</v>
      </c>
      <c r="Y333" s="4">
        <v>1</v>
      </c>
      <c r="Z333" s="4">
        <v>1</v>
      </c>
      <c r="AA333" s="4">
        <v>1</v>
      </c>
      <c r="AB333" s="4">
        <v>1</v>
      </c>
      <c r="AC333" s="4">
        <v>1</v>
      </c>
      <c r="AD333" s="4">
        <v>1</v>
      </c>
      <c r="AE333" s="4">
        <v>1</v>
      </c>
      <c r="AF333" s="4">
        <v>1</v>
      </c>
      <c r="AG333" s="4">
        <v>1</v>
      </c>
      <c r="AH333" s="4">
        <v>1</v>
      </c>
      <c r="AI333" s="4">
        <v>1</v>
      </c>
      <c r="AJ333" s="4">
        <v>1</v>
      </c>
      <c r="AK333" s="4">
        <v>1</v>
      </c>
      <c r="AL333" s="4">
        <v>1</v>
      </c>
      <c r="AM333" s="4">
        <v>1</v>
      </c>
      <c r="AN333" s="4">
        <v>1</v>
      </c>
      <c r="AO333" s="4">
        <v>1</v>
      </c>
      <c r="AP333" s="4">
        <v>1</v>
      </c>
      <c r="AQ333" s="4">
        <v>1</v>
      </c>
      <c r="AR333" s="4">
        <v>1</v>
      </c>
      <c r="AS333" s="4">
        <v>1</v>
      </c>
      <c r="AT333" s="4">
        <v>1</v>
      </c>
      <c r="AU333" s="4">
        <v>1</v>
      </c>
      <c r="AV333" s="4">
        <v>1</v>
      </c>
      <c r="AW333" s="4">
        <v>2</v>
      </c>
      <c r="AX333" s="4">
        <v>2</v>
      </c>
      <c r="AY333" s="4">
        <v>2</v>
      </c>
      <c r="AZ333" s="4">
        <v>2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</row>
    <row r="334" spans="1:59" ht="17" x14ac:dyDescent="0.25">
      <c r="A334" s="2" t="s">
        <v>340</v>
      </c>
      <c r="B334" s="3" t="s">
        <v>105</v>
      </c>
      <c r="C334" s="3">
        <v>35.803199999999997</v>
      </c>
      <c r="D334" s="3">
        <v>-78.566100000000006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1</v>
      </c>
      <c r="AU334" s="4">
        <v>1</v>
      </c>
      <c r="AV334" s="4">
        <v>1</v>
      </c>
      <c r="AW334" s="4">
        <v>1</v>
      </c>
      <c r="AX334" s="4">
        <v>1</v>
      </c>
      <c r="AY334" s="4">
        <v>1</v>
      </c>
      <c r="AZ334" s="4">
        <v>1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</row>
    <row r="335" spans="1:59" ht="17" x14ac:dyDescent="0.25">
      <c r="A335" s="2" t="s">
        <v>341</v>
      </c>
      <c r="B335" s="3" t="s">
        <v>105</v>
      </c>
      <c r="C335" s="3">
        <v>41.122</v>
      </c>
      <c r="D335" s="3">
        <v>-73.794899999999998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1</v>
      </c>
      <c r="AU335" s="4">
        <v>10</v>
      </c>
      <c r="AV335" s="4">
        <v>18</v>
      </c>
      <c r="AW335" s="4">
        <v>19</v>
      </c>
      <c r="AX335" s="4">
        <v>57</v>
      </c>
      <c r="AY335" s="4">
        <v>83</v>
      </c>
      <c r="AZ335" s="4">
        <v>98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</row>
    <row r="336" spans="1:59" ht="17" x14ac:dyDescent="0.25">
      <c r="A336" s="2" t="s">
        <v>342</v>
      </c>
      <c r="B336" s="3" t="s">
        <v>105</v>
      </c>
      <c r="C336" s="3">
        <v>43.908799999999999</v>
      </c>
      <c r="D336" s="3">
        <v>-71.825999999999993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1</v>
      </c>
      <c r="AT336" s="4">
        <v>2</v>
      </c>
      <c r="AU336" s="4">
        <v>2</v>
      </c>
      <c r="AV336" s="4">
        <v>2</v>
      </c>
      <c r="AW336" s="4">
        <v>2</v>
      </c>
      <c r="AX336" s="4">
        <v>2</v>
      </c>
      <c r="AY336" s="4">
        <v>3</v>
      </c>
      <c r="AZ336" s="4">
        <v>3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</row>
    <row r="337" spans="1:59" ht="17" x14ac:dyDescent="0.25">
      <c r="A337" s="2" t="s">
        <v>343</v>
      </c>
      <c r="B337" s="3" t="s">
        <v>105</v>
      </c>
      <c r="C337" s="3">
        <v>27.990400000000001</v>
      </c>
      <c r="D337" s="3">
        <v>-82.3018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1</v>
      </c>
      <c r="AT337" s="4">
        <v>2</v>
      </c>
      <c r="AU337" s="4">
        <v>2</v>
      </c>
      <c r="AV337" s="4">
        <v>2</v>
      </c>
      <c r="AW337" s="4">
        <v>2</v>
      </c>
      <c r="AX337" s="4">
        <v>2</v>
      </c>
      <c r="AY337" s="4">
        <v>2</v>
      </c>
      <c r="AZ337" s="4">
        <v>2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</row>
    <row r="338" spans="1:59" ht="17" x14ac:dyDescent="0.25">
      <c r="A338" s="2" t="s">
        <v>344</v>
      </c>
      <c r="B338" s="3" t="s">
        <v>105</v>
      </c>
      <c r="C338" s="3">
        <v>39.0916</v>
      </c>
      <c r="D338" s="3">
        <v>-120.8039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1</v>
      </c>
      <c r="AT338" s="4">
        <v>1</v>
      </c>
      <c r="AU338" s="4">
        <v>2</v>
      </c>
      <c r="AV338" s="4">
        <v>2</v>
      </c>
      <c r="AW338" s="4">
        <v>5</v>
      </c>
      <c r="AX338" s="4">
        <v>5</v>
      </c>
      <c r="AY338" s="4">
        <v>5</v>
      </c>
      <c r="AZ338" s="4">
        <v>7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</row>
    <row r="339" spans="1:59" ht="17" x14ac:dyDescent="0.25">
      <c r="A339" s="2" t="s">
        <v>345</v>
      </c>
      <c r="B339" s="3" t="s">
        <v>105</v>
      </c>
      <c r="C339" s="3">
        <v>37.563000000000002</v>
      </c>
      <c r="D339" s="3">
        <v>-122.32550000000001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1</v>
      </c>
      <c r="AT339" s="4">
        <v>2</v>
      </c>
      <c r="AU339" s="4">
        <v>2</v>
      </c>
      <c r="AV339" s="4">
        <v>2</v>
      </c>
      <c r="AW339" s="4">
        <v>2</v>
      </c>
      <c r="AX339" s="4">
        <v>2</v>
      </c>
      <c r="AY339" s="4">
        <v>2</v>
      </c>
      <c r="AZ339" s="4">
        <v>2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</row>
    <row r="340" spans="1:59" ht="17" x14ac:dyDescent="0.25">
      <c r="A340" s="2" t="s">
        <v>346</v>
      </c>
      <c r="B340" s="3" t="s">
        <v>105</v>
      </c>
      <c r="C340" s="3">
        <v>38.578000000000003</v>
      </c>
      <c r="D340" s="3">
        <v>-122.9888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1</v>
      </c>
      <c r="AT340" s="4">
        <v>1</v>
      </c>
      <c r="AU340" s="4">
        <v>1</v>
      </c>
      <c r="AV340" s="4">
        <v>1</v>
      </c>
      <c r="AW340" s="4">
        <v>1</v>
      </c>
      <c r="AX340" s="4">
        <v>1</v>
      </c>
      <c r="AY340" s="4">
        <v>1</v>
      </c>
      <c r="AZ340" s="4">
        <v>3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</row>
    <row r="341" spans="1:59" ht="17" x14ac:dyDescent="0.25">
      <c r="A341" s="2" t="s">
        <v>347</v>
      </c>
      <c r="B341" s="3" t="s">
        <v>105</v>
      </c>
      <c r="C341" s="3">
        <v>45.774999999999999</v>
      </c>
      <c r="D341" s="3">
        <v>-118.7606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1</v>
      </c>
      <c r="AT341" s="4">
        <v>1</v>
      </c>
      <c r="AU341" s="4">
        <v>1</v>
      </c>
      <c r="AV341" s="4">
        <v>1</v>
      </c>
      <c r="AW341" s="4">
        <v>1</v>
      </c>
      <c r="AX341" s="4">
        <v>1</v>
      </c>
      <c r="AY341" s="4">
        <v>1</v>
      </c>
      <c r="AZ341" s="4">
        <v>1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</row>
    <row r="342" spans="1:59" ht="17" x14ac:dyDescent="0.25">
      <c r="A342" s="2" t="s">
        <v>348</v>
      </c>
      <c r="B342" s="3" t="s">
        <v>105</v>
      </c>
      <c r="C342" s="3">
        <v>33.803400000000003</v>
      </c>
      <c r="D342" s="3">
        <v>-84.396299999999997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2</v>
      </c>
      <c r="AU342" s="4">
        <v>2</v>
      </c>
      <c r="AV342" s="4">
        <v>2</v>
      </c>
      <c r="AW342" s="4">
        <v>2</v>
      </c>
      <c r="AX342" s="4">
        <v>3</v>
      </c>
      <c r="AY342" s="4">
        <v>3</v>
      </c>
      <c r="AZ342" s="4">
        <v>5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</row>
    <row r="343" spans="1:59" ht="17" x14ac:dyDescent="0.25">
      <c r="A343" s="2" t="s">
        <v>349</v>
      </c>
      <c r="B343" s="3" t="s">
        <v>105</v>
      </c>
      <c r="C343" s="3">
        <v>45.546999999999997</v>
      </c>
      <c r="D343" s="3">
        <v>-123.1386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1</v>
      </c>
      <c r="AR343" s="4">
        <v>1</v>
      </c>
      <c r="AS343" s="4">
        <v>2</v>
      </c>
      <c r="AT343" s="4">
        <v>2</v>
      </c>
      <c r="AU343" s="4">
        <v>2</v>
      </c>
      <c r="AV343" s="4">
        <v>2</v>
      </c>
      <c r="AW343" s="4">
        <v>2</v>
      </c>
      <c r="AX343" s="4">
        <v>3</v>
      </c>
      <c r="AY343" s="4">
        <v>8</v>
      </c>
      <c r="AZ343" s="4">
        <v>8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</row>
    <row r="344" spans="1:59" ht="17" x14ac:dyDescent="0.25">
      <c r="A344" s="2" t="s">
        <v>350</v>
      </c>
      <c r="B344" s="3" t="s">
        <v>105</v>
      </c>
      <c r="C344" s="3">
        <v>48.033000000000001</v>
      </c>
      <c r="D344" s="3">
        <v>-121.8339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1</v>
      </c>
      <c r="AR344" s="4">
        <v>2</v>
      </c>
      <c r="AS344" s="4">
        <v>4</v>
      </c>
      <c r="AT344" s="4">
        <v>6</v>
      </c>
      <c r="AU344" s="4">
        <v>8</v>
      </c>
      <c r="AV344" s="4">
        <v>18</v>
      </c>
      <c r="AW344" s="4">
        <v>19</v>
      </c>
      <c r="AX344" s="4">
        <v>27</v>
      </c>
      <c r="AY344" s="4">
        <v>31</v>
      </c>
      <c r="AZ344" s="4">
        <v>31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</row>
    <row r="345" spans="1:59" ht="17" x14ac:dyDescent="0.25">
      <c r="A345" s="2" t="s">
        <v>351</v>
      </c>
      <c r="B345" s="3" t="s">
        <v>105</v>
      </c>
      <c r="C345" s="3">
        <v>40.744999999999997</v>
      </c>
      <c r="D345" s="3">
        <v>-123.8695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1</v>
      </c>
      <c r="AJ345" s="4">
        <v>1</v>
      </c>
      <c r="AK345" s="4">
        <v>1</v>
      </c>
      <c r="AL345" s="4">
        <v>1</v>
      </c>
      <c r="AM345" s="4">
        <v>1</v>
      </c>
      <c r="AN345" s="4">
        <v>1</v>
      </c>
      <c r="AO345" s="4">
        <v>1</v>
      </c>
      <c r="AP345" s="4">
        <v>1</v>
      </c>
      <c r="AQ345" s="4">
        <v>1</v>
      </c>
      <c r="AR345" s="4">
        <v>1</v>
      </c>
      <c r="AS345" s="4">
        <v>1</v>
      </c>
      <c r="AT345" s="4">
        <v>1</v>
      </c>
      <c r="AU345" s="4">
        <v>1</v>
      </c>
      <c r="AV345" s="4">
        <v>1</v>
      </c>
      <c r="AW345" s="4">
        <v>1</v>
      </c>
      <c r="AX345" s="4">
        <v>1</v>
      </c>
      <c r="AY345" s="4">
        <v>1</v>
      </c>
      <c r="AZ345" s="4">
        <v>1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</row>
    <row r="346" spans="1:59" ht="17" x14ac:dyDescent="0.25">
      <c r="A346" s="2" t="s">
        <v>352</v>
      </c>
      <c r="B346" s="3" t="s">
        <v>105</v>
      </c>
      <c r="C346" s="3">
        <v>38.474699999999999</v>
      </c>
      <c r="D346" s="3">
        <v>-121.35420000000001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1</v>
      </c>
      <c r="AJ346" s="4">
        <v>1</v>
      </c>
      <c r="AK346" s="4">
        <v>1</v>
      </c>
      <c r="AL346" s="4">
        <v>1</v>
      </c>
      <c r="AM346" s="4">
        <v>1</v>
      </c>
      <c r="AN346" s="4">
        <v>1</v>
      </c>
      <c r="AO346" s="4">
        <v>2</v>
      </c>
      <c r="AP346" s="4">
        <v>2</v>
      </c>
      <c r="AQ346" s="4">
        <v>2</v>
      </c>
      <c r="AR346" s="4">
        <v>2</v>
      </c>
      <c r="AS346" s="4">
        <v>2</v>
      </c>
      <c r="AT346" s="4">
        <v>2</v>
      </c>
      <c r="AU346" s="4">
        <v>2</v>
      </c>
      <c r="AV346" s="4">
        <v>2</v>
      </c>
      <c r="AW346" s="4">
        <v>2</v>
      </c>
      <c r="AX346" s="4">
        <v>2</v>
      </c>
      <c r="AY346" s="4">
        <v>2</v>
      </c>
      <c r="AZ346" s="4">
        <v>2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</row>
    <row r="347" spans="1:59" ht="17" x14ac:dyDescent="0.25">
      <c r="A347" s="2" t="s">
        <v>353</v>
      </c>
      <c r="B347" s="3" t="s">
        <v>105</v>
      </c>
      <c r="C347" s="3">
        <v>32.715699999999998</v>
      </c>
      <c r="D347" s="3">
        <v>-117.1611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1</v>
      </c>
      <c r="Z347" s="4">
        <v>1</v>
      </c>
      <c r="AA347" s="4">
        <v>2</v>
      </c>
      <c r="AB347" s="4">
        <v>2</v>
      </c>
      <c r="AC347" s="4">
        <v>2</v>
      </c>
      <c r="AD347" s="4">
        <v>2</v>
      </c>
      <c r="AE347" s="4">
        <v>2</v>
      </c>
      <c r="AF347" s="4">
        <v>2</v>
      </c>
      <c r="AG347" s="4">
        <v>2</v>
      </c>
      <c r="AH347" s="4">
        <v>2</v>
      </c>
      <c r="AI347" s="4">
        <v>2</v>
      </c>
      <c r="AJ347" s="4">
        <v>2</v>
      </c>
      <c r="AK347" s="4">
        <v>2</v>
      </c>
      <c r="AL347" s="4">
        <v>2</v>
      </c>
      <c r="AM347" s="4">
        <v>2</v>
      </c>
      <c r="AN347" s="4">
        <v>2</v>
      </c>
      <c r="AO347" s="4">
        <v>2</v>
      </c>
      <c r="AP347" s="4">
        <v>2</v>
      </c>
      <c r="AQ347" s="4">
        <v>2</v>
      </c>
      <c r="AR347" s="4">
        <v>2</v>
      </c>
      <c r="AS347" s="4">
        <v>2</v>
      </c>
      <c r="AT347" s="4">
        <v>2</v>
      </c>
      <c r="AU347" s="4">
        <v>2</v>
      </c>
      <c r="AV347" s="4">
        <v>3</v>
      </c>
      <c r="AW347" s="4">
        <v>3</v>
      </c>
      <c r="AX347" s="4">
        <v>3</v>
      </c>
      <c r="AY347" s="4">
        <v>3</v>
      </c>
      <c r="AZ347" s="4">
        <v>3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</row>
    <row r="348" spans="1:59" ht="17" x14ac:dyDescent="0.25">
      <c r="A348" s="2" t="s">
        <v>354</v>
      </c>
      <c r="B348" s="3" t="s">
        <v>105</v>
      </c>
      <c r="C348" s="3">
        <v>36.576099999999997</v>
      </c>
      <c r="D348" s="3">
        <v>-120.9876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2</v>
      </c>
      <c r="R348" s="4">
        <v>2</v>
      </c>
      <c r="S348" s="4">
        <v>2</v>
      </c>
      <c r="T348" s="4">
        <v>2</v>
      </c>
      <c r="U348" s="4">
        <v>2</v>
      </c>
      <c r="V348" s="4">
        <v>2</v>
      </c>
      <c r="W348" s="4">
        <v>2</v>
      </c>
      <c r="X348" s="4">
        <v>2</v>
      </c>
      <c r="Y348" s="4">
        <v>2</v>
      </c>
      <c r="Z348" s="4">
        <v>2</v>
      </c>
      <c r="AA348" s="4">
        <v>2</v>
      </c>
      <c r="AB348" s="4">
        <v>2</v>
      </c>
      <c r="AC348" s="4">
        <v>2</v>
      </c>
      <c r="AD348" s="4">
        <v>2</v>
      </c>
      <c r="AE348" s="4">
        <v>2</v>
      </c>
      <c r="AF348" s="4">
        <v>2</v>
      </c>
      <c r="AG348" s="4">
        <v>2</v>
      </c>
      <c r="AH348" s="4">
        <v>2</v>
      </c>
      <c r="AI348" s="4">
        <v>2</v>
      </c>
      <c r="AJ348" s="4">
        <v>2</v>
      </c>
      <c r="AK348" s="4">
        <v>2</v>
      </c>
      <c r="AL348" s="4">
        <v>2</v>
      </c>
      <c r="AM348" s="4">
        <v>2</v>
      </c>
      <c r="AN348" s="4">
        <v>2</v>
      </c>
      <c r="AO348" s="4">
        <v>2</v>
      </c>
      <c r="AP348" s="4">
        <v>2</v>
      </c>
      <c r="AQ348" s="4">
        <v>2</v>
      </c>
      <c r="AR348" s="4">
        <v>2</v>
      </c>
      <c r="AS348" s="4">
        <v>2</v>
      </c>
      <c r="AT348" s="4">
        <v>2</v>
      </c>
      <c r="AU348" s="4">
        <v>2</v>
      </c>
      <c r="AV348" s="4">
        <v>2</v>
      </c>
      <c r="AW348" s="4">
        <v>2</v>
      </c>
      <c r="AX348" s="4">
        <v>2</v>
      </c>
      <c r="AY348" s="4">
        <v>2</v>
      </c>
      <c r="AZ348" s="4">
        <v>2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</row>
    <row r="349" spans="1:59" ht="17" x14ac:dyDescent="0.25">
      <c r="A349" s="2" t="s">
        <v>355</v>
      </c>
      <c r="B349" s="3" t="s">
        <v>105</v>
      </c>
      <c r="C349" s="3">
        <v>34.052199999999999</v>
      </c>
      <c r="D349" s="3">
        <v>-118.2437</v>
      </c>
      <c r="E349" s="4">
        <v>0</v>
      </c>
      <c r="F349" s="4">
        <v>0</v>
      </c>
      <c r="G349" s="4">
        <v>0</v>
      </c>
      <c r="H349" s="4">
        <v>0</v>
      </c>
      <c r="I349" s="4">
        <v>1</v>
      </c>
      <c r="J349" s="4">
        <v>1</v>
      </c>
      <c r="K349" s="4">
        <v>1</v>
      </c>
      <c r="L349" s="4">
        <v>1</v>
      </c>
      <c r="M349" s="4">
        <v>1</v>
      </c>
      <c r="N349" s="4">
        <v>1</v>
      </c>
      <c r="O349" s="4">
        <v>1</v>
      </c>
      <c r="P349" s="4">
        <v>1</v>
      </c>
      <c r="Q349" s="4">
        <v>1</v>
      </c>
      <c r="R349" s="4">
        <v>1</v>
      </c>
      <c r="S349" s="4">
        <v>1</v>
      </c>
      <c r="T349" s="4">
        <v>1</v>
      </c>
      <c r="U349" s="4">
        <v>1</v>
      </c>
      <c r="V349" s="4">
        <v>1</v>
      </c>
      <c r="W349" s="4">
        <v>1</v>
      </c>
      <c r="X349" s="4">
        <v>1</v>
      </c>
      <c r="Y349" s="4">
        <v>1</v>
      </c>
      <c r="Z349" s="4">
        <v>1</v>
      </c>
      <c r="AA349" s="4">
        <v>1</v>
      </c>
      <c r="AB349" s="4">
        <v>1</v>
      </c>
      <c r="AC349" s="4">
        <v>1</v>
      </c>
      <c r="AD349" s="4">
        <v>1</v>
      </c>
      <c r="AE349" s="4">
        <v>1</v>
      </c>
      <c r="AF349" s="4">
        <v>1</v>
      </c>
      <c r="AG349" s="4">
        <v>1</v>
      </c>
      <c r="AH349" s="4">
        <v>1</v>
      </c>
      <c r="AI349" s="4">
        <v>1</v>
      </c>
      <c r="AJ349" s="4">
        <v>1</v>
      </c>
      <c r="AK349" s="4">
        <v>1</v>
      </c>
      <c r="AL349" s="4">
        <v>1</v>
      </c>
      <c r="AM349" s="4">
        <v>1</v>
      </c>
      <c r="AN349" s="4">
        <v>1</v>
      </c>
      <c r="AO349" s="4">
        <v>1</v>
      </c>
      <c r="AP349" s="4">
        <v>1</v>
      </c>
      <c r="AQ349" s="4">
        <v>1</v>
      </c>
      <c r="AR349" s="4">
        <v>1</v>
      </c>
      <c r="AS349" s="4">
        <v>1</v>
      </c>
      <c r="AT349" s="4">
        <v>1</v>
      </c>
      <c r="AU349" s="4">
        <v>7</v>
      </c>
      <c r="AV349" s="4">
        <v>11</v>
      </c>
      <c r="AW349" s="4">
        <v>13</v>
      </c>
      <c r="AX349" s="4">
        <v>14</v>
      </c>
      <c r="AY349" s="4">
        <v>14</v>
      </c>
      <c r="AZ349" s="4">
        <v>14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</row>
    <row r="350" spans="1:59" ht="17" x14ac:dyDescent="0.25">
      <c r="A350" s="2" t="s">
        <v>356</v>
      </c>
      <c r="B350" s="3" t="s">
        <v>105</v>
      </c>
      <c r="C350" s="3">
        <v>47.606200000000001</v>
      </c>
      <c r="D350" s="3">
        <v>-122.3321</v>
      </c>
      <c r="E350" s="4">
        <v>1</v>
      </c>
      <c r="F350" s="4">
        <v>1</v>
      </c>
      <c r="G350" s="4">
        <v>1</v>
      </c>
      <c r="H350" s="4">
        <v>1</v>
      </c>
      <c r="I350" s="4">
        <v>1</v>
      </c>
      <c r="J350" s="4">
        <v>1</v>
      </c>
      <c r="K350" s="4">
        <v>1</v>
      </c>
      <c r="L350" s="4">
        <v>1</v>
      </c>
      <c r="M350" s="4">
        <v>1</v>
      </c>
      <c r="N350" s="4">
        <v>1</v>
      </c>
      <c r="O350" s="4">
        <v>1</v>
      </c>
      <c r="P350" s="4">
        <v>1</v>
      </c>
      <c r="Q350" s="4">
        <v>1</v>
      </c>
      <c r="R350" s="4">
        <v>1</v>
      </c>
      <c r="S350" s="4">
        <v>1</v>
      </c>
      <c r="T350" s="4">
        <v>1</v>
      </c>
      <c r="U350" s="4">
        <v>1</v>
      </c>
      <c r="V350" s="4">
        <v>1</v>
      </c>
      <c r="W350" s="4">
        <v>1</v>
      </c>
      <c r="X350" s="4">
        <v>1</v>
      </c>
      <c r="Y350" s="4">
        <v>1</v>
      </c>
      <c r="Z350" s="4">
        <v>1</v>
      </c>
      <c r="AA350" s="4">
        <v>1</v>
      </c>
      <c r="AB350" s="4">
        <v>1</v>
      </c>
      <c r="AC350" s="4">
        <v>1</v>
      </c>
      <c r="AD350" s="4">
        <v>1</v>
      </c>
      <c r="AE350" s="4">
        <v>1</v>
      </c>
      <c r="AF350" s="4">
        <v>1</v>
      </c>
      <c r="AG350" s="4">
        <v>1</v>
      </c>
      <c r="AH350" s="4">
        <v>1</v>
      </c>
      <c r="AI350" s="4">
        <v>1</v>
      </c>
      <c r="AJ350" s="4">
        <v>1</v>
      </c>
      <c r="AK350" s="4">
        <v>1</v>
      </c>
      <c r="AL350" s="4">
        <v>1</v>
      </c>
      <c r="AM350" s="4">
        <v>1</v>
      </c>
      <c r="AN350" s="4">
        <v>1</v>
      </c>
      <c r="AO350" s="4">
        <v>1</v>
      </c>
      <c r="AP350" s="4">
        <v>1</v>
      </c>
      <c r="AQ350" s="4">
        <v>6</v>
      </c>
      <c r="AR350" s="4">
        <v>9</v>
      </c>
      <c r="AS350" s="4">
        <v>14</v>
      </c>
      <c r="AT350" s="4">
        <v>21</v>
      </c>
      <c r="AU350" s="4">
        <v>31</v>
      </c>
      <c r="AV350" s="4">
        <v>51</v>
      </c>
      <c r="AW350" s="4">
        <v>58</v>
      </c>
      <c r="AX350" s="4">
        <v>71</v>
      </c>
      <c r="AY350" s="4">
        <v>83</v>
      </c>
      <c r="AZ350" s="4">
        <v>83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</row>
    <row r="351" spans="1:59" ht="17" x14ac:dyDescent="0.25">
      <c r="A351" s="2" t="s">
        <v>357</v>
      </c>
      <c r="B351" s="3" t="s">
        <v>105</v>
      </c>
      <c r="C351" s="3">
        <v>41.737699999999997</v>
      </c>
      <c r="D351" s="3">
        <v>-87.697599999999994</v>
      </c>
      <c r="E351" s="4">
        <v>0</v>
      </c>
      <c r="F351" s="4">
        <v>0</v>
      </c>
      <c r="G351" s="4">
        <v>1</v>
      </c>
      <c r="H351" s="4">
        <v>1</v>
      </c>
      <c r="I351" s="4">
        <v>1</v>
      </c>
      <c r="J351" s="4">
        <v>1</v>
      </c>
      <c r="K351" s="4">
        <v>1</v>
      </c>
      <c r="L351" s="4">
        <v>1</v>
      </c>
      <c r="M351" s="4">
        <v>1</v>
      </c>
      <c r="N351" s="4">
        <v>2</v>
      </c>
      <c r="O351" s="4">
        <v>2</v>
      </c>
      <c r="P351" s="4">
        <v>2</v>
      </c>
      <c r="Q351" s="4">
        <v>2</v>
      </c>
      <c r="R351" s="4">
        <v>2</v>
      </c>
      <c r="S351" s="4">
        <v>2</v>
      </c>
      <c r="T351" s="4">
        <v>2</v>
      </c>
      <c r="U351" s="4">
        <v>2</v>
      </c>
      <c r="V351" s="4">
        <v>2</v>
      </c>
      <c r="W351" s="4">
        <v>2</v>
      </c>
      <c r="X351" s="4">
        <v>2</v>
      </c>
      <c r="Y351" s="4">
        <v>2</v>
      </c>
      <c r="Z351" s="4">
        <v>2</v>
      </c>
      <c r="AA351" s="4">
        <v>2</v>
      </c>
      <c r="AB351" s="4">
        <v>2</v>
      </c>
      <c r="AC351" s="4">
        <v>2</v>
      </c>
      <c r="AD351" s="4">
        <v>2</v>
      </c>
      <c r="AE351" s="4">
        <v>2</v>
      </c>
      <c r="AF351" s="4">
        <v>2</v>
      </c>
      <c r="AG351" s="4">
        <v>2</v>
      </c>
      <c r="AH351" s="4">
        <v>2</v>
      </c>
      <c r="AI351" s="4">
        <v>2</v>
      </c>
      <c r="AJ351" s="4">
        <v>2</v>
      </c>
      <c r="AK351" s="4">
        <v>2</v>
      </c>
      <c r="AL351" s="4">
        <v>2</v>
      </c>
      <c r="AM351" s="4">
        <v>2</v>
      </c>
      <c r="AN351" s="4">
        <v>2</v>
      </c>
      <c r="AO351" s="4">
        <v>2</v>
      </c>
      <c r="AP351" s="4">
        <v>2</v>
      </c>
      <c r="AQ351" s="4">
        <v>2</v>
      </c>
      <c r="AR351" s="4">
        <v>3</v>
      </c>
      <c r="AS351" s="4">
        <v>4</v>
      </c>
      <c r="AT351" s="4">
        <v>4</v>
      </c>
      <c r="AU351" s="4">
        <v>4</v>
      </c>
      <c r="AV351" s="4">
        <v>5</v>
      </c>
      <c r="AW351" s="4">
        <v>5</v>
      </c>
      <c r="AX351" s="4">
        <v>6</v>
      </c>
      <c r="AY351" s="4">
        <v>7</v>
      </c>
      <c r="AZ351" s="4">
        <v>7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</row>
    <row r="352" spans="1:59" ht="17" x14ac:dyDescent="0.25">
      <c r="A352" s="2" t="s">
        <v>358</v>
      </c>
      <c r="B352" s="3" t="s">
        <v>105</v>
      </c>
      <c r="C352" s="3">
        <v>48.424199999999999</v>
      </c>
      <c r="D352" s="3">
        <v>-121.7114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</row>
    <row r="353" spans="1:59" ht="17" x14ac:dyDescent="0.25">
      <c r="A353" s="2" t="s">
        <v>359</v>
      </c>
      <c r="B353" s="3" t="s">
        <v>105</v>
      </c>
      <c r="C353" s="3">
        <v>46.864600000000003</v>
      </c>
      <c r="D353" s="3">
        <v>-122.7696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</row>
    <row r="354" spans="1:59" ht="17" x14ac:dyDescent="0.25">
      <c r="A354" s="2" t="s">
        <v>360</v>
      </c>
      <c r="B354" s="3" t="s">
        <v>105</v>
      </c>
      <c r="C354" s="3">
        <v>48.197600000000001</v>
      </c>
      <c r="D354" s="3">
        <v>-122.5795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</row>
    <row r="355" spans="1:59" ht="17" x14ac:dyDescent="0.25">
      <c r="A355" s="2" t="s">
        <v>361</v>
      </c>
      <c r="B355" s="3" t="s">
        <v>105</v>
      </c>
      <c r="C355" s="3">
        <v>48.878700000000002</v>
      </c>
      <c r="D355" s="3">
        <v>-121.97190000000001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</row>
    <row r="356" spans="1:59" ht="17" x14ac:dyDescent="0.25">
      <c r="A356" s="2" t="s">
        <v>362</v>
      </c>
      <c r="B356" s="3" t="s">
        <v>105</v>
      </c>
      <c r="C356" s="3">
        <v>38.083399999999997</v>
      </c>
      <c r="D356" s="3">
        <v>-122.7633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</row>
    <row r="357" spans="1:59" ht="17" x14ac:dyDescent="0.25">
      <c r="A357" s="2" t="s">
        <v>363</v>
      </c>
      <c r="B357" s="3" t="s">
        <v>105</v>
      </c>
      <c r="C357" s="3">
        <v>38.195999999999998</v>
      </c>
      <c r="D357" s="3">
        <v>-120.68049999999999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</row>
    <row r="358" spans="1:59" ht="17" x14ac:dyDescent="0.25">
      <c r="A358" s="2" t="s">
        <v>364</v>
      </c>
      <c r="B358" s="3" t="s">
        <v>105</v>
      </c>
      <c r="C358" s="3">
        <v>37.509099999999997</v>
      </c>
      <c r="D358" s="3">
        <v>-120.9876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</row>
    <row r="359" spans="1:59" ht="17" x14ac:dyDescent="0.25">
      <c r="A359" s="2" t="s">
        <v>365</v>
      </c>
      <c r="B359" s="3" t="s">
        <v>105</v>
      </c>
      <c r="C359" s="3">
        <v>36.6066</v>
      </c>
      <c r="D359" s="3">
        <v>-120.18899999999999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</row>
    <row r="360" spans="1:59" ht="17" x14ac:dyDescent="0.25">
      <c r="A360" s="2" t="s">
        <v>366</v>
      </c>
      <c r="B360" s="3" t="s">
        <v>105</v>
      </c>
      <c r="C360" s="3">
        <v>42.631999999999998</v>
      </c>
      <c r="D360" s="3">
        <v>-70.782899999999998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</row>
    <row r="361" spans="1:59" ht="17" x14ac:dyDescent="0.25">
      <c r="A361" s="2" t="s">
        <v>367</v>
      </c>
      <c r="B361" s="3" t="s">
        <v>105</v>
      </c>
      <c r="C361" s="3">
        <v>30.791699999999999</v>
      </c>
      <c r="D361" s="3">
        <v>-82.084299999999999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</row>
    <row r="362" spans="1:59" ht="17" x14ac:dyDescent="0.25">
      <c r="A362" s="2" t="s">
        <v>368</v>
      </c>
      <c r="B362" s="3" t="s">
        <v>105</v>
      </c>
      <c r="C362" s="3">
        <v>26.07</v>
      </c>
      <c r="D362" s="3">
        <v>-81.427899999999994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</row>
    <row r="363" spans="1:59" ht="17" x14ac:dyDescent="0.25">
      <c r="A363" s="2" t="s">
        <v>369</v>
      </c>
      <c r="B363" s="3" t="s">
        <v>105</v>
      </c>
      <c r="C363" s="3">
        <v>27.8764</v>
      </c>
      <c r="D363" s="3">
        <v>-82.777900000000002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</row>
    <row r="364" spans="1:59" ht="17" x14ac:dyDescent="0.25">
      <c r="A364" s="2" t="s">
        <v>370</v>
      </c>
      <c r="B364" s="3" t="s">
        <v>105</v>
      </c>
      <c r="C364" s="3">
        <v>29.793800000000001</v>
      </c>
      <c r="D364" s="3">
        <v>-82.494399999999999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</row>
    <row r="365" spans="1:59" ht="17" x14ac:dyDescent="0.25">
      <c r="A365" s="2" t="s">
        <v>371</v>
      </c>
      <c r="B365" s="3" t="s">
        <v>105</v>
      </c>
      <c r="C365" s="3">
        <v>30.592700000000001</v>
      </c>
      <c r="D365" s="3">
        <v>-81.822400000000002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</row>
    <row r="366" spans="1:59" ht="17" x14ac:dyDescent="0.25">
      <c r="A366" s="2" t="s">
        <v>372</v>
      </c>
      <c r="B366" s="3" t="s">
        <v>105</v>
      </c>
      <c r="C366" s="3">
        <v>28.3232</v>
      </c>
      <c r="D366" s="3">
        <v>-82.431899999999999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</row>
    <row r="367" spans="1:59" ht="17" x14ac:dyDescent="0.25">
      <c r="A367" s="2" t="s">
        <v>373</v>
      </c>
      <c r="B367" s="3" t="s">
        <v>105</v>
      </c>
      <c r="C367" s="3">
        <v>32.776699999999998</v>
      </c>
      <c r="D367" s="3">
        <v>-96.796999999999997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</row>
    <row r="368" spans="1:59" ht="17" x14ac:dyDescent="0.25">
      <c r="A368" s="2" t="s">
        <v>374</v>
      </c>
      <c r="B368" s="3" t="s">
        <v>105</v>
      </c>
      <c r="C368" s="3">
        <v>32.773200000000003</v>
      </c>
      <c r="D368" s="3">
        <v>-97.351699999999994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</row>
    <row r="369" spans="1:59" ht="17" x14ac:dyDescent="0.25">
      <c r="A369" s="2" t="s">
        <v>375</v>
      </c>
      <c r="B369" s="3" t="s">
        <v>105</v>
      </c>
      <c r="C369" s="3">
        <v>30.388300000000001</v>
      </c>
      <c r="D369" s="3">
        <v>-95.696299999999994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</row>
    <row r="370" spans="1:59" ht="17" x14ac:dyDescent="0.25">
      <c r="A370" s="2" t="s">
        <v>376</v>
      </c>
      <c r="B370" s="3" t="s">
        <v>105</v>
      </c>
      <c r="C370" s="3">
        <v>40.572600000000001</v>
      </c>
      <c r="D370" s="3">
        <v>-74.492699999999999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</row>
    <row r="371" spans="1:59" ht="17" x14ac:dyDescent="0.25">
      <c r="A371" s="2" t="s">
        <v>377</v>
      </c>
      <c r="B371" s="3" t="s">
        <v>105</v>
      </c>
      <c r="C371" s="3">
        <v>39.58</v>
      </c>
      <c r="D371" s="3">
        <v>-105.2663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</row>
    <row r="372" spans="1:59" ht="17" x14ac:dyDescent="0.25">
      <c r="A372" s="2" t="s">
        <v>378</v>
      </c>
      <c r="B372" s="3" t="s">
        <v>105</v>
      </c>
      <c r="C372" s="3">
        <v>45.514600000000002</v>
      </c>
      <c r="D372" s="3">
        <v>-122.58629999999999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</row>
    <row r="373" spans="1:59" ht="17" x14ac:dyDescent="0.25">
      <c r="A373" s="2" t="s">
        <v>379</v>
      </c>
      <c r="B373" s="3" t="s">
        <v>105</v>
      </c>
      <c r="C373" s="3">
        <v>44.926699999999997</v>
      </c>
      <c r="D373" s="3">
        <v>-123.4919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</row>
    <row r="374" spans="1:59" ht="17" x14ac:dyDescent="0.25">
      <c r="A374" s="2" t="s">
        <v>380</v>
      </c>
      <c r="B374" s="3" t="s">
        <v>105</v>
      </c>
      <c r="C374" s="3">
        <v>43.832500000000003</v>
      </c>
      <c r="D374" s="3">
        <v>-121.2617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</row>
    <row r="375" spans="1:59" ht="17" x14ac:dyDescent="0.25">
      <c r="A375" s="2" t="s">
        <v>381</v>
      </c>
      <c r="B375" s="3" t="s">
        <v>105</v>
      </c>
      <c r="C375" s="3">
        <v>42.333399999999997</v>
      </c>
      <c r="D375" s="3">
        <v>-88.266800000000003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</row>
    <row r="376" spans="1:59" ht="17" x14ac:dyDescent="0.25">
      <c r="A376" s="2" t="s">
        <v>382</v>
      </c>
      <c r="B376" s="3" t="s">
        <v>105</v>
      </c>
      <c r="C376" s="3">
        <v>42.368899999999996</v>
      </c>
      <c r="D376" s="3">
        <v>-87.827200000000005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</row>
    <row r="377" spans="1:59" ht="17" x14ac:dyDescent="0.25">
      <c r="A377" s="2" t="s">
        <v>383</v>
      </c>
      <c r="B377" s="3" t="s">
        <v>105</v>
      </c>
      <c r="C377" s="3">
        <v>40.410800000000002</v>
      </c>
      <c r="D377" s="3">
        <v>-75.247900000000001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</row>
    <row r="378" spans="1:59" ht="17" x14ac:dyDescent="0.25">
      <c r="A378" s="2" t="s">
        <v>384</v>
      </c>
      <c r="B378" s="3" t="s">
        <v>105</v>
      </c>
      <c r="C378" s="3">
        <v>37.777200000000001</v>
      </c>
      <c r="D378" s="3">
        <v>-77.516099999999994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</row>
    <row r="379" spans="1:59" ht="17" x14ac:dyDescent="0.25">
      <c r="A379" s="2" t="s">
        <v>385</v>
      </c>
      <c r="B379" s="3" t="s">
        <v>105</v>
      </c>
      <c r="C379" s="3">
        <v>34.725299999999997</v>
      </c>
      <c r="D379" s="3">
        <v>-80.677099999999996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</row>
    <row r="380" spans="1:59" ht="17" x14ac:dyDescent="0.25">
      <c r="A380" s="2" t="s">
        <v>386</v>
      </c>
      <c r="B380" s="3" t="s">
        <v>105</v>
      </c>
      <c r="C380" s="3">
        <v>36.493299999999998</v>
      </c>
      <c r="D380" s="3">
        <v>-82.345200000000006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</row>
    <row r="381" spans="1:59" ht="17" x14ac:dyDescent="0.25">
      <c r="A381" s="2" t="s">
        <v>387</v>
      </c>
      <c r="B381" s="3" t="s">
        <v>105</v>
      </c>
      <c r="C381" s="3">
        <v>39.463799999999999</v>
      </c>
      <c r="D381" s="3">
        <v>-86.134500000000003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</row>
    <row r="382" spans="1:59" ht="17" x14ac:dyDescent="0.25">
      <c r="A382" s="2" t="s">
        <v>388</v>
      </c>
      <c r="B382" s="3" t="s">
        <v>105</v>
      </c>
      <c r="C382" s="3">
        <v>40.448300000000003</v>
      </c>
      <c r="D382" s="3">
        <v>-86.134500000000003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</row>
    <row r="383" spans="1:59" ht="17" x14ac:dyDescent="0.25">
      <c r="A383" s="2" t="s">
        <v>389</v>
      </c>
      <c r="B383" s="3" t="s">
        <v>105</v>
      </c>
      <c r="C383" s="3">
        <v>41.622799999999998</v>
      </c>
      <c r="D383" s="3">
        <v>-86.337699999999998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</row>
    <row r="384" spans="1:59" ht="17" x14ac:dyDescent="0.25">
      <c r="A384" s="2" t="s">
        <v>390</v>
      </c>
      <c r="B384" s="3" t="s">
        <v>105</v>
      </c>
      <c r="C384" s="3">
        <v>42.671199999999999</v>
      </c>
      <c r="D384" s="3">
        <v>-97.872200000000007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</row>
    <row r="385" spans="1:59" ht="17" x14ac:dyDescent="0.25">
      <c r="A385" s="2" t="s">
        <v>391</v>
      </c>
      <c r="B385" s="3" t="s">
        <v>105</v>
      </c>
      <c r="C385" s="3">
        <v>40.868499999999997</v>
      </c>
      <c r="D385" s="3">
        <v>-81.251900000000006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</row>
    <row r="386" spans="1:59" ht="17" x14ac:dyDescent="0.25">
      <c r="A386" s="2" t="s">
        <v>392</v>
      </c>
      <c r="B386" s="3" t="s">
        <v>105</v>
      </c>
      <c r="C386" s="3">
        <v>45.329300000000003</v>
      </c>
      <c r="D386" s="3">
        <v>-93.219700000000003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</row>
    <row r="387" spans="1:59" ht="17" x14ac:dyDescent="0.25">
      <c r="A387" s="2" t="s">
        <v>393</v>
      </c>
      <c r="B387" s="3" t="s">
        <v>105</v>
      </c>
      <c r="C387" s="3">
        <v>43.995199999999997</v>
      </c>
      <c r="D387" s="3">
        <v>-92.381399999999999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</row>
    <row r="388" spans="1:59" ht="17" x14ac:dyDescent="0.25">
      <c r="A388" s="2" t="s">
        <v>394</v>
      </c>
      <c r="B388" s="3" t="s">
        <v>105</v>
      </c>
      <c r="C388" s="3">
        <v>40.829799999999999</v>
      </c>
      <c r="D388" s="3">
        <v>-110.9984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</row>
    <row r="389" spans="1:59" ht="17" x14ac:dyDescent="0.25">
      <c r="A389" s="2" t="s">
        <v>395</v>
      </c>
      <c r="B389" s="3" t="s">
        <v>105</v>
      </c>
      <c r="C389" s="3">
        <v>41.256</v>
      </c>
      <c r="D389" s="3">
        <v>-73.370900000000006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</row>
    <row r="390" spans="1:59" ht="17" x14ac:dyDescent="0.25">
      <c r="A390" s="2" t="s">
        <v>396</v>
      </c>
      <c r="B390" s="3" t="s">
        <v>105</v>
      </c>
      <c r="C390" s="3">
        <v>41.7866</v>
      </c>
      <c r="D390" s="3">
        <v>-73.276499999999999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</row>
    <row r="391" spans="1:59" ht="17" x14ac:dyDescent="0.25">
      <c r="A391" s="2" t="s">
        <v>397</v>
      </c>
      <c r="B391" s="3" t="s">
        <v>105</v>
      </c>
      <c r="C391" s="3">
        <v>29.9511</v>
      </c>
      <c r="D391" s="3">
        <v>-90.0715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</row>
    <row r="392" spans="1:59" ht="17" x14ac:dyDescent="0.25">
      <c r="A392" s="2" t="s">
        <v>398</v>
      </c>
      <c r="B392" s="3" t="s">
        <v>105</v>
      </c>
      <c r="C392" s="3">
        <v>43.890099999999997</v>
      </c>
      <c r="D392" s="3">
        <v>-102.2548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</row>
    <row r="393" spans="1:59" ht="17" x14ac:dyDescent="0.25">
      <c r="A393" s="2" t="s">
        <v>399</v>
      </c>
      <c r="B393" s="3" t="s">
        <v>105</v>
      </c>
      <c r="C393" s="3">
        <v>44.479700000000001</v>
      </c>
      <c r="D393" s="3">
        <v>-98.221299999999999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</row>
    <row r="394" spans="1:59" ht="17" x14ac:dyDescent="0.25">
      <c r="A394" s="2" t="s">
        <v>400</v>
      </c>
      <c r="B394" s="3" t="s">
        <v>105</v>
      </c>
      <c r="C394" s="3">
        <v>43.098500000000001</v>
      </c>
      <c r="D394" s="3">
        <v>-98.396500000000003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</row>
    <row r="395" spans="1:59" ht="17" x14ac:dyDescent="0.25">
      <c r="A395" s="2" t="s">
        <v>401</v>
      </c>
      <c r="B395" s="3" t="s">
        <v>105</v>
      </c>
      <c r="C395" s="3">
        <v>43.724200000000003</v>
      </c>
      <c r="D395" s="3">
        <v>-98.221299999999999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</row>
    <row r="396" spans="1:59" ht="17" x14ac:dyDescent="0.25">
      <c r="A396" s="2" t="s">
        <v>402</v>
      </c>
      <c r="B396" s="3" t="s">
        <v>105</v>
      </c>
      <c r="C396" s="3">
        <v>43.663200000000003</v>
      </c>
      <c r="D396" s="3">
        <v>-96.835099999999997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</row>
    <row r="397" spans="1:59" ht="17" x14ac:dyDescent="0.25">
      <c r="A397" s="2" t="s">
        <v>403</v>
      </c>
      <c r="B397" s="3" t="s">
        <v>105</v>
      </c>
      <c r="C397" s="3">
        <v>42.981499999999997</v>
      </c>
      <c r="D397" s="3">
        <v>-97.872200000000007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</row>
    <row r="398" spans="1:59" ht="17" x14ac:dyDescent="0.25">
      <c r="A398" s="2" t="s">
        <v>404</v>
      </c>
      <c r="B398" s="3" t="s">
        <v>105</v>
      </c>
      <c r="C398" s="3">
        <v>33.883699999999997</v>
      </c>
      <c r="D398" s="3">
        <v>-106.7235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</row>
    <row r="399" spans="1:59" ht="17" x14ac:dyDescent="0.25">
      <c r="A399" s="2" t="s">
        <v>405</v>
      </c>
      <c r="B399" s="3" t="s">
        <v>105</v>
      </c>
      <c r="C399" s="3">
        <v>35.017800000000001</v>
      </c>
      <c r="D399" s="3">
        <v>-106.62909999999999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</row>
    <row r="400" spans="1:59" ht="17" x14ac:dyDescent="0.25">
      <c r="A400" s="2" t="s">
        <v>406</v>
      </c>
      <c r="B400" s="3" t="s">
        <v>105</v>
      </c>
      <c r="C400" s="3">
        <v>42.592199999999998</v>
      </c>
      <c r="D400" s="3">
        <v>-83.336200000000005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</row>
    <row r="401" spans="1:59" ht="17" x14ac:dyDescent="0.25">
      <c r="A401" s="2" t="s">
        <v>407</v>
      </c>
      <c r="B401" s="3" t="s">
        <v>105</v>
      </c>
      <c r="C401" s="3">
        <v>42.2791</v>
      </c>
      <c r="D401" s="3">
        <v>-83.336200000000005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</row>
    <row r="402" spans="1:59" ht="17" x14ac:dyDescent="0.25">
      <c r="A402" s="2" t="s">
        <v>408</v>
      </c>
      <c r="B402" s="3" t="s">
        <v>105</v>
      </c>
      <c r="C402" s="3">
        <v>39.539299999999997</v>
      </c>
      <c r="D402" s="3">
        <v>-75.667400000000001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</row>
    <row r="403" spans="1:59" ht="17" x14ac:dyDescent="0.25">
      <c r="A403" s="2"/>
      <c r="B403" s="3" t="s">
        <v>409</v>
      </c>
      <c r="C403" s="3">
        <v>22</v>
      </c>
      <c r="D403" s="3">
        <v>-80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3</v>
      </c>
      <c r="BD403" s="4">
        <v>4</v>
      </c>
      <c r="BE403" s="4">
        <v>4</v>
      </c>
      <c r="BF403" s="4">
        <v>4</v>
      </c>
      <c r="BG403" s="4">
        <v>4</v>
      </c>
    </row>
    <row r="404" spans="1:59" ht="17" x14ac:dyDescent="0.25">
      <c r="A404" s="2"/>
      <c r="B404" s="3" t="s">
        <v>410</v>
      </c>
      <c r="C404" s="3">
        <v>5</v>
      </c>
      <c r="D404" s="3">
        <v>-58.75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1</v>
      </c>
      <c r="BD404" s="4">
        <v>1</v>
      </c>
      <c r="BE404" s="4">
        <v>1</v>
      </c>
      <c r="BF404" s="4">
        <v>4</v>
      </c>
      <c r="BG404" s="4">
        <v>4</v>
      </c>
    </row>
    <row r="405" spans="1:59" ht="17" x14ac:dyDescent="0.25">
      <c r="A405" s="2" t="s">
        <v>411</v>
      </c>
      <c r="B405" s="3" t="s">
        <v>12</v>
      </c>
      <c r="C405" s="3">
        <v>-35.473500000000001</v>
      </c>
      <c r="D405" s="3">
        <v>149.01240000000001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1</v>
      </c>
      <c r="BE405" s="4">
        <v>1</v>
      </c>
      <c r="BF405" s="4">
        <v>1</v>
      </c>
      <c r="BG405" s="4">
        <v>2</v>
      </c>
    </row>
    <row r="406" spans="1:59" ht="17" x14ac:dyDescent="0.25">
      <c r="A406" s="2" t="s">
        <v>208</v>
      </c>
      <c r="B406" s="3" t="s">
        <v>208</v>
      </c>
      <c r="C406" s="3">
        <v>55.378100000000003</v>
      </c>
      <c r="D406" s="3">
        <v>-3.4359999999999999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2</v>
      </c>
      <c r="O406" s="4">
        <v>2</v>
      </c>
      <c r="P406" s="4">
        <v>2</v>
      </c>
      <c r="Q406" s="4">
        <v>2</v>
      </c>
      <c r="R406" s="4">
        <v>2</v>
      </c>
      <c r="S406" s="4">
        <v>2</v>
      </c>
      <c r="T406" s="4">
        <v>2</v>
      </c>
      <c r="U406" s="4">
        <v>3</v>
      </c>
      <c r="V406" s="4">
        <v>3</v>
      </c>
      <c r="W406" s="4">
        <v>3</v>
      </c>
      <c r="X406" s="4">
        <v>8</v>
      </c>
      <c r="Y406" s="4">
        <v>8</v>
      </c>
      <c r="Z406" s="4">
        <v>9</v>
      </c>
      <c r="AA406" s="4">
        <v>9</v>
      </c>
      <c r="AB406" s="4">
        <v>9</v>
      </c>
      <c r="AC406" s="4">
        <v>9</v>
      </c>
      <c r="AD406" s="4">
        <v>9</v>
      </c>
      <c r="AE406" s="4">
        <v>9</v>
      </c>
      <c r="AF406" s="4">
        <v>9</v>
      </c>
      <c r="AG406" s="4">
        <v>9</v>
      </c>
      <c r="AH406" s="4">
        <v>9</v>
      </c>
      <c r="AI406" s="4">
        <v>9</v>
      </c>
      <c r="AJ406" s="4">
        <v>9</v>
      </c>
      <c r="AK406" s="4">
        <v>9</v>
      </c>
      <c r="AL406" s="4">
        <v>13</v>
      </c>
      <c r="AM406" s="4">
        <v>13</v>
      </c>
      <c r="AN406" s="4">
        <v>13</v>
      </c>
      <c r="AO406" s="4">
        <v>15</v>
      </c>
      <c r="AP406" s="4">
        <v>20</v>
      </c>
      <c r="AQ406" s="4">
        <v>23</v>
      </c>
      <c r="AR406" s="4">
        <v>36</v>
      </c>
      <c r="AS406" s="4">
        <v>40</v>
      </c>
      <c r="AT406" s="4">
        <v>51</v>
      </c>
      <c r="AU406" s="4">
        <v>85</v>
      </c>
      <c r="AV406" s="4">
        <v>115</v>
      </c>
      <c r="AW406" s="4">
        <v>163</v>
      </c>
      <c r="AX406" s="4">
        <v>206</v>
      </c>
      <c r="AY406" s="4">
        <v>273</v>
      </c>
      <c r="AZ406" s="4">
        <v>321</v>
      </c>
      <c r="BA406" s="4">
        <v>382</v>
      </c>
      <c r="BB406" s="4">
        <v>456</v>
      </c>
      <c r="BC406" s="4">
        <v>456</v>
      </c>
      <c r="BD406" s="4">
        <v>798</v>
      </c>
      <c r="BE406" s="4">
        <v>1140</v>
      </c>
      <c r="BF406" s="4">
        <v>1140</v>
      </c>
      <c r="BG406" s="4">
        <v>1543</v>
      </c>
    </row>
    <row r="407" spans="1:59" ht="17" x14ac:dyDescent="0.25">
      <c r="A407" s="2"/>
      <c r="B407" s="3" t="s">
        <v>412</v>
      </c>
      <c r="C407" s="3">
        <v>48.019599999999997</v>
      </c>
      <c r="D407" s="3">
        <v>66.923699999999997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4</v>
      </c>
      <c r="BE407" s="4">
        <v>6</v>
      </c>
      <c r="BF407" s="4">
        <v>9</v>
      </c>
      <c r="BG407" s="4">
        <v>10</v>
      </c>
    </row>
    <row r="408" spans="1:59" ht="17" x14ac:dyDescent="0.25">
      <c r="A408" s="2" t="s">
        <v>413</v>
      </c>
      <c r="B408" s="3" t="s">
        <v>164</v>
      </c>
      <c r="C408" s="3">
        <v>-17.6797</v>
      </c>
      <c r="D408" s="3">
        <v>149.4068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3</v>
      </c>
      <c r="BE408" s="4">
        <v>3</v>
      </c>
      <c r="BF408" s="4">
        <v>3</v>
      </c>
      <c r="BG408" s="4">
        <v>3</v>
      </c>
    </row>
    <row r="409" spans="1:59" ht="17" x14ac:dyDescent="0.25">
      <c r="A409" s="2"/>
      <c r="B409" s="3" t="s">
        <v>414</v>
      </c>
      <c r="C409" s="3">
        <v>16.265000000000001</v>
      </c>
      <c r="D409" s="3">
        <v>-61.551000000000002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1</v>
      </c>
      <c r="BE409" s="4">
        <v>1</v>
      </c>
      <c r="BF409" s="4">
        <v>3</v>
      </c>
      <c r="BG409" s="4">
        <v>6</v>
      </c>
    </row>
    <row r="410" spans="1:59" ht="17" x14ac:dyDescent="0.25">
      <c r="A410" s="2" t="s">
        <v>415</v>
      </c>
      <c r="B410" s="3" t="s">
        <v>10</v>
      </c>
      <c r="C410" s="3">
        <v>53.760899999999999</v>
      </c>
      <c r="D410" s="3">
        <v>-98.813900000000004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4</v>
      </c>
      <c r="BE410" s="4">
        <v>4</v>
      </c>
      <c r="BF410" s="4">
        <v>4</v>
      </c>
      <c r="BG410" s="4">
        <v>7</v>
      </c>
    </row>
    <row r="411" spans="1:59" ht="17" x14ac:dyDescent="0.25">
      <c r="A411" s="2" t="s">
        <v>416</v>
      </c>
      <c r="B411" s="3" t="s">
        <v>10</v>
      </c>
      <c r="C411" s="3">
        <v>52.939900000000002</v>
      </c>
      <c r="D411" s="3">
        <v>-106.4509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2</v>
      </c>
      <c r="BE411" s="4">
        <v>2</v>
      </c>
      <c r="BF411" s="4">
        <v>2</v>
      </c>
      <c r="BG411" s="4">
        <v>7</v>
      </c>
    </row>
    <row r="412" spans="1:59" ht="17" x14ac:dyDescent="0.25">
      <c r="A412" s="2"/>
      <c r="B412" s="3" t="s">
        <v>417</v>
      </c>
      <c r="C412" s="3">
        <v>9.1449999999999996</v>
      </c>
      <c r="D412" s="3">
        <v>40.489699999999999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1</v>
      </c>
      <c r="BE412" s="4">
        <v>1</v>
      </c>
      <c r="BF412" s="4">
        <v>1</v>
      </c>
      <c r="BG412" s="4">
        <v>5</v>
      </c>
    </row>
    <row r="413" spans="1:59" ht="17" x14ac:dyDescent="0.25">
      <c r="A413" s="2"/>
      <c r="B413" s="3" t="s">
        <v>418</v>
      </c>
      <c r="C413" s="3">
        <v>12.8628</v>
      </c>
      <c r="D413" s="3">
        <v>30.217600000000001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1</v>
      </c>
      <c r="BE413" s="4">
        <v>1</v>
      </c>
      <c r="BF413" s="4">
        <v>1</v>
      </c>
      <c r="BG413" s="4">
        <v>1</v>
      </c>
    </row>
    <row r="414" spans="1:59" ht="17" x14ac:dyDescent="0.25">
      <c r="A414" s="2"/>
      <c r="B414" s="3" t="s">
        <v>419</v>
      </c>
      <c r="C414" s="3">
        <v>9.9456000000000007</v>
      </c>
      <c r="D414" s="3">
        <v>-9.6966000000000001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1</v>
      </c>
      <c r="BE414" s="4">
        <v>1</v>
      </c>
      <c r="BF414" s="4">
        <v>1</v>
      </c>
      <c r="BG414" s="4">
        <v>1</v>
      </c>
    </row>
    <row r="415" spans="1:59" ht="17" x14ac:dyDescent="0.25">
      <c r="A415" s="2"/>
      <c r="B415" s="3" t="s">
        <v>420</v>
      </c>
      <c r="C415" s="3">
        <v>12.521100000000001</v>
      </c>
      <c r="D415" s="3">
        <v>-69.968299999999999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2</v>
      </c>
      <c r="BE415" s="4">
        <v>2</v>
      </c>
      <c r="BF415" s="4">
        <v>2</v>
      </c>
      <c r="BG415" s="4">
        <v>2</v>
      </c>
    </row>
    <row r="416" spans="1:59" ht="17" x14ac:dyDescent="0.25">
      <c r="A416" s="2" t="s">
        <v>110</v>
      </c>
      <c r="B416" s="3" t="s">
        <v>10</v>
      </c>
      <c r="C416" s="3">
        <v>37.648899999999998</v>
      </c>
      <c r="D416" s="3">
        <v>-122.66549999999999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2</v>
      </c>
      <c r="BE416" s="4">
        <v>2</v>
      </c>
      <c r="BF416" s="4">
        <v>2</v>
      </c>
      <c r="BG416" s="4">
        <v>2</v>
      </c>
    </row>
    <row r="417" spans="1:59" ht="17" x14ac:dyDescent="0.25">
      <c r="A417" s="2"/>
      <c r="B417" s="3" t="s">
        <v>421</v>
      </c>
      <c r="C417" s="3">
        <v>-2.3599999999999999E-2</v>
      </c>
      <c r="D417" s="3">
        <v>37.906199999999998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1</v>
      </c>
      <c r="BE417" s="4">
        <v>1</v>
      </c>
      <c r="BF417" s="4">
        <v>3</v>
      </c>
      <c r="BG417" s="4">
        <v>3</v>
      </c>
    </row>
    <row r="418" spans="1:59" ht="17" x14ac:dyDescent="0.25">
      <c r="A418" s="2"/>
      <c r="B418" s="3" t="s">
        <v>422</v>
      </c>
      <c r="C418" s="3">
        <v>17.0608</v>
      </c>
      <c r="D418" s="3">
        <v>-61.796399999999998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1</v>
      </c>
      <c r="BE418" s="4">
        <v>1</v>
      </c>
      <c r="BF418" s="4">
        <v>1</v>
      </c>
      <c r="BG418" s="4">
        <v>1</v>
      </c>
    </row>
    <row r="419" spans="1:59" ht="17" x14ac:dyDescent="0.25">
      <c r="A419" s="2" t="s">
        <v>423</v>
      </c>
      <c r="B419" s="3" t="s">
        <v>105</v>
      </c>
      <c r="C419" s="3">
        <v>32.318199999999997</v>
      </c>
      <c r="D419" s="3">
        <v>-86.902299999999997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5</v>
      </c>
      <c r="BE419" s="4">
        <v>6</v>
      </c>
      <c r="BF419" s="4">
        <v>12</v>
      </c>
      <c r="BG419" s="4">
        <v>29</v>
      </c>
    </row>
    <row r="420" spans="1:59" ht="17" x14ac:dyDescent="0.25">
      <c r="A420" s="2"/>
      <c r="B420" s="3" t="s">
        <v>424</v>
      </c>
      <c r="C420" s="3">
        <v>-32.522799999999997</v>
      </c>
      <c r="D420" s="3">
        <v>-55.765799999999999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4</v>
      </c>
      <c r="BF420" s="4">
        <v>4</v>
      </c>
      <c r="BG420" s="4">
        <v>8</v>
      </c>
    </row>
    <row r="421" spans="1:59" ht="17" x14ac:dyDescent="0.25">
      <c r="A421" s="2"/>
      <c r="B421" s="3" t="s">
        <v>425</v>
      </c>
      <c r="C421" s="3">
        <v>7.9465000000000003</v>
      </c>
      <c r="D421" s="3">
        <v>-1.0232000000000001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3</v>
      </c>
      <c r="BF421" s="4">
        <v>6</v>
      </c>
      <c r="BG421" s="4">
        <v>6</v>
      </c>
    </row>
    <row r="422" spans="1:59" ht="17" x14ac:dyDescent="0.25">
      <c r="A422" s="2" t="s">
        <v>426</v>
      </c>
      <c r="B422" s="3" t="s">
        <v>105</v>
      </c>
      <c r="C422" s="3">
        <v>18.220800000000001</v>
      </c>
      <c r="D422" s="3">
        <v>-66.590100000000007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3</v>
      </c>
      <c r="BF422" s="4">
        <v>5</v>
      </c>
      <c r="BG422" s="4">
        <v>5</v>
      </c>
    </row>
    <row r="423" spans="1:59" ht="17" x14ac:dyDescent="0.25">
      <c r="A423" s="2"/>
      <c r="B423" s="3" t="s">
        <v>427</v>
      </c>
      <c r="C423" s="3">
        <v>49.19</v>
      </c>
      <c r="D423" s="3">
        <v>-2.11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2</v>
      </c>
      <c r="BF423" s="4">
        <v>2</v>
      </c>
      <c r="BG423" s="4">
        <v>2</v>
      </c>
    </row>
    <row r="424" spans="1:59" ht="17" x14ac:dyDescent="0.25">
      <c r="A424" s="2"/>
      <c r="B424" s="3" t="s">
        <v>428</v>
      </c>
      <c r="C424" s="3">
        <v>-22.957599999999999</v>
      </c>
      <c r="D424" s="3">
        <v>18.490400000000001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2</v>
      </c>
      <c r="BF424" s="4">
        <v>2</v>
      </c>
      <c r="BG424" s="4">
        <v>2</v>
      </c>
    </row>
    <row r="425" spans="1:59" ht="17" x14ac:dyDescent="0.25">
      <c r="A425" s="2"/>
      <c r="B425" s="3" t="s">
        <v>429</v>
      </c>
      <c r="C425" s="3">
        <v>-4.6795999999999998</v>
      </c>
      <c r="D425" s="3">
        <v>55.491999999999997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2</v>
      </c>
      <c r="BF425" s="4">
        <v>2</v>
      </c>
      <c r="BG425" s="4">
        <v>3</v>
      </c>
    </row>
    <row r="426" spans="1:59" ht="17" x14ac:dyDescent="0.25">
      <c r="A426" s="2"/>
      <c r="B426" s="3" t="s">
        <v>430</v>
      </c>
      <c r="C426" s="3">
        <v>10.691800000000001</v>
      </c>
      <c r="D426" s="3">
        <v>-61.222499999999997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2</v>
      </c>
      <c r="BF426" s="4">
        <v>2</v>
      </c>
      <c r="BG426" s="4">
        <v>4</v>
      </c>
    </row>
    <row r="427" spans="1:59" ht="17" x14ac:dyDescent="0.25">
      <c r="A427" s="2"/>
      <c r="B427" s="3" t="s">
        <v>431</v>
      </c>
      <c r="C427" s="3">
        <v>6.4238</v>
      </c>
      <c r="D427" s="3">
        <v>-66.589699999999993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2</v>
      </c>
      <c r="BF427" s="4">
        <v>10</v>
      </c>
      <c r="BG427" s="4">
        <v>17</v>
      </c>
    </row>
    <row r="428" spans="1:59" ht="17" x14ac:dyDescent="0.25">
      <c r="A428" s="2"/>
      <c r="B428" s="3" t="s">
        <v>432</v>
      </c>
      <c r="C428" s="3">
        <v>-26.522500000000001</v>
      </c>
      <c r="D428" s="3">
        <v>31.465900000000001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1</v>
      </c>
      <c r="BF428" s="4">
        <v>1</v>
      </c>
      <c r="BG428" s="4">
        <v>1</v>
      </c>
    </row>
    <row r="429" spans="1:59" ht="17" x14ac:dyDescent="0.25">
      <c r="A429" s="2"/>
      <c r="B429" s="3" t="s">
        <v>433</v>
      </c>
      <c r="C429" s="3">
        <v>-0.80369999999999997</v>
      </c>
      <c r="D429" s="3">
        <v>11.609400000000001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1</v>
      </c>
      <c r="BF429" s="4">
        <v>1</v>
      </c>
      <c r="BG429" s="4">
        <v>1</v>
      </c>
    </row>
    <row r="430" spans="1:59" ht="17" x14ac:dyDescent="0.25">
      <c r="A430" s="2"/>
      <c r="B430" s="3" t="s">
        <v>434</v>
      </c>
      <c r="C430" s="3">
        <v>15.7835</v>
      </c>
      <c r="D430" s="3">
        <v>-90.230800000000002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1</v>
      </c>
      <c r="BF430" s="4">
        <v>1</v>
      </c>
      <c r="BG430" s="4">
        <v>2</v>
      </c>
    </row>
    <row r="431" spans="1:59" ht="17" x14ac:dyDescent="0.25">
      <c r="A431" s="2"/>
      <c r="B431" s="3" t="s">
        <v>435</v>
      </c>
      <c r="C431" s="3">
        <v>49.45</v>
      </c>
      <c r="D431" s="3">
        <v>-2.58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1</v>
      </c>
      <c r="BF431" s="4">
        <v>1</v>
      </c>
      <c r="BG431" s="4">
        <v>1</v>
      </c>
    </row>
    <row r="432" spans="1:59" ht="17" x14ac:dyDescent="0.25">
      <c r="A432" s="2"/>
      <c r="B432" s="3" t="s">
        <v>436</v>
      </c>
      <c r="C432" s="3">
        <v>21.007899999999999</v>
      </c>
      <c r="D432" s="3">
        <v>10.940799999999999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1</v>
      </c>
      <c r="BF432" s="4">
        <v>1</v>
      </c>
      <c r="BG432" s="4">
        <v>1</v>
      </c>
    </row>
    <row r="433" spans="1:59" ht="17" x14ac:dyDescent="0.25">
      <c r="A433" s="2"/>
      <c r="B433" s="3" t="s">
        <v>437</v>
      </c>
      <c r="C433" s="3">
        <v>-1.9402999999999999</v>
      </c>
      <c r="D433" s="3">
        <v>29.873899999999999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1</v>
      </c>
      <c r="BF433" s="4">
        <v>1</v>
      </c>
      <c r="BG433" s="4">
        <v>5</v>
      </c>
    </row>
    <row r="434" spans="1:59" ht="17" x14ac:dyDescent="0.25">
      <c r="A434" s="2"/>
      <c r="B434" s="3" t="s">
        <v>438</v>
      </c>
      <c r="C434" s="3">
        <v>13.9094</v>
      </c>
      <c r="D434" s="3">
        <v>-60.978900000000003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1</v>
      </c>
      <c r="BF434" s="4">
        <v>2</v>
      </c>
      <c r="BG434" s="4">
        <v>2</v>
      </c>
    </row>
    <row r="435" spans="1:59" ht="17" x14ac:dyDescent="0.25">
      <c r="A435" s="2"/>
      <c r="B435" s="3" t="s">
        <v>439</v>
      </c>
      <c r="C435" s="3">
        <v>12.984299999999999</v>
      </c>
      <c r="D435" s="3">
        <v>-61.287199999999999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1</v>
      </c>
      <c r="BF435" s="4">
        <v>1</v>
      </c>
      <c r="BG435" s="4">
        <v>1</v>
      </c>
    </row>
    <row r="436" spans="1:59" ht="17" x14ac:dyDescent="0.25">
      <c r="A436" s="2"/>
      <c r="B436" s="3" t="s">
        <v>440</v>
      </c>
      <c r="C436" s="3">
        <v>3.9192999999999998</v>
      </c>
      <c r="D436" s="3">
        <v>-56.027799999999999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1</v>
      </c>
      <c r="BF436" s="4">
        <v>1</v>
      </c>
      <c r="BG436" s="4">
        <v>1</v>
      </c>
    </row>
    <row r="437" spans="1:59" ht="17" x14ac:dyDescent="0.25">
      <c r="A437" s="2"/>
      <c r="B437" s="3" t="s">
        <v>441</v>
      </c>
      <c r="C437" s="3">
        <v>31.952200000000001</v>
      </c>
      <c r="D437" s="3">
        <v>35.233199999999997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</row>
    <row r="438" spans="1:59" ht="17" x14ac:dyDescent="0.25">
      <c r="A438" s="2" t="s">
        <v>442</v>
      </c>
      <c r="B438" s="3" t="s">
        <v>164</v>
      </c>
      <c r="C438" s="3">
        <v>3.9339</v>
      </c>
      <c r="D438" s="3">
        <v>-53.125799999999998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5</v>
      </c>
      <c r="AY438" s="4">
        <v>5</v>
      </c>
      <c r="AZ438" s="4">
        <v>5</v>
      </c>
      <c r="BA438" s="4">
        <v>5</v>
      </c>
      <c r="BB438" s="4">
        <v>5</v>
      </c>
      <c r="BC438" s="4">
        <v>5</v>
      </c>
      <c r="BD438" s="4">
        <v>5</v>
      </c>
      <c r="BE438" s="4">
        <v>5</v>
      </c>
      <c r="BF438" s="4">
        <v>7</v>
      </c>
      <c r="BG438" s="4">
        <v>5</v>
      </c>
    </row>
    <row r="439" spans="1:59" ht="17" x14ac:dyDescent="0.25">
      <c r="A439" s="2" t="s">
        <v>443</v>
      </c>
      <c r="B439" s="3" t="s">
        <v>105</v>
      </c>
      <c r="C439" s="3">
        <v>13.4443</v>
      </c>
      <c r="D439" s="3">
        <v>144.7937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3</v>
      </c>
      <c r="BG439" s="4">
        <v>3</v>
      </c>
    </row>
    <row r="440" spans="1:59" ht="17" x14ac:dyDescent="0.25">
      <c r="A440" s="2"/>
      <c r="B440" s="3" t="s">
        <v>444</v>
      </c>
      <c r="C440" s="3">
        <v>42.602600000000002</v>
      </c>
      <c r="D440" s="3">
        <v>20.902999999999999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2</v>
      </c>
      <c r="BG440" s="4">
        <v>2</v>
      </c>
    </row>
    <row r="441" spans="1:59" ht="17" x14ac:dyDescent="0.25">
      <c r="A441" s="2" t="s">
        <v>445</v>
      </c>
      <c r="B441" s="3" t="s">
        <v>10</v>
      </c>
      <c r="C441" s="3">
        <v>53.1355</v>
      </c>
      <c r="D441" s="3">
        <v>-57.660400000000003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1</v>
      </c>
      <c r="BG441" s="4">
        <v>1</v>
      </c>
    </row>
    <row r="442" spans="1:59" ht="17" x14ac:dyDescent="0.25">
      <c r="A442" s="2" t="s">
        <v>446</v>
      </c>
      <c r="B442" s="3" t="s">
        <v>10</v>
      </c>
      <c r="C442" s="3">
        <v>46.5107</v>
      </c>
      <c r="D442" s="3">
        <v>-63.416800000000002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1</v>
      </c>
      <c r="BG442" s="4">
        <v>1</v>
      </c>
    </row>
    <row r="443" spans="1:59" ht="17" x14ac:dyDescent="0.25">
      <c r="A443" s="2"/>
      <c r="B443" s="3" t="s">
        <v>447</v>
      </c>
      <c r="C443" s="3">
        <v>6.6111000000000004</v>
      </c>
      <c r="D443" s="3">
        <v>20.939399999999999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1</v>
      </c>
      <c r="BG443" s="4">
        <v>1</v>
      </c>
    </row>
    <row r="444" spans="1:59" ht="17" x14ac:dyDescent="0.25">
      <c r="A444" s="2"/>
      <c r="B444" s="3" t="s">
        <v>448</v>
      </c>
      <c r="C444" s="3">
        <v>-4.0382999999999996</v>
      </c>
      <c r="D444" s="3">
        <v>21.758700000000001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1</v>
      </c>
      <c r="BG444" s="4">
        <v>1</v>
      </c>
    </row>
    <row r="445" spans="1:59" ht="17" x14ac:dyDescent="0.25">
      <c r="A445" s="2"/>
      <c r="B445" s="3" t="s">
        <v>449</v>
      </c>
      <c r="C445" s="3">
        <v>1.5</v>
      </c>
      <c r="D445" s="3">
        <v>10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1</v>
      </c>
      <c r="BG445" s="4">
        <v>1</v>
      </c>
    </row>
    <row r="446" spans="1:59" ht="17" x14ac:dyDescent="0.25">
      <c r="A446" s="2" t="s">
        <v>450</v>
      </c>
      <c r="B446" s="3" t="s">
        <v>164</v>
      </c>
      <c r="C446" s="3">
        <v>-12.827500000000001</v>
      </c>
      <c r="D446" s="3">
        <v>45.166200000000003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1</v>
      </c>
      <c r="BG446" s="4">
        <v>1</v>
      </c>
    </row>
    <row r="447" spans="1:59" ht="17" x14ac:dyDescent="0.25">
      <c r="A447" s="2"/>
      <c r="B447" s="3" t="s">
        <v>451</v>
      </c>
      <c r="C447" s="3">
        <v>41.377499999999998</v>
      </c>
      <c r="D447" s="3">
        <v>64.585300000000004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1</v>
      </c>
      <c r="BG447" s="4">
        <v>6</v>
      </c>
    </row>
    <row r="448" spans="1:59" ht="17" x14ac:dyDescent="0.25">
      <c r="A448" s="2" t="s">
        <v>452</v>
      </c>
      <c r="B448" s="3" t="s">
        <v>452</v>
      </c>
      <c r="C448" s="3">
        <v>52.132599999999996</v>
      </c>
      <c r="D448" s="3">
        <v>5.2912999999999997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1</v>
      </c>
      <c r="AP448" s="4">
        <v>1</v>
      </c>
      <c r="AQ448" s="4">
        <v>6</v>
      </c>
      <c r="AR448" s="4">
        <v>10</v>
      </c>
      <c r="AS448" s="4">
        <v>18</v>
      </c>
      <c r="AT448" s="4">
        <v>24</v>
      </c>
      <c r="AU448" s="4">
        <v>38</v>
      </c>
      <c r="AV448" s="4">
        <v>82</v>
      </c>
      <c r="AW448" s="4">
        <v>128</v>
      </c>
      <c r="AX448" s="4">
        <v>188</v>
      </c>
      <c r="AY448" s="4">
        <v>265</v>
      </c>
      <c r="AZ448" s="4">
        <v>321</v>
      </c>
      <c r="BA448" s="4">
        <v>382</v>
      </c>
      <c r="BB448" s="4">
        <v>503</v>
      </c>
      <c r="BC448" s="4">
        <v>503</v>
      </c>
      <c r="BD448" s="4">
        <v>804</v>
      </c>
      <c r="BE448" s="4">
        <v>959</v>
      </c>
      <c r="BF448" s="4">
        <v>1135</v>
      </c>
      <c r="BG448" s="4">
        <v>1413</v>
      </c>
    </row>
    <row r="449" spans="1:59" ht="17" x14ac:dyDescent="0.25">
      <c r="A449" s="2"/>
      <c r="B449" s="3" t="s">
        <v>442</v>
      </c>
      <c r="C449" s="3">
        <v>3.9339</v>
      </c>
      <c r="D449" s="3">
        <v>-53.125799999999998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11</v>
      </c>
    </row>
    <row r="450" spans="1:59" ht="17" x14ac:dyDescent="0.25">
      <c r="A450" s="2" t="s">
        <v>453</v>
      </c>
      <c r="B450" s="3" t="s">
        <v>10</v>
      </c>
      <c r="C450" s="3">
        <v>44.682000000000002</v>
      </c>
      <c r="D450" s="3">
        <v>-63.744300000000003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5</v>
      </c>
    </row>
    <row r="451" spans="1:59" ht="17" x14ac:dyDescent="0.25">
      <c r="A451" s="2" t="s">
        <v>414</v>
      </c>
      <c r="B451" s="3" t="s">
        <v>164</v>
      </c>
      <c r="C451" s="3">
        <v>16.25</v>
      </c>
      <c r="D451" s="3">
        <v>-61.583300000000001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3</v>
      </c>
    </row>
    <row r="452" spans="1:59" ht="17" x14ac:dyDescent="0.25">
      <c r="A452" s="2"/>
      <c r="B452" s="3" t="s">
        <v>443</v>
      </c>
      <c r="C452" s="3">
        <v>13.4443</v>
      </c>
      <c r="D452" s="3">
        <v>144.7937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3</v>
      </c>
    </row>
    <row r="453" spans="1:59" ht="17" x14ac:dyDescent="0.25">
      <c r="A453" s="2"/>
      <c r="B453" s="3" t="s">
        <v>426</v>
      </c>
      <c r="C453" s="3">
        <v>18.2</v>
      </c>
      <c r="D453" s="3">
        <v>-66.5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3</v>
      </c>
    </row>
    <row r="454" spans="1:59" ht="17" x14ac:dyDescent="0.25">
      <c r="A454" s="2"/>
      <c r="B454" s="3" t="s">
        <v>454</v>
      </c>
      <c r="C454" s="3">
        <v>9.3077000000000005</v>
      </c>
      <c r="D454" s="3">
        <v>2.3157999999999999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1</v>
      </c>
    </row>
    <row r="455" spans="1:59" ht="17" x14ac:dyDescent="0.25">
      <c r="A455" s="2"/>
      <c r="B455" s="3" t="s">
        <v>455</v>
      </c>
      <c r="C455" s="3">
        <v>71.706900000000005</v>
      </c>
      <c r="D455" s="3">
        <v>-42.604300000000002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1</v>
      </c>
    </row>
    <row r="456" spans="1:59" ht="17" x14ac:dyDescent="0.25">
      <c r="A456" s="2"/>
      <c r="B456" s="3" t="s">
        <v>456</v>
      </c>
      <c r="C456" s="3">
        <v>6.4280999999999997</v>
      </c>
      <c r="D456" s="3">
        <v>-9.4295000000000009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1</v>
      </c>
    </row>
    <row r="457" spans="1:59" ht="17" x14ac:dyDescent="0.25">
      <c r="A457" s="2"/>
      <c r="B457" s="3" t="s">
        <v>450</v>
      </c>
      <c r="C457" s="3">
        <v>-12.827500000000001</v>
      </c>
      <c r="D457" s="3">
        <v>45.166200000000003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1</v>
      </c>
    </row>
    <row r="458" spans="1:59" ht="17" x14ac:dyDescent="0.25">
      <c r="A458" s="2" t="s">
        <v>457</v>
      </c>
      <c r="B458" s="3" t="s">
        <v>452</v>
      </c>
      <c r="C458" s="3">
        <v>12.169600000000001</v>
      </c>
      <c r="D458" s="3">
        <v>-68.989999999999995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1</v>
      </c>
      <c r="BF458" s="4">
        <v>1</v>
      </c>
      <c r="BG458" s="4">
        <v>1</v>
      </c>
    </row>
    <row r="459" spans="1:59" ht="17" x14ac:dyDescent="0.25">
      <c r="A459" s="2"/>
      <c r="B459" s="3" t="s">
        <v>458</v>
      </c>
      <c r="C459" s="3">
        <v>-1.44</v>
      </c>
      <c r="D459" s="3">
        <v>15.555999999999999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1</v>
      </c>
    </row>
    <row r="460" spans="1:59" ht="17" x14ac:dyDescent="0.25">
      <c r="A460" s="2"/>
      <c r="B460" s="3" t="s">
        <v>459</v>
      </c>
      <c r="C460" s="3">
        <v>5.1520999999999999</v>
      </c>
      <c r="D460" s="3">
        <v>46.199599999999997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1</v>
      </c>
    </row>
    <row r="461" spans="1:59" ht="17" x14ac:dyDescent="0.25">
      <c r="A461" s="2"/>
      <c r="B461" s="3" t="s">
        <v>460</v>
      </c>
      <c r="C461" s="3">
        <v>-6.3689999999999998</v>
      </c>
      <c r="D461" s="3">
        <v>34.888800000000003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1</v>
      </c>
    </row>
    <row r="462" spans="1:59" ht="17" x14ac:dyDescent="0.25">
      <c r="A462" s="2"/>
      <c r="B462" s="3" t="s">
        <v>461</v>
      </c>
      <c r="C462" s="3">
        <v>24.25</v>
      </c>
      <c r="D462" s="3">
        <v>-76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1</v>
      </c>
    </row>
    <row r="463" spans="1:59" ht="17" x14ac:dyDescent="0.25">
      <c r="A463" s="2" t="s">
        <v>462</v>
      </c>
      <c r="B463" s="3" t="s">
        <v>105</v>
      </c>
      <c r="C463" s="3">
        <v>18.335799999999999</v>
      </c>
      <c r="D463" s="3">
        <v>-64.896299999999997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1</v>
      </c>
      <c r="BF463" s="4">
        <v>1</v>
      </c>
      <c r="BG463" s="4">
        <v>1</v>
      </c>
    </row>
    <row r="464" spans="1:59" ht="17" x14ac:dyDescent="0.25">
      <c r="A464" s="2" t="s">
        <v>463</v>
      </c>
      <c r="B464" s="3" t="s">
        <v>208</v>
      </c>
      <c r="C464" s="3">
        <v>19.313300000000002</v>
      </c>
      <c r="D464" s="3">
        <v>-81.254599999999996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1</v>
      </c>
      <c r="BE464" s="4">
        <v>1</v>
      </c>
      <c r="BF464" s="4">
        <v>1</v>
      </c>
      <c r="BG464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43532-7636-CD4E-92C7-9FAFA213E44B}">
  <dimension ref="A1:BM464"/>
  <sheetViews>
    <sheetView workbookViewId="0"/>
  </sheetViews>
  <sheetFormatPr baseColWidth="10" defaultColWidth="10.83203125" defaultRowHeight="16" x14ac:dyDescent="0.2"/>
  <cols>
    <col min="1" max="5" width="10.83203125" style="3"/>
    <col min="6" max="65" width="10.83203125" style="4"/>
  </cols>
  <sheetData>
    <row r="1" spans="1:60" s="1" customFormat="1" ht="15" x14ac:dyDescent="0.2">
      <c r="A1" s="5" t="s">
        <v>0</v>
      </c>
      <c r="B1" s="1" t="s">
        <v>1</v>
      </c>
      <c r="C1" s="1" t="s">
        <v>469</v>
      </c>
      <c r="D1" s="1" t="s">
        <v>2</v>
      </c>
      <c r="E1" s="1" t="s">
        <v>3</v>
      </c>
      <c r="F1" s="1">
        <v>43852</v>
      </c>
      <c r="G1" s="1">
        <v>43853</v>
      </c>
      <c r="H1" s="1">
        <v>43854</v>
      </c>
      <c r="I1" s="1">
        <v>43855</v>
      </c>
      <c r="J1" s="1">
        <v>43856</v>
      </c>
      <c r="K1" s="1">
        <v>43857</v>
      </c>
      <c r="L1" s="1">
        <v>43858</v>
      </c>
      <c r="M1" s="1">
        <v>43859</v>
      </c>
      <c r="N1" s="1">
        <v>43860</v>
      </c>
      <c r="O1" s="1">
        <v>43861</v>
      </c>
      <c r="P1" s="1">
        <v>43862</v>
      </c>
      <c r="Q1" s="1">
        <v>43863</v>
      </c>
      <c r="R1" s="1">
        <v>43864</v>
      </c>
      <c r="S1" s="1">
        <v>43865</v>
      </c>
      <c r="T1" s="1">
        <v>43866</v>
      </c>
      <c r="U1" s="1">
        <v>43867</v>
      </c>
      <c r="V1" s="1">
        <v>43868</v>
      </c>
      <c r="W1" s="1">
        <v>43869</v>
      </c>
      <c r="X1" s="1">
        <v>43870</v>
      </c>
      <c r="Y1" s="1">
        <v>43871</v>
      </c>
      <c r="Z1" s="1">
        <v>43872</v>
      </c>
      <c r="AA1" s="1">
        <v>43873</v>
      </c>
      <c r="AB1" s="1">
        <v>43874</v>
      </c>
      <c r="AC1" s="1">
        <v>43875</v>
      </c>
      <c r="AD1" s="1">
        <v>43876</v>
      </c>
      <c r="AE1" s="1">
        <v>43877</v>
      </c>
      <c r="AF1" s="1">
        <v>43878</v>
      </c>
      <c r="AG1" s="1">
        <v>43879</v>
      </c>
      <c r="AH1" s="1">
        <v>43880</v>
      </c>
      <c r="AI1" s="1">
        <v>43881</v>
      </c>
      <c r="AJ1" s="1">
        <v>43882</v>
      </c>
      <c r="AK1" s="1">
        <v>43883</v>
      </c>
      <c r="AL1" s="1">
        <v>43884</v>
      </c>
      <c r="AM1" s="1">
        <v>43885</v>
      </c>
      <c r="AN1" s="1">
        <v>43886</v>
      </c>
      <c r="AO1" s="1">
        <v>43887</v>
      </c>
      <c r="AP1" s="1">
        <v>43888</v>
      </c>
      <c r="AQ1" s="1">
        <v>43889</v>
      </c>
      <c r="AR1" s="1">
        <v>43890</v>
      </c>
      <c r="AS1" s="1">
        <v>43891</v>
      </c>
      <c r="AT1" s="1">
        <v>43892</v>
      </c>
      <c r="AU1" s="1">
        <v>43893</v>
      </c>
      <c r="AV1" s="1">
        <v>43894</v>
      </c>
      <c r="AW1" s="1">
        <v>43895</v>
      </c>
      <c r="AX1" s="1">
        <v>43896</v>
      </c>
      <c r="AY1" s="1">
        <v>43897</v>
      </c>
      <c r="AZ1" s="1">
        <v>43898</v>
      </c>
      <c r="BA1" s="1">
        <v>43899</v>
      </c>
      <c r="BB1" s="1">
        <v>43900</v>
      </c>
      <c r="BC1" s="1">
        <v>43901</v>
      </c>
      <c r="BD1" s="1">
        <v>43902</v>
      </c>
      <c r="BE1" s="1">
        <v>43903</v>
      </c>
      <c r="BF1" s="1">
        <v>43904</v>
      </c>
      <c r="BG1" s="1">
        <v>43905</v>
      </c>
      <c r="BH1" s="1">
        <v>43906</v>
      </c>
    </row>
    <row r="2" spans="1:60" s="4" customFormat="1" ht="15" x14ac:dyDescent="0.2">
      <c r="A2" s="2"/>
      <c r="B2" s="3" t="s">
        <v>32</v>
      </c>
      <c r="C2" s="3" t="s">
        <v>464</v>
      </c>
      <c r="D2" s="3">
        <v>33</v>
      </c>
      <c r="E2" s="3">
        <v>65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1</v>
      </c>
      <c r="AN2" s="4">
        <v>1</v>
      </c>
      <c r="AO2" s="4">
        <v>1</v>
      </c>
      <c r="AP2" s="4">
        <v>1</v>
      </c>
      <c r="AQ2" s="4">
        <v>1</v>
      </c>
      <c r="AR2" s="4">
        <v>1</v>
      </c>
      <c r="AS2" s="4">
        <v>1</v>
      </c>
      <c r="AT2" s="4">
        <v>1</v>
      </c>
      <c r="AU2" s="4">
        <v>1</v>
      </c>
      <c r="AV2" s="4">
        <v>1</v>
      </c>
      <c r="AW2" s="4">
        <v>1</v>
      </c>
      <c r="AX2" s="4">
        <v>1</v>
      </c>
      <c r="AY2" s="4">
        <v>1</v>
      </c>
      <c r="AZ2" s="4">
        <v>4</v>
      </c>
      <c r="BA2" s="4">
        <v>4</v>
      </c>
      <c r="BB2" s="4">
        <v>5</v>
      </c>
      <c r="BC2" s="4">
        <v>7</v>
      </c>
      <c r="BD2" s="4">
        <v>7</v>
      </c>
      <c r="BE2" s="4">
        <v>7</v>
      </c>
      <c r="BF2" s="4">
        <v>11</v>
      </c>
      <c r="BG2" s="4">
        <v>16</v>
      </c>
      <c r="BH2" s="4">
        <v>21</v>
      </c>
    </row>
    <row r="3" spans="1:60" s="4" customFormat="1" ht="15" x14ac:dyDescent="0.2">
      <c r="A3" s="2"/>
      <c r="B3" s="3" t="s">
        <v>101</v>
      </c>
      <c r="C3" s="3" t="s">
        <v>465</v>
      </c>
      <c r="D3" s="3">
        <v>41.153300000000002</v>
      </c>
      <c r="E3" s="3">
        <v>20.168299999999999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2</v>
      </c>
      <c r="BB3" s="4">
        <v>10</v>
      </c>
      <c r="BC3" s="4">
        <v>12</v>
      </c>
      <c r="BD3" s="4">
        <v>23</v>
      </c>
      <c r="BE3" s="4">
        <v>33</v>
      </c>
      <c r="BF3" s="4">
        <v>38</v>
      </c>
      <c r="BG3" s="4">
        <v>42</v>
      </c>
      <c r="BH3" s="4">
        <v>51</v>
      </c>
    </row>
    <row r="4" spans="1:60" s="4" customFormat="1" ht="15" x14ac:dyDescent="0.2">
      <c r="A4" s="2"/>
      <c r="B4" s="3" t="s">
        <v>35</v>
      </c>
      <c r="C4" s="3" t="s">
        <v>466</v>
      </c>
      <c r="D4" s="3">
        <v>28.033899999999999</v>
      </c>
      <c r="E4" s="3">
        <v>1.6596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1</v>
      </c>
      <c r="AO4" s="4">
        <v>1</v>
      </c>
      <c r="AP4" s="4">
        <v>1</v>
      </c>
      <c r="AQ4" s="4">
        <v>1</v>
      </c>
      <c r="AR4" s="4">
        <v>1</v>
      </c>
      <c r="AS4" s="4">
        <v>1</v>
      </c>
      <c r="AT4" s="4">
        <v>3</v>
      </c>
      <c r="AU4" s="4">
        <v>5</v>
      </c>
      <c r="AV4" s="4">
        <v>12</v>
      </c>
      <c r="AW4" s="4">
        <v>12</v>
      </c>
      <c r="AX4" s="4">
        <v>17</v>
      </c>
      <c r="AY4" s="4">
        <v>17</v>
      </c>
      <c r="AZ4" s="4">
        <v>19</v>
      </c>
      <c r="BA4" s="4">
        <v>20</v>
      </c>
      <c r="BB4" s="4">
        <v>20</v>
      </c>
      <c r="BC4" s="4">
        <v>20</v>
      </c>
      <c r="BD4" s="4">
        <v>24</v>
      </c>
      <c r="BE4" s="4">
        <v>26</v>
      </c>
      <c r="BF4" s="4">
        <v>37</v>
      </c>
      <c r="BG4" s="4">
        <v>48</v>
      </c>
      <c r="BH4" s="4">
        <v>54</v>
      </c>
    </row>
    <row r="5" spans="1:60" s="4" customFormat="1" ht="15" x14ac:dyDescent="0.2">
      <c r="A5" s="2"/>
      <c r="B5" s="3" t="s">
        <v>66</v>
      </c>
      <c r="C5" s="3" t="s">
        <v>465</v>
      </c>
      <c r="D5" s="3">
        <v>42.506300000000003</v>
      </c>
      <c r="E5" s="3">
        <v>1.5218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1</v>
      </c>
      <c r="AU5" s="4">
        <v>1</v>
      </c>
      <c r="AV5" s="4">
        <v>1</v>
      </c>
      <c r="AW5" s="4">
        <v>1</v>
      </c>
      <c r="AX5" s="4">
        <v>1</v>
      </c>
      <c r="AY5" s="4">
        <v>1</v>
      </c>
      <c r="AZ5" s="4">
        <v>1</v>
      </c>
      <c r="BA5" s="4">
        <v>1</v>
      </c>
      <c r="BB5" s="4">
        <v>1</v>
      </c>
      <c r="BC5" s="4">
        <v>1</v>
      </c>
      <c r="BD5" s="4">
        <v>1</v>
      </c>
      <c r="BE5" s="4">
        <v>1</v>
      </c>
      <c r="BF5" s="4">
        <v>1</v>
      </c>
      <c r="BG5" s="4">
        <v>1</v>
      </c>
      <c r="BH5" s="4">
        <v>2</v>
      </c>
    </row>
    <row r="6" spans="1:60" s="4" customFormat="1" ht="15" x14ac:dyDescent="0.2">
      <c r="A6" s="2"/>
      <c r="B6" s="3" t="s">
        <v>422</v>
      </c>
      <c r="C6" s="3" t="s">
        <v>467</v>
      </c>
      <c r="D6" s="3">
        <v>17.0608</v>
      </c>
      <c r="E6" s="3">
        <v>-61.796399999999998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1</v>
      </c>
      <c r="BF6" s="4">
        <v>1</v>
      </c>
      <c r="BG6" s="4">
        <v>1</v>
      </c>
      <c r="BH6" s="4">
        <v>1</v>
      </c>
    </row>
    <row r="7" spans="1:60" s="4" customFormat="1" ht="15" x14ac:dyDescent="0.2">
      <c r="A7" s="2"/>
      <c r="B7" s="3" t="s">
        <v>72</v>
      </c>
      <c r="C7" s="3" t="s">
        <v>468</v>
      </c>
      <c r="D7" s="3">
        <v>-38.4161</v>
      </c>
      <c r="E7" s="3">
        <v>-63.616700000000002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1</v>
      </c>
      <c r="AV7" s="4">
        <v>1</v>
      </c>
      <c r="AW7" s="4">
        <v>1</v>
      </c>
      <c r="AX7" s="4">
        <v>2</v>
      </c>
      <c r="AY7" s="4">
        <v>8</v>
      </c>
      <c r="AZ7" s="4">
        <v>12</v>
      </c>
      <c r="BA7" s="4">
        <v>12</v>
      </c>
      <c r="BB7" s="4">
        <v>17</v>
      </c>
      <c r="BC7" s="4">
        <v>19</v>
      </c>
      <c r="BD7" s="4">
        <v>19</v>
      </c>
      <c r="BE7" s="4">
        <v>31</v>
      </c>
      <c r="BF7" s="4">
        <v>34</v>
      </c>
      <c r="BG7" s="4">
        <v>45</v>
      </c>
      <c r="BH7" s="4">
        <v>56</v>
      </c>
    </row>
    <row r="8" spans="1:60" s="4" customFormat="1" ht="15" x14ac:dyDescent="0.2">
      <c r="A8" s="2"/>
      <c r="B8" s="3" t="s">
        <v>62</v>
      </c>
      <c r="C8" s="3" t="s">
        <v>464</v>
      </c>
      <c r="D8" s="3">
        <v>40.069099999999999</v>
      </c>
      <c r="E8" s="3">
        <v>45.038200000000003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1</v>
      </c>
      <c r="AT8" s="4">
        <v>1</v>
      </c>
      <c r="AU8" s="4">
        <v>1</v>
      </c>
      <c r="AV8" s="4">
        <v>1</v>
      </c>
      <c r="AW8" s="4">
        <v>1</v>
      </c>
      <c r="AX8" s="4">
        <v>1</v>
      </c>
      <c r="AY8" s="4">
        <v>1</v>
      </c>
      <c r="AZ8" s="4">
        <v>1</v>
      </c>
      <c r="BA8" s="4">
        <v>1</v>
      </c>
      <c r="BB8" s="4">
        <v>1</v>
      </c>
      <c r="BC8" s="4">
        <v>1</v>
      </c>
      <c r="BD8" s="4">
        <v>4</v>
      </c>
      <c r="BE8" s="4">
        <v>8</v>
      </c>
      <c r="BF8" s="4">
        <v>18</v>
      </c>
      <c r="BG8" s="4">
        <v>26</v>
      </c>
      <c r="BH8" s="4">
        <v>52</v>
      </c>
    </row>
    <row r="9" spans="1:60" s="4" customFormat="1" ht="15" x14ac:dyDescent="0.2">
      <c r="A9" s="2"/>
      <c r="B9" s="3" t="s">
        <v>420</v>
      </c>
      <c r="C9" s="3" t="s">
        <v>467</v>
      </c>
      <c r="D9" s="3">
        <v>12.521100000000001</v>
      </c>
      <c r="E9" s="3">
        <v>-69.968299999999999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2</v>
      </c>
      <c r="BF9" s="4">
        <v>2</v>
      </c>
      <c r="BG9" s="4">
        <v>2</v>
      </c>
      <c r="BH9" s="4">
        <v>2</v>
      </c>
    </row>
    <row r="10" spans="1:60" s="4" customFormat="1" ht="15" x14ac:dyDescent="0.2">
      <c r="A10" s="2" t="s">
        <v>11</v>
      </c>
      <c r="B10" s="3" t="s">
        <v>12</v>
      </c>
      <c r="C10" s="3" t="s">
        <v>470</v>
      </c>
      <c r="D10" s="3">
        <v>-33.8688</v>
      </c>
      <c r="E10" s="3">
        <v>151.20930000000001</v>
      </c>
      <c r="F10" s="4">
        <v>0</v>
      </c>
      <c r="G10" s="4">
        <v>0</v>
      </c>
      <c r="H10" s="4">
        <v>0</v>
      </c>
      <c r="I10" s="4">
        <v>0</v>
      </c>
      <c r="J10" s="4">
        <v>3</v>
      </c>
      <c r="K10" s="4">
        <v>4</v>
      </c>
      <c r="L10" s="4">
        <v>4</v>
      </c>
      <c r="M10" s="4">
        <v>4</v>
      </c>
      <c r="N10" s="4">
        <v>4</v>
      </c>
      <c r="O10" s="4">
        <v>4</v>
      </c>
      <c r="P10" s="4">
        <v>4</v>
      </c>
      <c r="Q10" s="4">
        <v>4</v>
      </c>
      <c r="R10" s="4">
        <v>4</v>
      </c>
      <c r="S10" s="4">
        <v>4</v>
      </c>
      <c r="T10" s="4">
        <v>4</v>
      </c>
      <c r="U10" s="4">
        <v>4</v>
      </c>
      <c r="V10" s="4">
        <v>4</v>
      </c>
      <c r="W10" s="4">
        <v>4</v>
      </c>
      <c r="X10" s="4">
        <v>4</v>
      </c>
      <c r="Y10" s="4">
        <v>4</v>
      </c>
      <c r="Z10" s="4">
        <v>4</v>
      </c>
      <c r="AA10" s="4">
        <v>4</v>
      </c>
      <c r="AB10" s="4">
        <v>4</v>
      </c>
      <c r="AC10" s="4">
        <v>4</v>
      </c>
      <c r="AD10" s="4">
        <v>4</v>
      </c>
      <c r="AE10" s="4">
        <v>4</v>
      </c>
      <c r="AF10" s="4">
        <v>4</v>
      </c>
      <c r="AG10" s="4">
        <v>4</v>
      </c>
      <c r="AH10" s="4">
        <v>4</v>
      </c>
      <c r="AI10" s="4">
        <v>4</v>
      </c>
      <c r="AJ10" s="4">
        <v>4</v>
      </c>
      <c r="AK10" s="4">
        <v>4</v>
      </c>
      <c r="AL10" s="4">
        <v>4</v>
      </c>
      <c r="AM10" s="4">
        <v>4</v>
      </c>
      <c r="AN10" s="4">
        <v>4</v>
      </c>
      <c r="AO10" s="4">
        <v>4</v>
      </c>
      <c r="AP10" s="4">
        <v>4</v>
      </c>
      <c r="AQ10" s="4">
        <v>4</v>
      </c>
      <c r="AR10" s="4">
        <v>4</v>
      </c>
      <c r="AS10" s="4">
        <v>6</v>
      </c>
      <c r="AT10" s="4">
        <v>6</v>
      </c>
      <c r="AU10" s="4">
        <v>13</v>
      </c>
      <c r="AV10" s="4">
        <v>22</v>
      </c>
      <c r="AW10" s="4">
        <v>22</v>
      </c>
      <c r="AX10" s="4">
        <v>26</v>
      </c>
      <c r="AY10" s="4">
        <v>28</v>
      </c>
      <c r="AZ10" s="4">
        <v>38</v>
      </c>
      <c r="BA10" s="4">
        <v>48</v>
      </c>
      <c r="BB10" s="4">
        <v>55</v>
      </c>
      <c r="BC10" s="4">
        <v>65</v>
      </c>
      <c r="BD10" s="4">
        <v>65</v>
      </c>
      <c r="BE10" s="4">
        <v>92</v>
      </c>
      <c r="BF10" s="4">
        <v>112</v>
      </c>
      <c r="BG10" s="4">
        <v>134</v>
      </c>
      <c r="BH10" s="4">
        <v>171</v>
      </c>
    </row>
    <row r="11" spans="1:60" s="4" customFormat="1" ht="15" x14ac:dyDescent="0.2">
      <c r="A11" s="2" t="s">
        <v>13</v>
      </c>
      <c r="B11" s="3" t="s">
        <v>12</v>
      </c>
      <c r="C11" s="3" t="s">
        <v>470</v>
      </c>
      <c r="D11" s="3">
        <v>-37.813600000000001</v>
      </c>
      <c r="E11" s="3">
        <v>144.9631</v>
      </c>
      <c r="F11" s="4">
        <v>0</v>
      </c>
      <c r="G11" s="4">
        <v>0</v>
      </c>
      <c r="H11" s="4">
        <v>0</v>
      </c>
      <c r="I11" s="4">
        <v>0</v>
      </c>
      <c r="J11" s="4">
        <v>1</v>
      </c>
      <c r="K11" s="4">
        <v>1</v>
      </c>
      <c r="L11" s="4">
        <v>1</v>
      </c>
      <c r="M11" s="4">
        <v>1</v>
      </c>
      <c r="N11" s="4">
        <v>2</v>
      </c>
      <c r="O11" s="4">
        <v>3</v>
      </c>
      <c r="P11" s="4">
        <v>4</v>
      </c>
      <c r="Q11" s="4">
        <v>4</v>
      </c>
      <c r="R11" s="4">
        <v>4</v>
      </c>
      <c r="S11" s="4">
        <v>4</v>
      </c>
      <c r="T11" s="4">
        <v>4</v>
      </c>
      <c r="U11" s="4">
        <v>4</v>
      </c>
      <c r="V11" s="4">
        <v>4</v>
      </c>
      <c r="W11" s="4">
        <v>4</v>
      </c>
      <c r="X11" s="4">
        <v>4</v>
      </c>
      <c r="Y11" s="4">
        <v>4</v>
      </c>
      <c r="Z11" s="4">
        <v>4</v>
      </c>
      <c r="AA11" s="4">
        <v>4</v>
      </c>
      <c r="AB11" s="4">
        <v>4</v>
      </c>
      <c r="AC11" s="4">
        <v>4</v>
      </c>
      <c r="AD11" s="4">
        <v>4</v>
      </c>
      <c r="AE11" s="4">
        <v>4</v>
      </c>
      <c r="AF11" s="4">
        <v>4</v>
      </c>
      <c r="AG11" s="4">
        <v>4</v>
      </c>
      <c r="AH11" s="4">
        <v>4</v>
      </c>
      <c r="AI11" s="4">
        <v>4</v>
      </c>
      <c r="AJ11" s="4">
        <v>4</v>
      </c>
      <c r="AK11" s="4">
        <v>4</v>
      </c>
      <c r="AL11" s="4">
        <v>4</v>
      </c>
      <c r="AM11" s="4">
        <v>4</v>
      </c>
      <c r="AN11" s="4">
        <v>4</v>
      </c>
      <c r="AO11" s="4">
        <v>4</v>
      </c>
      <c r="AP11" s="4">
        <v>4</v>
      </c>
      <c r="AQ11" s="4">
        <v>4</v>
      </c>
      <c r="AR11" s="4">
        <v>7</v>
      </c>
      <c r="AS11" s="4">
        <v>7</v>
      </c>
      <c r="AT11" s="4">
        <v>9</v>
      </c>
      <c r="AU11" s="4">
        <v>9</v>
      </c>
      <c r="AV11" s="4">
        <v>10</v>
      </c>
      <c r="AW11" s="4">
        <v>10</v>
      </c>
      <c r="AX11" s="4">
        <v>10</v>
      </c>
      <c r="AY11" s="4">
        <v>11</v>
      </c>
      <c r="AZ11" s="4">
        <v>11</v>
      </c>
      <c r="BA11" s="4">
        <v>15</v>
      </c>
      <c r="BB11" s="4">
        <v>18</v>
      </c>
      <c r="BC11" s="4">
        <v>21</v>
      </c>
      <c r="BD11" s="4">
        <v>21</v>
      </c>
      <c r="BE11" s="4">
        <v>36</v>
      </c>
      <c r="BF11" s="4">
        <v>49</v>
      </c>
      <c r="BG11" s="4">
        <v>57</v>
      </c>
      <c r="BH11" s="4">
        <v>71</v>
      </c>
    </row>
    <row r="12" spans="1:60" s="4" customFormat="1" ht="15" x14ac:dyDescent="0.2">
      <c r="A12" s="2" t="s">
        <v>14</v>
      </c>
      <c r="B12" s="3" t="s">
        <v>12</v>
      </c>
      <c r="C12" s="3" t="s">
        <v>470</v>
      </c>
      <c r="D12" s="3">
        <v>-28.0167</v>
      </c>
      <c r="E12" s="3">
        <v>153.4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1</v>
      </c>
      <c r="N12" s="4">
        <v>3</v>
      </c>
      <c r="O12" s="4">
        <v>2</v>
      </c>
      <c r="P12" s="4">
        <v>3</v>
      </c>
      <c r="Q12" s="4">
        <v>2</v>
      </c>
      <c r="R12" s="4">
        <v>2</v>
      </c>
      <c r="S12" s="4">
        <v>3</v>
      </c>
      <c r="T12" s="4">
        <v>3</v>
      </c>
      <c r="U12" s="4">
        <v>4</v>
      </c>
      <c r="V12" s="4">
        <v>5</v>
      </c>
      <c r="W12" s="4">
        <v>5</v>
      </c>
      <c r="X12" s="4">
        <v>5</v>
      </c>
      <c r="Y12" s="4">
        <v>5</v>
      </c>
      <c r="Z12" s="4">
        <v>5</v>
      </c>
      <c r="AA12" s="4">
        <v>5</v>
      </c>
      <c r="AB12" s="4">
        <v>5</v>
      </c>
      <c r="AC12" s="4">
        <v>5</v>
      </c>
      <c r="AD12" s="4">
        <v>5</v>
      </c>
      <c r="AE12" s="4">
        <v>5</v>
      </c>
      <c r="AF12" s="4">
        <v>5</v>
      </c>
      <c r="AG12" s="4">
        <v>5</v>
      </c>
      <c r="AH12" s="4">
        <v>5</v>
      </c>
      <c r="AI12" s="4">
        <v>5</v>
      </c>
      <c r="AJ12" s="4">
        <v>5</v>
      </c>
      <c r="AK12" s="4">
        <v>5</v>
      </c>
      <c r="AL12" s="4">
        <v>5</v>
      </c>
      <c r="AM12" s="4">
        <v>5</v>
      </c>
      <c r="AN12" s="4">
        <v>5</v>
      </c>
      <c r="AO12" s="4">
        <v>5</v>
      </c>
      <c r="AP12" s="4">
        <v>5</v>
      </c>
      <c r="AQ12" s="4">
        <v>5</v>
      </c>
      <c r="AR12" s="4">
        <v>9</v>
      </c>
      <c r="AS12" s="4">
        <v>9</v>
      </c>
      <c r="AT12" s="4">
        <v>9</v>
      </c>
      <c r="AU12" s="4">
        <v>11</v>
      </c>
      <c r="AV12" s="4">
        <v>11</v>
      </c>
      <c r="AW12" s="4">
        <v>13</v>
      </c>
      <c r="AX12" s="4">
        <v>13</v>
      </c>
      <c r="AY12" s="4">
        <v>13</v>
      </c>
      <c r="AZ12" s="4">
        <v>15</v>
      </c>
      <c r="BA12" s="4">
        <v>15</v>
      </c>
      <c r="BB12" s="4">
        <v>18</v>
      </c>
      <c r="BC12" s="4">
        <v>20</v>
      </c>
      <c r="BD12" s="4">
        <v>20</v>
      </c>
      <c r="BE12" s="4">
        <v>35</v>
      </c>
      <c r="BF12" s="4">
        <v>46</v>
      </c>
      <c r="BG12" s="4">
        <v>61</v>
      </c>
      <c r="BH12" s="4">
        <v>68</v>
      </c>
    </row>
    <row r="13" spans="1:60" s="4" customFormat="1" ht="15" x14ac:dyDescent="0.2">
      <c r="A13" s="2" t="s">
        <v>25</v>
      </c>
      <c r="B13" s="3" t="s">
        <v>12</v>
      </c>
      <c r="C13" s="3" t="s">
        <v>470</v>
      </c>
      <c r="D13" s="3">
        <v>-34.9285</v>
      </c>
      <c r="E13" s="3">
        <v>138.60069999999999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1</v>
      </c>
      <c r="Q13" s="4">
        <v>2</v>
      </c>
      <c r="R13" s="4">
        <v>2</v>
      </c>
      <c r="S13" s="4">
        <v>2</v>
      </c>
      <c r="T13" s="4">
        <v>2</v>
      </c>
      <c r="U13" s="4">
        <v>2</v>
      </c>
      <c r="V13" s="4">
        <v>2</v>
      </c>
      <c r="W13" s="4">
        <v>2</v>
      </c>
      <c r="X13" s="4">
        <v>2</v>
      </c>
      <c r="Y13" s="4">
        <v>2</v>
      </c>
      <c r="Z13" s="4">
        <v>2</v>
      </c>
      <c r="AA13" s="4">
        <v>2</v>
      </c>
      <c r="AB13" s="4">
        <v>2</v>
      </c>
      <c r="AC13" s="4">
        <v>2</v>
      </c>
      <c r="AD13" s="4">
        <v>2</v>
      </c>
      <c r="AE13" s="4">
        <v>2</v>
      </c>
      <c r="AF13" s="4">
        <v>2</v>
      </c>
      <c r="AG13" s="4">
        <v>2</v>
      </c>
      <c r="AH13" s="4">
        <v>2</v>
      </c>
      <c r="AI13" s="4">
        <v>2</v>
      </c>
      <c r="AJ13" s="4">
        <v>2</v>
      </c>
      <c r="AK13" s="4">
        <v>2</v>
      </c>
      <c r="AL13" s="4">
        <v>2</v>
      </c>
      <c r="AM13" s="4">
        <v>2</v>
      </c>
      <c r="AN13" s="4">
        <v>2</v>
      </c>
      <c r="AO13" s="4">
        <v>2</v>
      </c>
      <c r="AP13" s="4">
        <v>2</v>
      </c>
      <c r="AQ13" s="4">
        <v>2</v>
      </c>
      <c r="AR13" s="4">
        <v>3</v>
      </c>
      <c r="AS13" s="4">
        <v>3</v>
      </c>
      <c r="AT13" s="4">
        <v>3</v>
      </c>
      <c r="AU13" s="4">
        <v>3</v>
      </c>
      <c r="AV13" s="4">
        <v>5</v>
      </c>
      <c r="AW13" s="4">
        <v>5</v>
      </c>
      <c r="AX13" s="4">
        <v>7</v>
      </c>
      <c r="AY13" s="4">
        <v>7</v>
      </c>
      <c r="AZ13" s="4">
        <v>7</v>
      </c>
      <c r="BA13" s="4">
        <v>7</v>
      </c>
      <c r="BB13" s="4">
        <v>7</v>
      </c>
      <c r="BC13" s="4">
        <v>9</v>
      </c>
      <c r="BD13" s="4">
        <v>9</v>
      </c>
      <c r="BE13" s="4">
        <v>16</v>
      </c>
      <c r="BF13" s="4">
        <v>19</v>
      </c>
      <c r="BG13" s="4">
        <v>20</v>
      </c>
      <c r="BH13" s="4">
        <v>29</v>
      </c>
    </row>
    <row r="14" spans="1:60" s="4" customFormat="1" ht="15" x14ac:dyDescent="0.2">
      <c r="A14" s="2" t="s">
        <v>28</v>
      </c>
      <c r="B14" s="3" t="s">
        <v>12</v>
      </c>
      <c r="C14" s="3" t="s">
        <v>470</v>
      </c>
      <c r="D14" s="3">
        <v>35.4437</v>
      </c>
      <c r="E14" s="3">
        <v>139.63800000000001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4</v>
      </c>
      <c r="AK14" s="4">
        <v>7</v>
      </c>
      <c r="AL14" s="4">
        <v>7</v>
      </c>
      <c r="AM14" s="4">
        <v>7</v>
      </c>
      <c r="AN14" s="4">
        <v>7</v>
      </c>
      <c r="AO14" s="4">
        <v>7</v>
      </c>
      <c r="AP14" s="4">
        <v>8</v>
      </c>
      <c r="AQ14" s="4">
        <v>8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</row>
    <row r="15" spans="1:60" s="4" customFormat="1" ht="15" x14ac:dyDescent="0.2">
      <c r="A15" s="2" t="s">
        <v>55</v>
      </c>
      <c r="B15" s="3" t="s">
        <v>12</v>
      </c>
      <c r="C15" s="3" t="s">
        <v>470</v>
      </c>
      <c r="D15" s="3">
        <v>-31.950500000000002</v>
      </c>
      <c r="E15" s="3">
        <v>115.8605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2</v>
      </c>
      <c r="AS15" s="4">
        <v>2</v>
      </c>
      <c r="AT15" s="4">
        <v>2</v>
      </c>
      <c r="AU15" s="4">
        <v>2</v>
      </c>
      <c r="AV15" s="4">
        <v>2</v>
      </c>
      <c r="AW15" s="4">
        <v>3</v>
      </c>
      <c r="AX15" s="4">
        <v>3</v>
      </c>
      <c r="AY15" s="4">
        <v>3</v>
      </c>
      <c r="AZ15" s="4">
        <v>3</v>
      </c>
      <c r="BA15" s="4">
        <v>4</v>
      </c>
      <c r="BB15" s="4">
        <v>6</v>
      </c>
      <c r="BC15" s="4">
        <v>9</v>
      </c>
      <c r="BD15" s="4">
        <v>9</v>
      </c>
      <c r="BE15" s="4">
        <v>14</v>
      </c>
      <c r="BF15" s="4">
        <v>17</v>
      </c>
      <c r="BG15" s="4">
        <v>17</v>
      </c>
      <c r="BH15" s="4">
        <v>28</v>
      </c>
    </row>
    <row r="16" spans="1:60" s="4" customFormat="1" ht="15" x14ac:dyDescent="0.2">
      <c r="A16" s="2" t="s">
        <v>67</v>
      </c>
      <c r="B16" s="3" t="s">
        <v>12</v>
      </c>
      <c r="C16" s="3" t="s">
        <v>470</v>
      </c>
      <c r="D16" s="3">
        <v>-41.454500000000003</v>
      </c>
      <c r="E16" s="3">
        <v>145.97069999999999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>
        <v>2</v>
      </c>
      <c r="BA16" s="4">
        <v>2</v>
      </c>
      <c r="BB16" s="4">
        <v>2</v>
      </c>
      <c r="BC16" s="4">
        <v>3</v>
      </c>
      <c r="BD16" s="4">
        <v>3</v>
      </c>
      <c r="BE16" s="4">
        <v>5</v>
      </c>
      <c r="BF16" s="4">
        <v>5</v>
      </c>
      <c r="BG16" s="4">
        <v>6</v>
      </c>
      <c r="BH16" s="4">
        <v>7</v>
      </c>
    </row>
    <row r="17" spans="1:60" s="4" customFormat="1" ht="15" x14ac:dyDescent="0.2">
      <c r="A17" s="2" t="s">
        <v>77</v>
      </c>
      <c r="B17" s="3" t="s">
        <v>12</v>
      </c>
      <c r="C17" s="3" t="s">
        <v>470</v>
      </c>
      <c r="D17" s="3">
        <v>-12.4634</v>
      </c>
      <c r="E17" s="3">
        <v>130.84559999999999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1</v>
      </c>
      <c r="AW17" s="4">
        <v>1</v>
      </c>
      <c r="AX17" s="4">
        <v>0</v>
      </c>
      <c r="AY17" s="4">
        <v>0</v>
      </c>
      <c r="AZ17" s="4">
        <v>0</v>
      </c>
      <c r="BA17" s="4">
        <v>0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</row>
    <row r="18" spans="1:60" s="4" customFormat="1" ht="15" x14ac:dyDescent="0.2">
      <c r="A18" s="2" t="s">
        <v>411</v>
      </c>
      <c r="B18" s="3" t="s">
        <v>12</v>
      </c>
      <c r="C18" s="3" t="s">
        <v>470</v>
      </c>
      <c r="D18" s="3">
        <v>-35.473500000000001</v>
      </c>
      <c r="E18" s="3">
        <v>149.01240000000001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1</v>
      </c>
      <c r="BF18" s="4">
        <v>1</v>
      </c>
      <c r="BG18" s="4">
        <v>1</v>
      </c>
      <c r="BH18" s="4">
        <v>2</v>
      </c>
    </row>
    <row r="19" spans="1:60" s="4" customFormat="1" ht="15" x14ac:dyDescent="0.2">
      <c r="A19" s="2"/>
      <c r="B19" s="3" t="s">
        <v>38</v>
      </c>
      <c r="C19" s="3" t="s">
        <v>465</v>
      </c>
      <c r="D19" s="3">
        <v>47.516199999999998</v>
      </c>
      <c r="E19" s="3">
        <v>14.5501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2</v>
      </c>
      <c r="AO19" s="4">
        <v>2</v>
      </c>
      <c r="AP19" s="4">
        <v>3</v>
      </c>
      <c r="AQ19" s="4">
        <v>3</v>
      </c>
      <c r="AR19" s="4">
        <v>9</v>
      </c>
      <c r="AS19" s="4">
        <v>14</v>
      </c>
      <c r="AT19" s="4">
        <v>18</v>
      </c>
      <c r="AU19" s="4">
        <v>21</v>
      </c>
      <c r="AV19" s="4">
        <v>29</v>
      </c>
      <c r="AW19" s="4">
        <v>41</v>
      </c>
      <c r="AX19" s="4">
        <v>55</v>
      </c>
      <c r="AY19" s="4">
        <v>79</v>
      </c>
      <c r="AZ19" s="4">
        <v>104</v>
      </c>
      <c r="BA19" s="4">
        <v>131</v>
      </c>
      <c r="BB19" s="4">
        <v>182</v>
      </c>
      <c r="BC19" s="4">
        <v>246</v>
      </c>
      <c r="BD19" s="4">
        <v>302</v>
      </c>
      <c r="BE19" s="4">
        <v>504</v>
      </c>
      <c r="BF19" s="4">
        <v>655</v>
      </c>
      <c r="BG19" s="4">
        <v>860</v>
      </c>
      <c r="BH19" s="4">
        <v>1018</v>
      </c>
    </row>
    <row r="20" spans="1:60" s="4" customFormat="1" ht="15" x14ac:dyDescent="0.2">
      <c r="A20" s="2"/>
      <c r="B20" s="3" t="s">
        <v>61</v>
      </c>
      <c r="C20" s="3" t="s">
        <v>464</v>
      </c>
      <c r="D20" s="3">
        <v>40.143099999999997</v>
      </c>
      <c r="E20" s="3">
        <v>47.576900000000002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3</v>
      </c>
      <c r="AT20" s="4">
        <v>3</v>
      </c>
      <c r="AU20" s="4">
        <v>3</v>
      </c>
      <c r="AV20" s="4">
        <v>3</v>
      </c>
      <c r="AW20" s="4">
        <v>6</v>
      </c>
      <c r="AX20" s="4">
        <v>6</v>
      </c>
      <c r="AY20" s="4">
        <v>9</v>
      </c>
      <c r="AZ20" s="4">
        <v>9</v>
      </c>
      <c r="BA20" s="4">
        <v>9</v>
      </c>
      <c r="BB20" s="4">
        <v>11</v>
      </c>
      <c r="BC20" s="4">
        <v>11</v>
      </c>
      <c r="BD20" s="4">
        <v>11</v>
      </c>
      <c r="BE20" s="4">
        <v>15</v>
      </c>
      <c r="BF20" s="4">
        <v>15</v>
      </c>
      <c r="BG20" s="4">
        <v>23</v>
      </c>
      <c r="BH20" s="4">
        <v>15</v>
      </c>
    </row>
    <row r="21" spans="1:60" s="4" customFormat="1" ht="15" x14ac:dyDescent="0.2">
      <c r="A21" s="2"/>
      <c r="B21" s="3" t="s">
        <v>33</v>
      </c>
      <c r="C21" s="3" t="s">
        <v>464</v>
      </c>
      <c r="D21" s="3">
        <v>26.0275</v>
      </c>
      <c r="E21" s="3">
        <v>50.55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1</v>
      </c>
      <c r="AN21" s="4">
        <v>23</v>
      </c>
      <c r="AO21" s="4">
        <v>33</v>
      </c>
      <c r="AP21" s="4">
        <v>33</v>
      </c>
      <c r="AQ21" s="4">
        <v>36</v>
      </c>
      <c r="AR21" s="4">
        <v>41</v>
      </c>
      <c r="AS21" s="4">
        <v>47</v>
      </c>
      <c r="AT21" s="4">
        <v>49</v>
      </c>
      <c r="AU21" s="4">
        <v>49</v>
      </c>
      <c r="AV21" s="4">
        <v>52</v>
      </c>
      <c r="AW21" s="4">
        <v>55</v>
      </c>
      <c r="AX21" s="4">
        <v>60</v>
      </c>
      <c r="AY21" s="4">
        <v>85</v>
      </c>
      <c r="AZ21" s="4">
        <v>85</v>
      </c>
      <c r="BA21" s="4">
        <v>95</v>
      </c>
      <c r="BB21" s="4">
        <v>110</v>
      </c>
      <c r="BC21" s="4">
        <v>195</v>
      </c>
      <c r="BD21" s="4">
        <v>195</v>
      </c>
      <c r="BE21" s="4">
        <v>189</v>
      </c>
      <c r="BF21" s="4">
        <v>210</v>
      </c>
      <c r="BG21" s="4">
        <v>214</v>
      </c>
      <c r="BH21" s="4">
        <v>214</v>
      </c>
    </row>
    <row r="22" spans="1:60" s="4" customFormat="1" ht="15" x14ac:dyDescent="0.2">
      <c r="A22" s="2"/>
      <c r="B22" s="3" t="s">
        <v>96</v>
      </c>
      <c r="C22" s="3" t="s">
        <v>464</v>
      </c>
      <c r="D22" s="3">
        <v>23.684999999999999</v>
      </c>
      <c r="E22" s="3">
        <v>90.356300000000005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3</v>
      </c>
      <c r="BA22" s="4">
        <v>3</v>
      </c>
      <c r="BB22" s="4">
        <v>3</v>
      </c>
      <c r="BC22" s="4">
        <v>3</v>
      </c>
      <c r="BD22" s="4">
        <v>3</v>
      </c>
      <c r="BE22" s="4">
        <v>3</v>
      </c>
      <c r="BF22" s="4">
        <v>3</v>
      </c>
      <c r="BG22" s="4">
        <v>5</v>
      </c>
      <c r="BH22" s="4">
        <v>8</v>
      </c>
    </row>
    <row r="23" spans="1:60" s="4" customFormat="1" ht="15" x14ac:dyDescent="0.2">
      <c r="A23" s="2"/>
      <c r="B23" s="3" t="s">
        <v>49</v>
      </c>
      <c r="C23" s="3" t="s">
        <v>465</v>
      </c>
      <c r="D23" s="3">
        <v>53.709800000000001</v>
      </c>
      <c r="E23" s="3">
        <v>27.953399999999998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6</v>
      </c>
      <c r="AW23" s="4">
        <v>6</v>
      </c>
      <c r="AX23" s="4">
        <v>6</v>
      </c>
      <c r="AY23" s="4">
        <v>6</v>
      </c>
      <c r="AZ23" s="4">
        <v>6</v>
      </c>
      <c r="BA23" s="4">
        <v>6</v>
      </c>
      <c r="BB23" s="4">
        <v>9</v>
      </c>
      <c r="BC23" s="4">
        <v>9</v>
      </c>
      <c r="BD23" s="4">
        <v>12</v>
      </c>
      <c r="BE23" s="4">
        <v>27</v>
      </c>
      <c r="BF23" s="4">
        <v>27</v>
      </c>
      <c r="BG23" s="4">
        <v>27</v>
      </c>
      <c r="BH23" s="4">
        <v>36</v>
      </c>
    </row>
    <row r="24" spans="1:60" s="4" customFormat="1" ht="15" x14ac:dyDescent="0.2">
      <c r="A24" s="2"/>
      <c r="B24" s="3" t="s">
        <v>26</v>
      </c>
      <c r="C24" s="3" t="s">
        <v>465</v>
      </c>
      <c r="D24" s="3">
        <v>50.833300000000001</v>
      </c>
      <c r="E24" s="3">
        <v>4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2</v>
      </c>
      <c r="AT24" s="4">
        <v>8</v>
      </c>
      <c r="AU24" s="4">
        <v>13</v>
      </c>
      <c r="AV24" s="4">
        <v>23</v>
      </c>
      <c r="AW24" s="4">
        <v>50</v>
      </c>
      <c r="AX24" s="4">
        <v>109</v>
      </c>
      <c r="AY24" s="4">
        <v>169</v>
      </c>
      <c r="AZ24" s="4">
        <v>200</v>
      </c>
      <c r="BA24" s="4">
        <v>239</v>
      </c>
      <c r="BB24" s="4">
        <v>267</v>
      </c>
      <c r="BC24" s="4">
        <v>314</v>
      </c>
      <c r="BD24" s="4">
        <v>314</v>
      </c>
      <c r="BE24" s="4">
        <v>559</v>
      </c>
      <c r="BF24" s="4">
        <v>689</v>
      </c>
      <c r="BG24" s="4">
        <v>886</v>
      </c>
      <c r="BH24" s="4">
        <v>1058</v>
      </c>
    </row>
    <row r="25" spans="1:60" s="4" customFormat="1" ht="15" x14ac:dyDescent="0.2">
      <c r="A25" s="2"/>
      <c r="B25" s="3" t="s">
        <v>454</v>
      </c>
      <c r="C25" s="3" t="s">
        <v>466</v>
      </c>
      <c r="D25" s="3">
        <v>9.3077000000000005</v>
      </c>
      <c r="E25" s="3">
        <v>2.3157999999999999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1</v>
      </c>
    </row>
    <row r="26" spans="1:60" s="4" customFormat="1" ht="15" x14ac:dyDescent="0.2">
      <c r="A26" s="2"/>
      <c r="B26" s="3" t="s">
        <v>84</v>
      </c>
      <c r="C26" s="3" t="s">
        <v>464</v>
      </c>
      <c r="D26" s="3">
        <v>27.514199999999999</v>
      </c>
      <c r="E26" s="3">
        <v>90.433599999999998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</row>
    <row r="27" spans="1:60" s="4" customFormat="1" ht="15" x14ac:dyDescent="0.2">
      <c r="A27" s="2"/>
      <c r="B27" s="3" t="s">
        <v>203</v>
      </c>
      <c r="C27" s="3" t="s">
        <v>468</v>
      </c>
      <c r="D27" s="3">
        <v>-16.290199999999999</v>
      </c>
      <c r="E27" s="3">
        <v>-63.588700000000003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2</v>
      </c>
      <c r="BD27" s="4">
        <v>2</v>
      </c>
      <c r="BE27" s="4">
        <v>3</v>
      </c>
      <c r="BF27" s="4">
        <v>10</v>
      </c>
      <c r="BG27" s="4">
        <v>10</v>
      </c>
      <c r="BH27" s="4">
        <v>11</v>
      </c>
    </row>
    <row r="28" spans="1:60" s="4" customFormat="1" ht="15" x14ac:dyDescent="0.2">
      <c r="A28" s="2"/>
      <c r="B28" s="3" t="s">
        <v>81</v>
      </c>
      <c r="C28" s="3" t="s">
        <v>465</v>
      </c>
      <c r="D28" s="3">
        <v>43.915900000000001</v>
      </c>
      <c r="E28" s="3">
        <v>17.679099999999998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2</v>
      </c>
      <c r="AX28" s="4">
        <v>2</v>
      </c>
      <c r="AY28" s="4">
        <v>3</v>
      </c>
      <c r="AZ28" s="4">
        <v>3</v>
      </c>
      <c r="BA28" s="4">
        <v>3</v>
      </c>
      <c r="BB28" s="4">
        <v>5</v>
      </c>
      <c r="BC28" s="4">
        <v>7</v>
      </c>
      <c r="BD28" s="4">
        <v>11</v>
      </c>
      <c r="BE28" s="4">
        <v>13</v>
      </c>
      <c r="BF28" s="4">
        <v>18</v>
      </c>
      <c r="BG28" s="4">
        <v>24</v>
      </c>
      <c r="BH28" s="4">
        <v>25</v>
      </c>
    </row>
    <row r="29" spans="1:60" s="4" customFormat="1" ht="15" x14ac:dyDescent="0.2">
      <c r="A29" s="2"/>
      <c r="B29" s="3" t="s">
        <v>41</v>
      </c>
      <c r="C29" s="3" t="s">
        <v>468</v>
      </c>
      <c r="D29" s="3">
        <v>-14.234999999999999</v>
      </c>
      <c r="E29" s="3">
        <v>-51.9253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1</v>
      </c>
      <c r="AP29" s="4">
        <v>1</v>
      </c>
      <c r="AQ29" s="4">
        <v>1</v>
      </c>
      <c r="AR29" s="4">
        <v>2</v>
      </c>
      <c r="AS29" s="4">
        <v>2</v>
      </c>
      <c r="AT29" s="4">
        <v>2</v>
      </c>
      <c r="AU29" s="4">
        <v>2</v>
      </c>
      <c r="AV29" s="4">
        <v>4</v>
      </c>
      <c r="AW29" s="4">
        <v>4</v>
      </c>
      <c r="AX29" s="4">
        <v>13</v>
      </c>
      <c r="AY29" s="4">
        <v>13</v>
      </c>
      <c r="AZ29" s="4">
        <v>20</v>
      </c>
      <c r="BA29" s="4">
        <v>25</v>
      </c>
      <c r="BB29" s="4">
        <v>31</v>
      </c>
      <c r="BC29" s="4">
        <v>38</v>
      </c>
      <c r="BD29" s="4">
        <v>52</v>
      </c>
      <c r="BE29" s="4">
        <v>151</v>
      </c>
      <c r="BF29" s="4">
        <v>151</v>
      </c>
      <c r="BG29" s="4">
        <v>162</v>
      </c>
      <c r="BH29" s="4">
        <v>200</v>
      </c>
    </row>
    <row r="30" spans="1:60" s="4" customFormat="1" ht="15" x14ac:dyDescent="0.2">
      <c r="A30" s="2"/>
      <c r="B30" s="3" t="s">
        <v>103</v>
      </c>
      <c r="C30" s="3" t="s">
        <v>464</v>
      </c>
      <c r="D30" s="3">
        <v>4.5353000000000003</v>
      </c>
      <c r="E30" s="3">
        <v>114.7277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1</v>
      </c>
      <c r="BB30" s="4">
        <v>1</v>
      </c>
      <c r="BC30" s="4">
        <v>11</v>
      </c>
      <c r="BD30" s="4">
        <v>11</v>
      </c>
      <c r="BE30" s="4">
        <v>37</v>
      </c>
      <c r="BF30" s="4">
        <v>40</v>
      </c>
      <c r="BG30" s="4">
        <v>50</v>
      </c>
      <c r="BH30" s="4">
        <v>54</v>
      </c>
    </row>
    <row r="31" spans="1:60" s="4" customFormat="1" ht="15" x14ac:dyDescent="0.2">
      <c r="A31" s="2"/>
      <c r="B31" s="3" t="s">
        <v>94</v>
      </c>
      <c r="C31" s="3" t="s">
        <v>465</v>
      </c>
      <c r="D31" s="3">
        <v>42.733899999999998</v>
      </c>
      <c r="E31" s="3">
        <v>25.485800000000001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4</v>
      </c>
      <c r="BA31" s="4">
        <v>4</v>
      </c>
      <c r="BB31" s="4">
        <v>4</v>
      </c>
      <c r="BC31" s="4">
        <v>7</v>
      </c>
      <c r="BD31" s="4">
        <v>7</v>
      </c>
      <c r="BE31" s="4">
        <v>23</v>
      </c>
      <c r="BF31" s="4">
        <v>41</v>
      </c>
      <c r="BG31" s="4">
        <v>51</v>
      </c>
      <c r="BH31" s="4">
        <v>52</v>
      </c>
    </row>
    <row r="32" spans="1:60" s="4" customFormat="1" ht="15" x14ac:dyDescent="0.2">
      <c r="A32" s="2"/>
      <c r="B32" s="3" t="s">
        <v>139</v>
      </c>
      <c r="C32" s="3" t="s">
        <v>466</v>
      </c>
      <c r="D32" s="3">
        <v>12.238300000000001</v>
      </c>
      <c r="E32" s="3">
        <v>-1.5616000000000001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1</v>
      </c>
      <c r="BC32" s="4">
        <v>2</v>
      </c>
      <c r="BD32" s="4">
        <v>2</v>
      </c>
      <c r="BE32" s="4">
        <v>2</v>
      </c>
      <c r="BF32" s="4">
        <v>2</v>
      </c>
      <c r="BG32" s="4">
        <v>3</v>
      </c>
      <c r="BH32" s="4">
        <v>15</v>
      </c>
    </row>
    <row r="33" spans="1:60" s="4" customFormat="1" ht="15" x14ac:dyDescent="0.2">
      <c r="A33" s="2"/>
      <c r="B33" s="3" t="s">
        <v>15</v>
      </c>
      <c r="C33" s="3" t="s">
        <v>464</v>
      </c>
      <c r="D33" s="3">
        <v>11.55</v>
      </c>
      <c r="E33" s="3">
        <v>104.91670000000001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1</v>
      </c>
      <c r="L33" s="4">
        <v>1</v>
      </c>
      <c r="M33" s="4">
        <v>1</v>
      </c>
      <c r="N33" s="4">
        <v>1</v>
      </c>
      <c r="O33" s="4">
        <v>1</v>
      </c>
      <c r="P33" s="4">
        <v>1</v>
      </c>
      <c r="Q33" s="4">
        <v>1</v>
      </c>
      <c r="R33" s="4">
        <v>1</v>
      </c>
      <c r="S33" s="4">
        <v>1</v>
      </c>
      <c r="T33" s="4">
        <v>1</v>
      </c>
      <c r="U33" s="4">
        <v>1</v>
      </c>
      <c r="V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1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Q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  <c r="AX33" s="4">
        <v>1</v>
      </c>
      <c r="AY33" s="4">
        <v>1</v>
      </c>
      <c r="AZ33" s="4">
        <v>2</v>
      </c>
      <c r="BA33" s="4">
        <v>2</v>
      </c>
      <c r="BB33" s="4">
        <v>2</v>
      </c>
      <c r="BC33" s="4">
        <v>3</v>
      </c>
      <c r="BD33" s="4">
        <v>3</v>
      </c>
      <c r="BE33" s="4">
        <v>5</v>
      </c>
      <c r="BF33" s="4">
        <v>7</v>
      </c>
      <c r="BG33" s="4">
        <v>7</v>
      </c>
      <c r="BH33" s="4">
        <v>7</v>
      </c>
    </row>
    <row r="34" spans="1:60" s="4" customFormat="1" ht="15" x14ac:dyDescent="0.2">
      <c r="A34" s="2"/>
      <c r="B34" s="3" t="s">
        <v>85</v>
      </c>
      <c r="C34" s="3" t="s">
        <v>466</v>
      </c>
      <c r="D34" s="3">
        <v>3.8479999999999999</v>
      </c>
      <c r="E34" s="3">
        <v>11.5021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1</v>
      </c>
      <c r="AZ34" s="4">
        <v>2</v>
      </c>
      <c r="BA34" s="4">
        <v>2</v>
      </c>
      <c r="BB34" s="4">
        <v>2</v>
      </c>
      <c r="BC34" s="4">
        <v>2</v>
      </c>
      <c r="BD34" s="4">
        <v>2</v>
      </c>
      <c r="BE34" s="4">
        <v>2</v>
      </c>
      <c r="BF34" s="4">
        <v>2</v>
      </c>
      <c r="BG34" s="4">
        <v>2</v>
      </c>
      <c r="BH34" s="4">
        <v>4</v>
      </c>
    </row>
    <row r="35" spans="1:60" s="4" customFormat="1" ht="15" x14ac:dyDescent="0.2">
      <c r="A35" s="2" t="s">
        <v>9</v>
      </c>
      <c r="B35" s="3" t="s">
        <v>10</v>
      </c>
      <c r="C35" s="3" t="s">
        <v>467</v>
      </c>
      <c r="D35" s="3">
        <v>49.282699999999998</v>
      </c>
      <c r="E35" s="3">
        <v>-123.1207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1</v>
      </c>
      <c r="M35" s="4">
        <v>1</v>
      </c>
      <c r="N35" s="4">
        <v>1</v>
      </c>
      <c r="O35" s="4">
        <v>1</v>
      </c>
      <c r="P35" s="4">
        <v>1</v>
      </c>
      <c r="Q35" s="4">
        <v>1</v>
      </c>
      <c r="R35" s="4">
        <v>1</v>
      </c>
      <c r="S35" s="4">
        <v>1</v>
      </c>
      <c r="T35" s="4">
        <v>2</v>
      </c>
      <c r="U35" s="4">
        <v>2</v>
      </c>
      <c r="V35" s="4">
        <v>4</v>
      </c>
      <c r="W35" s="4">
        <v>4</v>
      </c>
      <c r="X35" s="4">
        <v>4</v>
      </c>
      <c r="Y35" s="4">
        <v>4</v>
      </c>
      <c r="Z35" s="4">
        <v>4</v>
      </c>
      <c r="AA35" s="4">
        <v>4</v>
      </c>
      <c r="AB35" s="4">
        <v>4</v>
      </c>
      <c r="AC35" s="4">
        <v>4</v>
      </c>
      <c r="AD35" s="4">
        <v>4</v>
      </c>
      <c r="AE35" s="4">
        <v>4</v>
      </c>
      <c r="AF35" s="4">
        <v>5</v>
      </c>
      <c r="AG35" s="4">
        <v>5</v>
      </c>
      <c r="AH35" s="4">
        <v>5</v>
      </c>
      <c r="AI35" s="4">
        <v>5</v>
      </c>
      <c r="AJ35" s="4">
        <v>6</v>
      </c>
      <c r="AK35" s="4">
        <v>6</v>
      </c>
      <c r="AL35" s="4">
        <v>6</v>
      </c>
      <c r="AM35" s="4">
        <v>6</v>
      </c>
      <c r="AN35" s="4">
        <v>7</v>
      </c>
      <c r="AO35" s="4">
        <v>7</v>
      </c>
      <c r="AP35" s="4">
        <v>7</v>
      </c>
      <c r="AQ35" s="4">
        <v>7</v>
      </c>
      <c r="AR35" s="4">
        <v>8</v>
      </c>
      <c r="AS35" s="4">
        <v>8</v>
      </c>
      <c r="AT35" s="4">
        <v>8</v>
      </c>
      <c r="AU35" s="4">
        <v>9</v>
      </c>
      <c r="AV35" s="4">
        <v>12</v>
      </c>
      <c r="AW35" s="4">
        <v>13</v>
      </c>
      <c r="AX35" s="4">
        <v>21</v>
      </c>
      <c r="AY35" s="4">
        <v>21</v>
      </c>
      <c r="AZ35" s="4">
        <v>27</v>
      </c>
      <c r="BA35" s="4">
        <v>32</v>
      </c>
      <c r="BB35" s="4">
        <v>32</v>
      </c>
      <c r="BC35" s="4">
        <v>39</v>
      </c>
      <c r="BD35" s="4">
        <v>46</v>
      </c>
      <c r="BE35" s="4">
        <v>64</v>
      </c>
      <c r="BF35" s="4">
        <v>64</v>
      </c>
      <c r="BG35" s="4">
        <v>73</v>
      </c>
      <c r="BH35" s="4">
        <v>103</v>
      </c>
    </row>
    <row r="36" spans="1:60" s="4" customFormat="1" ht="15" x14ac:dyDescent="0.2">
      <c r="A36" s="2" t="s">
        <v>98</v>
      </c>
      <c r="B36" s="3" t="s">
        <v>10</v>
      </c>
      <c r="C36" s="3" t="s">
        <v>467</v>
      </c>
      <c r="D36" s="3">
        <v>51.253799999999998</v>
      </c>
      <c r="E36" s="3">
        <v>-85.3232</v>
      </c>
      <c r="F36" s="4">
        <v>0</v>
      </c>
      <c r="G36" s="4">
        <v>0</v>
      </c>
      <c r="H36" s="4">
        <v>0</v>
      </c>
      <c r="I36" s="4">
        <v>0</v>
      </c>
      <c r="J36" s="4">
        <v>1</v>
      </c>
      <c r="K36" s="4">
        <v>1</v>
      </c>
      <c r="L36" s="4">
        <v>1</v>
      </c>
      <c r="M36" s="4">
        <v>1</v>
      </c>
      <c r="N36" s="4">
        <v>1</v>
      </c>
      <c r="O36" s="4">
        <v>3</v>
      </c>
      <c r="P36" s="4">
        <v>3</v>
      </c>
      <c r="Q36" s="4">
        <v>3</v>
      </c>
      <c r="R36" s="4">
        <v>3</v>
      </c>
      <c r="S36" s="4">
        <v>3</v>
      </c>
      <c r="T36" s="4">
        <v>3</v>
      </c>
      <c r="U36" s="4">
        <v>3</v>
      </c>
      <c r="V36" s="4">
        <v>3</v>
      </c>
      <c r="W36" s="4">
        <v>3</v>
      </c>
      <c r="X36" s="4">
        <v>3</v>
      </c>
      <c r="Y36" s="4">
        <v>3</v>
      </c>
      <c r="Z36" s="4">
        <v>3</v>
      </c>
      <c r="AA36" s="4">
        <v>3</v>
      </c>
      <c r="AB36" s="4">
        <v>3</v>
      </c>
      <c r="AC36" s="4">
        <v>3</v>
      </c>
      <c r="AD36" s="4">
        <v>3</v>
      </c>
      <c r="AE36" s="4">
        <v>3</v>
      </c>
      <c r="AF36" s="4">
        <v>3</v>
      </c>
      <c r="AG36" s="4">
        <v>3</v>
      </c>
      <c r="AH36" s="4">
        <v>3</v>
      </c>
      <c r="AI36" s="4">
        <v>3</v>
      </c>
      <c r="AJ36" s="4">
        <v>3</v>
      </c>
      <c r="AK36" s="4">
        <v>3</v>
      </c>
      <c r="AL36" s="4">
        <v>3</v>
      </c>
      <c r="AM36" s="4">
        <v>4</v>
      </c>
      <c r="AN36" s="4">
        <v>4</v>
      </c>
      <c r="AO36" s="4">
        <v>4</v>
      </c>
      <c r="AP36" s="4">
        <v>6</v>
      </c>
      <c r="AQ36" s="4">
        <v>6</v>
      </c>
      <c r="AR36" s="4">
        <v>11</v>
      </c>
      <c r="AS36" s="4">
        <v>15</v>
      </c>
      <c r="AT36" s="4">
        <v>18</v>
      </c>
      <c r="AU36" s="4">
        <v>20</v>
      </c>
      <c r="AV36" s="4">
        <v>20</v>
      </c>
      <c r="AW36" s="4">
        <v>22</v>
      </c>
      <c r="AX36" s="4">
        <v>25</v>
      </c>
      <c r="AY36" s="4">
        <v>28</v>
      </c>
      <c r="AZ36" s="4">
        <v>29</v>
      </c>
      <c r="BA36" s="4">
        <v>34</v>
      </c>
      <c r="BB36" s="4">
        <v>36</v>
      </c>
      <c r="BC36" s="4">
        <v>41</v>
      </c>
      <c r="BD36" s="4">
        <v>42</v>
      </c>
      <c r="BE36" s="4">
        <v>74</v>
      </c>
      <c r="BF36" s="4">
        <v>79</v>
      </c>
      <c r="BG36" s="4">
        <v>104</v>
      </c>
      <c r="BH36" s="4">
        <v>177</v>
      </c>
    </row>
    <row r="37" spans="1:60" s="4" customFormat="1" ht="15" x14ac:dyDescent="0.2">
      <c r="A37" s="2" t="s">
        <v>99</v>
      </c>
      <c r="B37" s="3" t="s">
        <v>10</v>
      </c>
      <c r="C37" s="3" t="s">
        <v>467</v>
      </c>
      <c r="D37" s="3">
        <v>53.933300000000003</v>
      </c>
      <c r="E37" s="3">
        <v>-116.5765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1</v>
      </c>
      <c r="AY37" s="4">
        <v>2</v>
      </c>
      <c r="AZ37" s="4">
        <v>4</v>
      </c>
      <c r="BA37" s="4">
        <v>7</v>
      </c>
      <c r="BB37" s="4">
        <v>7</v>
      </c>
      <c r="BC37" s="4">
        <v>19</v>
      </c>
      <c r="BD37" s="4">
        <v>19</v>
      </c>
      <c r="BE37" s="4">
        <v>29</v>
      </c>
      <c r="BF37" s="4">
        <v>29</v>
      </c>
      <c r="BG37" s="4">
        <v>39</v>
      </c>
      <c r="BH37" s="4">
        <v>56</v>
      </c>
    </row>
    <row r="38" spans="1:60" s="4" customFormat="1" ht="15" x14ac:dyDescent="0.2">
      <c r="A38" s="2" t="s">
        <v>100</v>
      </c>
      <c r="B38" s="3" t="s">
        <v>10</v>
      </c>
      <c r="C38" s="3" t="s">
        <v>467</v>
      </c>
      <c r="D38" s="3">
        <v>52.939900000000002</v>
      </c>
      <c r="E38" s="3">
        <v>-73.549099999999996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2</v>
      </c>
      <c r="AX38" s="4">
        <v>2</v>
      </c>
      <c r="AY38" s="4">
        <v>3</v>
      </c>
      <c r="AZ38" s="4">
        <v>4</v>
      </c>
      <c r="BA38" s="4">
        <v>4</v>
      </c>
      <c r="BB38" s="4">
        <v>4</v>
      </c>
      <c r="BC38" s="4">
        <v>8</v>
      </c>
      <c r="BD38" s="4">
        <v>9</v>
      </c>
      <c r="BE38" s="4">
        <v>17</v>
      </c>
      <c r="BF38" s="4">
        <v>17</v>
      </c>
      <c r="BG38" s="4">
        <v>24</v>
      </c>
      <c r="BH38" s="4">
        <v>50</v>
      </c>
    </row>
    <row r="39" spans="1:60" s="4" customFormat="1" ht="15" x14ac:dyDescent="0.2">
      <c r="A39" s="2" t="s">
        <v>209</v>
      </c>
      <c r="B39" s="3" t="s">
        <v>10</v>
      </c>
      <c r="C39" s="3" t="s">
        <v>467</v>
      </c>
      <c r="D39" s="3">
        <v>46.565300000000001</v>
      </c>
      <c r="E39" s="3">
        <v>-66.4619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1</v>
      </c>
      <c r="BD39" s="4">
        <v>1</v>
      </c>
      <c r="BE39" s="4">
        <v>1</v>
      </c>
      <c r="BF39" s="4">
        <v>1</v>
      </c>
      <c r="BG39" s="4">
        <v>2</v>
      </c>
      <c r="BH39" s="4">
        <v>6</v>
      </c>
    </row>
    <row r="40" spans="1:60" s="4" customFormat="1" ht="15" x14ac:dyDescent="0.2">
      <c r="A40" s="2" t="s">
        <v>415</v>
      </c>
      <c r="B40" s="3" t="s">
        <v>10</v>
      </c>
      <c r="C40" s="3" t="s">
        <v>467</v>
      </c>
      <c r="D40" s="3">
        <v>53.760899999999999</v>
      </c>
      <c r="E40" s="3">
        <v>-98.813900000000004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4</v>
      </c>
      <c r="BF40" s="4">
        <v>4</v>
      </c>
      <c r="BG40" s="4">
        <v>4</v>
      </c>
      <c r="BH40" s="4">
        <v>7</v>
      </c>
    </row>
    <row r="41" spans="1:60" s="4" customFormat="1" ht="15" x14ac:dyDescent="0.2">
      <c r="A41" s="2" t="s">
        <v>416</v>
      </c>
      <c r="B41" s="3" t="s">
        <v>10</v>
      </c>
      <c r="C41" s="3" t="s">
        <v>467</v>
      </c>
      <c r="D41" s="3">
        <v>52.939900000000002</v>
      </c>
      <c r="E41" s="3">
        <v>-106.4509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2</v>
      </c>
      <c r="BF41" s="4">
        <v>2</v>
      </c>
      <c r="BG41" s="4">
        <v>2</v>
      </c>
      <c r="BH41" s="4">
        <v>7</v>
      </c>
    </row>
    <row r="42" spans="1:60" s="4" customFormat="1" ht="15" x14ac:dyDescent="0.2">
      <c r="A42" s="2" t="s">
        <v>110</v>
      </c>
      <c r="B42" s="3" t="s">
        <v>10</v>
      </c>
      <c r="C42" s="3" t="s">
        <v>467</v>
      </c>
      <c r="D42" s="3">
        <v>37.648899999999998</v>
      </c>
      <c r="E42" s="3">
        <v>-122.66549999999999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2</v>
      </c>
      <c r="BF42" s="4">
        <v>2</v>
      </c>
      <c r="BG42" s="4">
        <v>2</v>
      </c>
      <c r="BH42" s="4">
        <v>2</v>
      </c>
    </row>
    <row r="43" spans="1:60" s="4" customFormat="1" ht="15" x14ac:dyDescent="0.2">
      <c r="A43" s="2" t="s">
        <v>445</v>
      </c>
      <c r="B43" s="3" t="s">
        <v>10</v>
      </c>
      <c r="C43" s="3" t="s">
        <v>467</v>
      </c>
      <c r="D43" s="3">
        <v>53.1355</v>
      </c>
      <c r="E43" s="3">
        <v>-57.660400000000003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1</v>
      </c>
      <c r="BH43" s="4">
        <v>1</v>
      </c>
    </row>
    <row r="44" spans="1:60" s="4" customFormat="1" ht="15" x14ac:dyDescent="0.2">
      <c r="A44" s="2" t="s">
        <v>446</v>
      </c>
      <c r="B44" s="3" t="s">
        <v>10</v>
      </c>
      <c r="C44" s="3" t="s">
        <v>467</v>
      </c>
      <c r="D44" s="3">
        <v>46.5107</v>
      </c>
      <c r="E44" s="3">
        <v>-63.416800000000002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1</v>
      </c>
      <c r="BH44" s="4">
        <v>1</v>
      </c>
    </row>
    <row r="45" spans="1:60" s="4" customFormat="1" ht="15" x14ac:dyDescent="0.2">
      <c r="A45" s="2" t="s">
        <v>453</v>
      </c>
      <c r="B45" s="3" t="s">
        <v>10</v>
      </c>
      <c r="C45" s="3" t="s">
        <v>467</v>
      </c>
      <c r="D45" s="3">
        <v>44.682000000000002</v>
      </c>
      <c r="E45" s="3">
        <v>-63.744300000000003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5</v>
      </c>
    </row>
    <row r="46" spans="1:60" s="4" customFormat="1" ht="15" x14ac:dyDescent="0.2">
      <c r="A46" s="2"/>
      <c r="B46" s="3" t="s">
        <v>447</v>
      </c>
      <c r="C46" s="3" t="s">
        <v>466</v>
      </c>
      <c r="D46" s="3">
        <v>6.6111000000000004</v>
      </c>
      <c r="E46" s="3">
        <v>20.939399999999999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1</v>
      </c>
      <c r="BH46" s="4">
        <v>1</v>
      </c>
    </row>
    <row r="47" spans="1:60" s="4" customFormat="1" ht="15" x14ac:dyDescent="0.2">
      <c r="A47" s="2"/>
      <c r="B47" s="3" t="s">
        <v>73</v>
      </c>
      <c r="C47" s="3" t="s">
        <v>468</v>
      </c>
      <c r="D47" s="3">
        <v>-35.6751</v>
      </c>
      <c r="E47" s="3">
        <v>-71.543000000000006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1</v>
      </c>
      <c r="AV47" s="4">
        <v>1</v>
      </c>
      <c r="AW47" s="4">
        <v>4</v>
      </c>
      <c r="AX47" s="4">
        <v>4</v>
      </c>
      <c r="AY47" s="4">
        <v>4</v>
      </c>
      <c r="AZ47" s="4">
        <v>8</v>
      </c>
      <c r="BA47" s="4">
        <v>8</v>
      </c>
      <c r="BB47" s="4">
        <v>13</v>
      </c>
      <c r="BC47" s="4">
        <v>23</v>
      </c>
      <c r="BD47" s="4">
        <v>23</v>
      </c>
      <c r="BE47" s="4">
        <v>43</v>
      </c>
      <c r="BF47" s="4">
        <v>61</v>
      </c>
      <c r="BG47" s="4">
        <v>74</v>
      </c>
      <c r="BH47" s="4">
        <v>155</v>
      </c>
    </row>
    <row r="48" spans="1:60" s="4" customFormat="1" ht="15" x14ac:dyDescent="0.2">
      <c r="A48" s="2" t="s">
        <v>160</v>
      </c>
      <c r="B48" s="3" t="s">
        <v>161</v>
      </c>
      <c r="C48" s="3" t="s">
        <v>464</v>
      </c>
      <c r="D48" s="3">
        <v>30.9756</v>
      </c>
      <c r="E48" s="3">
        <v>112.27070000000001</v>
      </c>
      <c r="F48" s="4">
        <v>444</v>
      </c>
      <c r="G48" s="4">
        <v>444</v>
      </c>
      <c r="H48" s="4">
        <v>549</v>
      </c>
      <c r="I48" s="4">
        <v>761</v>
      </c>
      <c r="J48" s="4">
        <v>1058</v>
      </c>
      <c r="K48" s="4">
        <v>1423</v>
      </c>
      <c r="L48" s="4">
        <v>3554</v>
      </c>
      <c r="M48" s="4">
        <v>3554</v>
      </c>
      <c r="N48" s="4">
        <v>4903</v>
      </c>
      <c r="O48" s="4">
        <v>5806</v>
      </c>
      <c r="P48" s="4">
        <v>7153</v>
      </c>
      <c r="Q48" s="4">
        <v>11177</v>
      </c>
      <c r="R48" s="4">
        <v>13522</v>
      </c>
      <c r="S48" s="4">
        <v>16678</v>
      </c>
      <c r="T48" s="4">
        <v>19665</v>
      </c>
      <c r="U48" s="4">
        <v>22112</v>
      </c>
      <c r="V48" s="4">
        <v>24953</v>
      </c>
      <c r="W48" s="4">
        <v>27100</v>
      </c>
      <c r="X48" s="4">
        <v>29631</v>
      </c>
      <c r="Y48" s="4">
        <v>31728</v>
      </c>
      <c r="Z48" s="4">
        <v>33366</v>
      </c>
      <c r="AA48" s="4">
        <v>33366</v>
      </c>
      <c r="AB48" s="4">
        <v>48206</v>
      </c>
      <c r="AC48" s="4">
        <v>54406</v>
      </c>
      <c r="AD48" s="4">
        <v>56249</v>
      </c>
      <c r="AE48" s="4">
        <v>58182</v>
      </c>
      <c r="AF48" s="4">
        <v>59989</v>
      </c>
      <c r="AG48" s="4">
        <v>61682</v>
      </c>
      <c r="AH48" s="4">
        <v>62031</v>
      </c>
      <c r="AI48" s="4">
        <v>62442</v>
      </c>
      <c r="AJ48" s="4">
        <v>62662</v>
      </c>
      <c r="AK48" s="4">
        <v>64084</v>
      </c>
      <c r="AL48" s="4">
        <v>64084</v>
      </c>
      <c r="AM48" s="4">
        <v>64287</v>
      </c>
      <c r="AN48" s="4">
        <v>64786</v>
      </c>
      <c r="AO48" s="4">
        <v>65187</v>
      </c>
      <c r="AP48" s="4">
        <v>65596</v>
      </c>
      <c r="AQ48" s="4">
        <v>65914</v>
      </c>
      <c r="AR48" s="4">
        <v>66337</v>
      </c>
      <c r="AS48" s="4">
        <v>66907</v>
      </c>
      <c r="AT48" s="4">
        <v>67103</v>
      </c>
      <c r="AU48" s="4">
        <v>67217</v>
      </c>
      <c r="AV48" s="4">
        <v>67332</v>
      </c>
      <c r="AW48" s="4">
        <v>67466</v>
      </c>
      <c r="AX48" s="4">
        <v>67592</v>
      </c>
      <c r="AY48" s="4">
        <v>67666</v>
      </c>
      <c r="AZ48" s="4">
        <v>67707</v>
      </c>
      <c r="BA48" s="4">
        <v>67743</v>
      </c>
      <c r="BB48" s="4">
        <v>67760</v>
      </c>
      <c r="BC48" s="4">
        <v>67773</v>
      </c>
      <c r="BD48" s="4">
        <v>67781</v>
      </c>
      <c r="BE48" s="4">
        <v>67786</v>
      </c>
      <c r="BF48" s="4">
        <v>67790</v>
      </c>
      <c r="BG48" s="4">
        <v>67794</v>
      </c>
      <c r="BH48" s="4">
        <v>67798</v>
      </c>
    </row>
    <row r="49" spans="1:60" s="4" customFormat="1" ht="15" x14ac:dyDescent="0.2">
      <c r="A49" s="2" t="s">
        <v>165</v>
      </c>
      <c r="B49" s="3" t="s">
        <v>161</v>
      </c>
      <c r="C49" s="3" t="s">
        <v>464</v>
      </c>
      <c r="D49" s="3">
        <v>23.341699999999999</v>
      </c>
      <c r="E49" s="3">
        <v>113.42440000000001</v>
      </c>
      <c r="F49" s="4">
        <v>26</v>
      </c>
      <c r="G49" s="4">
        <v>32</v>
      </c>
      <c r="H49" s="4">
        <v>53</v>
      </c>
      <c r="I49" s="4">
        <v>78</v>
      </c>
      <c r="J49" s="4">
        <v>111</v>
      </c>
      <c r="K49" s="4">
        <v>151</v>
      </c>
      <c r="L49" s="4">
        <v>207</v>
      </c>
      <c r="M49" s="4">
        <v>277</v>
      </c>
      <c r="N49" s="4">
        <v>354</v>
      </c>
      <c r="O49" s="4">
        <v>436</v>
      </c>
      <c r="P49" s="4">
        <v>535</v>
      </c>
      <c r="Q49" s="4">
        <v>632</v>
      </c>
      <c r="R49" s="4">
        <v>725</v>
      </c>
      <c r="S49" s="4">
        <v>813</v>
      </c>
      <c r="T49" s="4">
        <v>895</v>
      </c>
      <c r="U49" s="4">
        <v>970</v>
      </c>
      <c r="V49" s="4">
        <v>1034</v>
      </c>
      <c r="W49" s="4">
        <v>1095</v>
      </c>
      <c r="X49" s="4">
        <v>1131</v>
      </c>
      <c r="Y49" s="4">
        <v>1159</v>
      </c>
      <c r="Z49" s="4">
        <v>1177</v>
      </c>
      <c r="AA49" s="4">
        <v>1219</v>
      </c>
      <c r="AB49" s="4">
        <v>1241</v>
      </c>
      <c r="AC49" s="4">
        <v>1261</v>
      </c>
      <c r="AD49" s="4">
        <v>1294</v>
      </c>
      <c r="AE49" s="4">
        <v>1316</v>
      </c>
      <c r="AF49" s="4">
        <v>1322</v>
      </c>
      <c r="AG49" s="4">
        <v>1328</v>
      </c>
      <c r="AH49" s="4">
        <v>1331</v>
      </c>
      <c r="AI49" s="4">
        <v>1332</v>
      </c>
      <c r="AJ49" s="4">
        <v>1333</v>
      </c>
      <c r="AK49" s="4">
        <v>1339</v>
      </c>
      <c r="AL49" s="4">
        <v>1342</v>
      </c>
      <c r="AM49" s="4">
        <v>1345</v>
      </c>
      <c r="AN49" s="4">
        <v>1347</v>
      </c>
      <c r="AO49" s="4">
        <v>1347</v>
      </c>
      <c r="AP49" s="4">
        <v>1347</v>
      </c>
      <c r="AQ49" s="4">
        <v>1348</v>
      </c>
      <c r="AR49" s="4">
        <v>1349</v>
      </c>
      <c r="AS49" s="4">
        <v>1349</v>
      </c>
      <c r="AT49" s="4">
        <v>1350</v>
      </c>
      <c r="AU49" s="4">
        <v>1350</v>
      </c>
      <c r="AV49" s="4">
        <v>1350</v>
      </c>
      <c r="AW49" s="4">
        <v>1351</v>
      </c>
      <c r="AX49" s="4">
        <v>1352</v>
      </c>
      <c r="AY49" s="4">
        <v>1352</v>
      </c>
      <c r="AZ49" s="4">
        <v>1352</v>
      </c>
      <c r="BA49" s="4">
        <v>1352</v>
      </c>
      <c r="BB49" s="4">
        <v>1353</v>
      </c>
      <c r="BC49" s="4">
        <v>1356</v>
      </c>
      <c r="BD49" s="4">
        <v>1356</v>
      </c>
      <c r="BE49" s="4">
        <v>1356</v>
      </c>
      <c r="BF49" s="4">
        <v>1356</v>
      </c>
      <c r="BG49" s="4">
        <v>1360</v>
      </c>
      <c r="BH49" s="4">
        <v>1361</v>
      </c>
    </row>
    <row r="50" spans="1:60" s="4" customFormat="1" ht="15" x14ac:dyDescent="0.2">
      <c r="A50" s="2" t="s">
        <v>166</v>
      </c>
      <c r="B50" s="3" t="s">
        <v>161</v>
      </c>
      <c r="C50" s="3" t="s">
        <v>464</v>
      </c>
      <c r="D50" s="3">
        <v>33.881999999999998</v>
      </c>
      <c r="E50" s="3">
        <v>113.614</v>
      </c>
      <c r="F50" s="4">
        <v>5</v>
      </c>
      <c r="G50" s="4">
        <v>5</v>
      </c>
      <c r="H50" s="4">
        <v>9</v>
      </c>
      <c r="I50" s="4">
        <v>32</v>
      </c>
      <c r="J50" s="4">
        <v>83</v>
      </c>
      <c r="K50" s="4">
        <v>128</v>
      </c>
      <c r="L50" s="4">
        <v>168</v>
      </c>
      <c r="M50" s="4">
        <v>206</v>
      </c>
      <c r="N50" s="4">
        <v>278</v>
      </c>
      <c r="O50" s="4">
        <v>352</v>
      </c>
      <c r="P50" s="4">
        <v>422</v>
      </c>
      <c r="Q50" s="4">
        <v>493</v>
      </c>
      <c r="R50" s="4">
        <v>566</v>
      </c>
      <c r="S50" s="4">
        <v>675</v>
      </c>
      <c r="T50" s="4">
        <v>764</v>
      </c>
      <c r="U50" s="4">
        <v>851</v>
      </c>
      <c r="V50" s="4">
        <v>914</v>
      </c>
      <c r="W50" s="4">
        <v>981</v>
      </c>
      <c r="X50" s="4">
        <v>1033</v>
      </c>
      <c r="Y50" s="4">
        <v>1073</v>
      </c>
      <c r="Z50" s="4">
        <v>1105</v>
      </c>
      <c r="AA50" s="4">
        <v>1135</v>
      </c>
      <c r="AB50" s="4">
        <v>1169</v>
      </c>
      <c r="AC50" s="4">
        <v>1184</v>
      </c>
      <c r="AD50" s="4">
        <v>1212</v>
      </c>
      <c r="AE50" s="4">
        <v>1231</v>
      </c>
      <c r="AF50" s="4">
        <v>1246</v>
      </c>
      <c r="AG50" s="4">
        <v>1257</v>
      </c>
      <c r="AH50" s="4">
        <v>1262</v>
      </c>
      <c r="AI50" s="4">
        <v>1265</v>
      </c>
      <c r="AJ50" s="4">
        <v>1267</v>
      </c>
      <c r="AK50" s="4">
        <v>1270</v>
      </c>
      <c r="AL50" s="4">
        <v>1271</v>
      </c>
      <c r="AM50" s="4">
        <v>1271</v>
      </c>
      <c r="AN50" s="4">
        <v>1271</v>
      </c>
      <c r="AO50" s="4">
        <v>1271</v>
      </c>
      <c r="AP50" s="4">
        <v>1272</v>
      </c>
      <c r="AQ50" s="4">
        <v>1272</v>
      </c>
      <c r="AR50" s="4">
        <v>1272</v>
      </c>
      <c r="AS50" s="4">
        <v>1272</v>
      </c>
      <c r="AT50" s="4">
        <v>1272</v>
      </c>
      <c r="AU50" s="4">
        <v>1272</v>
      </c>
      <c r="AV50" s="4">
        <v>1272</v>
      </c>
      <c r="AW50" s="4">
        <v>1272</v>
      </c>
      <c r="AX50" s="4">
        <v>1272</v>
      </c>
      <c r="AY50" s="4">
        <v>1272</v>
      </c>
      <c r="AZ50" s="4">
        <v>1272</v>
      </c>
      <c r="BA50" s="4">
        <v>1272</v>
      </c>
      <c r="BB50" s="4">
        <v>1272</v>
      </c>
      <c r="BC50" s="4">
        <v>1273</v>
      </c>
      <c r="BD50" s="4">
        <v>1273</v>
      </c>
      <c r="BE50" s="4">
        <v>1273</v>
      </c>
      <c r="BF50" s="4">
        <v>1273</v>
      </c>
      <c r="BG50" s="4">
        <v>1273</v>
      </c>
      <c r="BH50" s="4">
        <v>1273</v>
      </c>
    </row>
    <row r="51" spans="1:60" s="4" customFormat="1" ht="15" x14ac:dyDescent="0.2">
      <c r="A51" s="2" t="s">
        <v>167</v>
      </c>
      <c r="B51" s="3" t="s">
        <v>161</v>
      </c>
      <c r="C51" s="3" t="s">
        <v>464</v>
      </c>
      <c r="D51" s="3">
        <v>29.183199999999999</v>
      </c>
      <c r="E51" s="3">
        <v>120.0934</v>
      </c>
      <c r="F51" s="4">
        <v>10</v>
      </c>
      <c r="G51" s="4">
        <v>27</v>
      </c>
      <c r="H51" s="4">
        <v>43</v>
      </c>
      <c r="I51" s="4">
        <v>62</v>
      </c>
      <c r="J51" s="4">
        <v>104</v>
      </c>
      <c r="K51" s="4">
        <v>128</v>
      </c>
      <c r="L51" s="4">
        <v>173</v>
      </c>
      <c r="M51" s="4">
        <v>296</v>
      </c>
      <c r="N51" s="4">
        <v>428</v>
      </c>
      <c r="O51" s="4">
        <v>538</v>
      </c>
      <c r="P51" s="4">
        <v>599</v>
      </c>
      <c r="Q51" s="4">
        <v>661</v>
      </c>
      <c r="R51" s="4">
        <v>724</v>
      </c>
      <c r="S51" s="4">
        <v>829</v>
      </c>
      <c r="T51" s="4">
        <v>895</v>
      </c>
      <c r="U51" s="4">
        <v>954</v>
      </c>
      <c r="V51" s="4">
        <v>1006</v>
      </c>
      <c r="W51" s="4">
        <v>1048</v>
      </c>
      <c r="X51" s="4">
        <v>1075</v>
      </c>
      <c r="Y51" s="4">
        <v>1092</v>
      </c>
      <c r="Z51" s="4">
        <v>1117</v>
      </c>
      <c r="AA51" s="4">
        <v>1131</v>
      </c>
      <c r="AB51" s="4">
        <v>1145</v>
      </c>
      <c r="AC51" s="4">
        <v>1155</v>
      </c>
      <c r="AD51" s="4">
        <v>1162</v>
      </c>
      <c r="AE51" s="4">
        <v>1167</v>
      </c>
      <c r="AF51" s="4">
        <v>1171</v>
      </c>
      <c r="AG51" s="4">
        <v>1172</v>
      </c>
      <c r="AH51" s="4">
        <v>1174</v>
      </c>
      <c r="AI51" s="4">
        <v>1175</v>
      </c>
      <c r="AJ51" s="4">
        <v>1203</v>
      </c>
      <c r="AK51" s="4">
        <v>1205</v>
      </c>
      <c r="AL51" s="4">
        <v>1205</v>
      </c>
      <c r="AM51" s="4">
        <v>1205</v>
      </c>
      <c r="AN51" s="4">
        <v>1205</v>
      </c>
      <c r="AO51" s="4">
        <v>1205</v>
      </c>
      <c r="AP51" s="4">
        <v>1205</v>
      </c>
      <c r="AQ51" s="4">
        <v>1205</v>
      </c>
      <c r="AR51" s="4">
        <v>1205</v>
      </c>
      <c r="AS51" s="4">
        <v>1205</v>
      </c>
      <c r="AT51" s="4">
        <v>1206</v>
      </c>
      <c r="AU51" s="4">
        <v>1213</v>
      </c>
      <c r="AV51" s="4">
        <v>1213</v>
      </c>
      <c r="AW51" s="4">
        <v>1215</v>
      </c>
      <c r="AX51" s="4">
        <v>1215</v>
      </c>
      <c r="AY51" s="4">
        <v>1215</v>
      </c>
      <c r="AZ51" s="4">
        <v>1215</v>
      </c>
      <c r="BA51" s="4">
        <v>1215</v>
      </c>
      <c r="BB51" s="4">
        <v>1215</v>
      </c>
      <c r="BC51" s="4">
        <v>1215</v>
      </c>
      <c r="BD51" s="4">
        <v>1215</v>
      </c>
      <c r="BE51" s="4">
        <v>1215</v>
      </c>
      <c r="BF51" s="4">
        <v>1227</v>
      </c>
      <c r="BG51" s="4">
        <v>1231</v>
      </c>
      <c r="BH51" s="4">
        <v>1231</v>
      </c>
    </row>
    <row r="52" spans="1:60" s="4" customFormat="1" ht="15" x14ac:dyDescent="0.2">
      <c r="A52" s="2" t="s">
        <v>168</v>
      </c>
      <c r="B52" s="3" t="s">
        <v>161</v>
      </c>
      <c r="C52" s="3" t="s">
        <v>464</v>
      </c>
      <c r="D52" s="3">
        <v>27.610399999999998</v>
      </c>
      <c r="E52" s="3">
        <v>111.7088</v>
      </c>
      <c r="F52" s="4">
        <v>4</v>
      </c>
      <c r="G52" s="4">
        <v>9</v>
      </c>
      <c r="H52" s="4">
        <v>24</v>
      </c>
      <c r="I52" s="4">
        <v>43</v>
      </c>
      <c r="J52" s="4">
        <v>69</v>
      </c>
      <c r="K52" s="4">
        <v>100</v>
      </c>
      <c r="L52" s="4">
        <v>143</v>
      </c>
      <c r="M52" s="4">
        <v>221</v>
      </c>
      <c r="N52" s="4">
        <v>277</v>
      </c>
      <c r="O52" s="4">
        <v>332</v>
      </c>
      <c r="P52" s="4">
        <v>389</v>
      </c>
      <c r="Q52" s="4">
        <v>463</v>
      </c>
      <c r="R52" s="4">
        <v>521</v>
      </c>
      <c r="S52" s="4">
        <v>593</v>
      </c>
      <c r="T52" s="4">
        <v>661</v>
      </c>
      <c r="U52" s="4">
        <v>711</v>
      </c>
      <c r="V52" s="4">
        <v>772</v>
      </c>
      <c r="W52" s="4">
        <v>803</v>
      </c>
      <c r="X52" s="4">
        <v>838</v>
      </c>
      <c r="Y52" s="4">
        <v>879</v>
      </c>
      <c r="Z52" s="4">
        <v>912</v>
      </c>
      <c r="AA52" s="4">
        <v>946</v>
      </c>
      <c r="AB52" s="4">
        <v>968</v>
      </c>
      <c r="AC52" s="4">
        <v>988</v>
      </c>
      <c r="AD52" s="4">
        <v>1001</v>
      </c>
      <c r="AE52" s="4">
        <v>1004</v>
      </c>
      <c r="AF52" s="4">
        <v>1006</v>
      </c>
      <c r="AG52" s="4">
        <v>1007</v>
      </c>
      <c r="AH52" s="4">
        <v>1008</v>
      </c>
      <c r="AI52" s="4">
        <v>1010</v>
      </c>
      <c r="AJ52" s="4">
        <v>1011</v>
      </c>
      <c r="AK52" s="4">
        <v>1013</v>
      </c>
      <c r="AL52" s="4">
        <v>1016</v>
      </c>
      <c r="AM52" s="4">
        <v>1016</v>
      </c>
      <c r="AN52" s="4">
        <v>1016</v>
      </c>
      <c r="AO52" s="4">
        <v>1016</v>
      </c>
      <c r="AP52" s="4">
        <v>1017</v>
      </c>
      <c r="AQ52" s="4">
        <v>1017</v>
      </c>
      <c r="AR52" s="4">
        <v>1018</v>
      </c>
      <c r="AS52" s="4">
        <v>1018</v>
      </c>
      <c r="AT52" s="4">
        <v>1018</v>
      </c>
      <c r="AU52" s="4">
        <v>1018</v>
      </c>
      <c r="AV52" s="4">
        <v>1018</v>
      </c>
      <c r="AW52" s="4">
        <v>1018</v>
      </c>
      <c r="AX52" s="4">
        <v>1018</v>
      </c>
      <c r="AY52" s="4">
        <v>1018</v>
      </c>
      <c r="AZ52" s="4">
        <v>1018</v>
      </c>
      <c r="BA52" s="4">
        <v>1018</v>
      </c>
      <c r="BB52" s="4">
        <v>1018</v>
      </c>
      <c r="BC52" s="4">
        <v>1018</v>
      </c>
      <c r="BD52" s="4">
        <v>1018</v>
      </c>
      <c r="BE52" s="4">
        <v>1018</v>
      </c>
      <c r="BF52" s="4">
        <v>1018</v>
      </c>
      <c r="BG52" s="4">
        <v>1018</v>
      </c>
      <c r="BH52" s="4">
        <v>1018</v>
      </c>
    </row>
    <row r="53" spans="1:60" s="4" customFormat="1" ht="15" x14ac:dyDescent="0.2">
      <c r="A53" s="2" t="s">
        <v>169</v>
      </c>
      <c r="B53" s="3" t="s">
        <v>161</v>
      </c>
      <c r="C53" s="3" t="s">
        <v>464</v>
      </c>
      <c r="D53" s="3">
        <v>31.825700000000001</v>
      </c>
      <c r="E53" s="3">
        <v>117.2264</v>
      </c>
      <c r="F53" s="4">
        <v>1</v>
      </c>
      <c r="G53" s="4">
        <v>9</v>
      </c>
      <c r="H53" s="4">
        <v>15</v>
      </c>
      <c r="I53" s="4">
        <v>39</v>
      </c>
      <c r="J53" s="4">
        <v>60</v>
      </c>
      <c r="K53" s="4">
        <v>70</v>
      </c>
      <c r="L53" s="4">
        <v>106</v>
      </c>
      <c r="M53" s="4">
        <v>152</v>
      </c>
      <c r="N53" s="4">
        <v>200</v>
      </c>
      <c r="O53" s="4">
        <v>237</v>
      </c>
      <c r="P53" s="4">
        <v>297</v>
      </c>
      <c r="Q53" s="4">
        <v>340</v>
      </c>
      <c r="R53" s="4">
        <v>408</v>
      </c>
      <c r="S53" s="4">
        <v>480</v>
      </c>
      <c r="T53" s="4">
        <v>530</v>
      </c>
      <c r="U53" s="4">
        <v>591</v>
      </c>
      <c r="V53" s="4">
        <v>665</v>
      </c>
      <c r="W53" s="4">
        <v>733</v>
      </c>
      <c r="X53" s="4">
        <v>779</v>
      </c>
      <c r="Y53" s="4">
        <v>830</v>
      </c>
      <c r="Z53" s="4">
        <v>860</v>
      </c>
      <c r="AA53" s="4">
        <v>889</v>
      </c>
      <c r="AB53" s="4">
        <v>910</v>
      </c>
      <c r="AC53" s="4">
        <v>934</v>
      </c>
      <c r="AD53" s="4">
        <v>950</v>
      </c>
      <c r="AE53" s="4">
        <v>962</v>
      </c>
      <c r="AF53" s="4">
        <v>973</v>
      </c>
      <c r="AG53" s="4">
        <v>982</v>
      </c>
      <c r="AH53" s="4">
        <v>986</v>
      </c>
      <c r="AI53" s="4">
        <v>987</v>
      </c>
      <c r="AJ53" s="4">
        <v>988</v>
      </c>
      <c r="AK53" s="4">
        <v>989</v>
      </c>
      <c r="AL53" s="4">
        <v>989</v>
      </c>
      <c r="AM53" s="4">
        <v>989</v>
      </c>
      <c r="AN53" s="4">
        <v>989</v>
      </c>
      <c r="AO53" s="4">
        <v>989</v>
      </c>
      <c r="AP53" s="4">
        <v>989</v>
      </c>
      <c r="AQ53" s="4">
        <v>990</v>
      </c>
      <c r="AR53" s="4">
        <v>990</v>
      </c>
      <c r="AS53" s="4">
        <v>990</v>
      </c>
      <c r="AT53" s="4">
        <v>990</v>
      </c>
      <c r="AU53" s="4">
        <v>990</v>
      </c>
      <c r="AV53" s="4">
        <v>990</v>
      </c>
      <c r="AW53" s="4">
        <v>990</v>
      </c>
      <c r="AX53" s="4">
        <v>990</v>
      </c>
      <c r="AY53" s="4">
        <v>990</v>
      </c>
      <c r="AZ53" s="4">
        <v>990</v>
      </c>
      <c r="BA53" s="4">
        <v>990</v>
      </c>
      <c r="BB53" s="4">
        <v>990</v>
      </c>
      <c r="BC53" s="4">
        <v>990</v>
      </c>
      <c r="BD53" s="4">
        <v>990</v>
      </c>
      <c r="BE53" s="4">
        <v>990</v>
      </c>
      <c r="BF53" s="4">
        <v>990</v>
      </c>
      <c r="BG53" s="4">
        <v>990</v>
      </c>
      <c r="BH53" s="4">
        <v>990</v>
      </c>
    </row>
    <row r="54" spans="1:60" s="4" customFormat="1" ht="15" x14ac:dyDescent="0.2">
      <c r="A54" s="2" t="s">
        <v>170</v>
      </c>
      <c r="B54" s="3" t="s">
        <v>161</v>
      </c>
      <c r="C54" s="3" t="s">
        <v>464</v>
      </c>
      <c r="D54" s="3">
        <v>27.614000000000001</v>
      </c>
      <c r="E54" s="3">
        <v>115.7221</v>
      </c>
      <c r="F54" s="4">
        <v>2</v>
      </c>
      <c r="G54" s="4">
        <v>7</v>
      </c>
      <c r="H54" s="4">
        <v>18</v>
      </c>
      <c r="I54" s="4">
        <v>18</v>
      </c>
      <c r="J54" s="4">
        <v>36</v>
      </c>
      <c r="K54" s="4">
        <v>72</v>
      </c>
      <c r="L54" s="4">
        <v>109</v>
      </c>
      <c r="M54" s="4">
        <v>109</v>
      </c>
      <c r="N54" s="4">
        <v>162</v>
      </c>
      <c r="O54" s="4">
        <v>240</v>
      </c>
      <c r="P54" s="4">
        <v>286</v>
      </c>
      <c r="Q54" s="4">
        <v>333</v>
      </c>
      <c r="R54" s="4">
        <v>391</v>
      </c>
      <c r="S54" s="4">
        <v>476</v>
      </c>
      <c r="T54" s="4">
        <v>548</v>
      </c>
      <c r="U54" s="4">
        <v>600</v>
      </c>
      <c r="V54" s="4">
        <v>661</v>
      </c>
      <c r="W54" s="4">
        <v>698</v>
      </c>
      <c r="X54" s="4">
        <v>740</v>
      </c>
      <c r="Y54" s="4">
        <v>771</v>
      </c>
      <c r="Z54" s="4">
        <v>804</v>
      </c>
      <c r="AA54" s="4">
        <v>844</v>
      </c>
      <c r="AB54" s="4">
        <v>872</v>
      </c>
      <c r="AC54" s="4">
        <v>900</v>
      </c>
      <c r="AD54" s="4">
        <v>913</v>
      </c>
      <c r="AE54" s="4">
        <v>925</v>
      </c>
      <c r="AF54" s="4">
        <v>930</v>
      </c>
      <c r="AG54" s="4">
        <v>933</v>
      </c>
      <c r="AH54" s="4">
        <v>934</v>
      </c>
      <c r="AI54" s="4">
        <v>934</v>
      </c>
      <c r="AJ54" s="4">
        <v>934</v>
      </c>
      <c r="AK54" s="4">
        <v>934</v>
      </c>
      <c r="AL54" s="4">
        <v>934</v>
      </c>
      <c r="AM54" s="4">
        <v>934</v>
      </c>
      <c r="AN54" s="4">
        <v>934</v>
      </c>
      <c r="AO54" s="4">
        <v>934</v>
      </c>
      <c r="AP54" s="4">
        <v>934</v>
      </c>
      <c r="AQ54" s="4">
        <v>935</v>
      </c>
      <c r="AR54" s="4">
        <v>935</v>
      </c>
      <c r="AS54" s="4">
        <v>935</v>
      </c>
      <c r="AT54" s="4">
        <v>935</v>
      </c>
      <c r="AU54" s="4">
        <v>935</v>
      </c>
      <c r="AV54" s="4">
        <v>935</v>
      </c>
      <c r="AW54" s="4">
        <v>935</v>
      </c>
      <c r="AX54" s="4">
        <v>935</v>
      </c>
      <c r="AY54" s="4">
        <v>935</v>
      </c>
      <c r="AZ54" s="4">
        <v>935</v>
      </c>
      <c r="BA54" s="4">
        <v>935</v>
      </c>
      <c r="BB54" s="4">
        <v>935</v>
      </c>
      <c r="BC54" s="4">
        <v>935</v>
      </c>
      <c r="BD54" s="4">
        <v>935</v>
      </c>
      <c r="BE54" s="4">
        <v>935</v>
      </c>
      <c r="BF54" s="4">
        <v>935</v>
      </c>
      <c r="BG54" s="4">
        <v>935</v>
      </c>
      <c r="BH54" s="4">
        <v>935</v>
      </c>
    </row>
    <row r="55" spans="1:60" s="4" customFormat="1" ht="15" x14ac:dyDescent="0.2">
      <c r="A55" s="2" t="s">
        <v>171</v>
      </c>
      <c r="B55" s="3" t="s">
        <v>161</v>
      </c>
      <c r="C55" s="3" t="s">
        <v>464</v>
      </c>
      <c r="D55" s="3">
        <v>36.342700000000001</v>
      </c>
      <c r="E55" s="3">
        <v>118.1498</v>
      </c>
      <c r="F55" s="4">
        <v>2</v>
      </c>
      <c r="G55" s="4">
        <v>6</v>
      </c>
      <c r="H55" s="4">
        <v>15</v>
      </c>
      <c r="I55" s="4">
        <v>27</v>
      </c>
      <c r="J55" s="4">
        <v>46</v>
      </c>
      <c r="K55" s="4">
        <v>75</v>
      </c>
      <c r="L55" s="4">
        <v>95</v>
      </c>
      <c r="M55" s="4">
        <v>130</v>
      </c>
      <c r="N55" s="4">
        <v>158</v>
      </c>
      <c r="O55" s="4">
        <v>184</v>
      </c>
      <c r="P55" s="4">
        <v>206</v>
      </c>
      <c r="Q55" s="4">
        <v>230</v>
      </c>
      <c r="R55" s="4">
        <v>259</v>
      </c>
      <c r="S55" s="4">
        <v>275</v>
      </c>
      <c r="T55" s="4">
        <v>307</v>
      </c>
      <c r="U55" s="4">
        <v>347</v>
      </c>
      <c r="V55" s="4">
        <v>386</v>
      </c>
      <c r="W55" s="4">
        <v>416</v>
      </c>
      <c r="X55" s="4">
        <v>444</v>
      </c>
      <c r="Y55" s="4">
        <v>466</v>
      </c>
      <c r="Z55" s="4">
        <v>487</v>
      </c>
      <c r="AA55" s="4">
        <v>497</v>
      </c>
      <c r="AB55" s="4">
        <v>509</v>
      </c>
      <c r="AC55" s="4">
        <v>523</v>
      </c>
      <c r="AD55" s="4">
        <v>532</v>
      </c>
      <c r="AE55" s="4">
        <v>537</v>
      </c>
      <c r="AF55" s="4">
        <v>541</v>
      </c>
      <c r="AG55" s="4">
        <v>543</v>
      </c>
      <c r="AH55" s="4">
        <v>544</v>
      </c>
      <c r="AI55" s="4">
        <v>546</v>
      </c>
      <c r="AJ55" s="4">
        <v>749</v>
      </c>
      <c r="AK55" s="4">
        <v>750</v>
      </c>
      <c r="AL55" s="4">
        <v>754</v>
      </c>
      <c r="AM55" s="4">
        <v>755</v>
      </c>
      <c r="AN55" s="4">
        <v>756</v>
      </c>
      <c r="AO55" s="4">
        <v>756</v>
      </c>
      <c r="AP55" s="4">
        <v>756</v>
      </c>
      <c r="AQ55" s="4">
        <v>756</v>
      </c>
      <c r="AR55" s="4">
        <v>756</v>
      </c>
      <c r="AS55" s="4">
        <v>758</v>
      </c>
      <c r="AT55" s="4">
        <v>758</v>
      </c>
      <c r="AU55" s="4">
        <v>758</v>
      </c>
      <c r="AV55" s="4">
        <v>758</v>
      </c>
      <c r="AW55" s="4">
        <v>758</v>
      </c>
      <c r="AX55" s="4">
        <v>758</v>
      </c>
      <c r="AY55" s="4">
        <v>758</v>
      </c>
      <c r="AZ55" s="4">
        <v>758</v>
      </c>
      <c r="BA55" s="4">
        <v>758</v>
      </c>
      <c r="BB55" s="4">
        <v>758</v>
      </c>
      <c r="BC55" s="4">
        <v>760</v>
      </c>
      <c r="BD55" s="4">
        <v>760</v>
      </c>
      <c r="BE55" s="4">
        <v>760</v>
      </c>
      <c r="BF55" s="4">
        <v>760</v>
      </c>
      <c r="BG55" s="4">
        <v>760</v>
      </c>
      <c r="BH55" s="4">
        <v>760</v>
      </c>
    </row>
    <row r="56" spans="1:60" s="4" customFormat="1" ht="15" x14ac:dyDescent="0.2">
      <c r="A56" s="2" t="s">
        <v>173</v>
      </c>
      <c r="B56" s="3" t="s">
        <v>161</v>
      </c>
      <c r="C56" s="3" t="s">
        <v>464</v>
      </c>
      <c r="D56" s="3">
        <v>32.9711</v>
      </c>
      <c r="E56" s="3">
        <v>119.455</v>
      </c>
      <c r="F56" s="4">
        <v>1</v>
      </c>
      <c r="G56" s="4">
        <v>5</v>
      </c>
      <c r="H56" s="4">
        <v>9</v>
      </c>
      <c r="I56" s="4">
        <v>18</v>
      </c>
      <c r="J56" s="4">
        <v>33</v>
      </c>
      <c r="K56" s="4">
        <v>47</v>
      </c>
      <c r="L56" s="4">
        <v>70</v>
      </c>
      <c r="M56" s="4">
        <v>99</v>
      </c>
      <c r="N56" s="4">
        <v>129</v>
      </c>
      <c r="O56" s="4">
        <v>168</v>
      </c>
      <c r="P56" s="4">
        <v>202</v>
      </c>
      <c r="Q56" s="4">
        <v>236</v>
      </c>
      <c r="R56" s="4">
        <v>271</v>
      </c>
      <c r="S56" s="4">
        <v>308</v>
      </c>
      <c r="T56" s="4">
        <v>341</v>
      </c>
      <c r="U56" s="4">
        <v>373</v>
      </c>
      <c r="V56" s="4">
        <v>408</v>
      </c>
      <c r="W56" s="4">
        <v>439</v>
      </c>
      <c r="X56" s="4">
        <v>468</v>
      </c>
      <c r="Y56" s="4">
        <v>492</v>
      </c>
      <c r="Z56" s="4">
        <v>515</v>
      </c>
      <c r="AA56" s="4">
        <v>543</v>
      </c>
      <c r="AB56" s="4">
        <v>570</v>
      </c>
      <c r="AC56" s="4">
        <v>593</v>
      </c>
      <c r="AD56" s="4">
        <v>604</v>
      </c>
      <c r="AE56" s="4">
        <v>617</v>
      </c>
      <c r="AF56" s="4">
        <v>626</v>
      </c>
      <c r="AG56" s="4">
        <v>629</v>
      </c>
      <c r="AH56" s="4">
        <v>631</v>
      </c>
      <c r="AI56" s="4">
        <v>631</v>
      </c>
      <c r="AJ56" s="4">
        <v>631</v>
      </c>
      <c r="AK56" s="4">
        <v>631</v>
      </c>
      <c r="AL56" s="4">
        <v>631</v>
      </c>
      <c r="AM56" s="4">
        <v>631</v>
      </c>
      <c r="AN56" s="4">
        <v>631</v>
      </c>
      <c r="AO56" s="4">
        <v>631</v>
      </c>
      <c r="AP56" s="4">
        <v>631</v>
      </c>
      <c r="AQ56" s="4">
        <v>631</v>
      </c>
      <c r="AR56" s="4">
        <v>631</v>
      </c>
      <c r="AS56" s="4">
        <v>631</v>
      </c>
      <c r="AT56" s="4">
        <v>631</v>
      </c>
      <c r="AU56" s="4">
        <v>631</v>
      </c>
      <c r="AV56" s="4">
        <v>631</v>
      </c>
      <c r="AW56" s="4">
        <v>631</v>
      </c>
      <c r="AX56" s="4">
        <v>631</v>
      </c>
      <c r="AY56" s="4">
        <v>631</v>
      </c>
      <c r="AZ56" s="4">
        <v>631</v>
      </c>
      <c r="BA56" s="4">
        <v>631</v>
      </c>
      <c r="BB56" s="4">
        <v>631</v>
      </c>
      <c r="BC56" s="4">
        <v>631</v>
      </c>
      <c r="BD56" s="4">
        <v>631</v>
      </c>
      <c r="BE56" s="4">
        <v>631</v>
      </c>
      <c r="BF56" s="4">
        <v>631</v>
      </c>
      <c r="BG56" s="4">
        <v>631</v>
      </c>
      <c r="BH56" s="4">
        <v>631</v>
      </c>
    </row>
    <row r="57" spans="1:60" s="4" customFormat="1" ht="15" x14ac:dyDescent="0.2">
      <c r="A57" s="2" t="s">
        <v>174</v>
      </c>
      <c r="B57" s="3" t="s">
        <v>161</v>
      </c>
      <c r="C57" s="3" t="s">
        <v>464</v>
      </c>
      <c r="D57" s="3">
        <v>30.057200000000002</v>
      </c>
      <c r="E57" s="3">
        <v>107.874</v>
      </c>
      <c r="F57" s="4">
        <v>6</v>
      </c>
      <c r="G57" s="4">
        <v>9</v>
      </c>
      <c r="H57" s="4">
        <v>27</v>
      </c>
      <c r="I57" s="4">
        <v>57</v>
      </c>
      <c r="J57" s="4">
        <v>75</v>
      </c>
      <c r="K57" s="4">
        <v>110</v>
      </c>
      <c r="L57" s="4">
        <v>132</v>
      </c>
      <c r="M57" s="4">
        <v>147</v>
      </c>
      <c r="N57" s="4">
        <v>182</v>
      </c>
      <c r="O57" s="4">
        <v>211</v>
      </c>
      <c r="P57" s="4">
        <v>247</v>
      </c>
      <c r="Q57" s="4">
        <v>300</v>
      </c>
      <c r="R57" s="4">
        <v>337</v>
      </c>
      <c r="S57" s="4">
        <v>366</v>
      </c>
      <c r="T57" s="4">
        <v>389</v>
      </c>
      <c r="U57" s="4">
        <v>411</v>
      </c>
      <c r="V57" s="4">
        <v>426</v>
      </c>
      <c r="W57" s="4">
        <v>428</v>
      </c>
      <c r="X57" s="4">
        <v>468</v>
      </c>
      <c r="Y57" s="4">
        <v>486</v>
      </c>
      <c r="Z57" s="4">
        <v>505</v>
      </c>
      <c r="AA57" s="4">
        <v>518</v>
      </c>
      <c r="AB57" s="4">
        <v>529</v>
      </c>
      <c r="AC57" s="4">
        <v>537</v>
      </c>
      <c r="AD57" s="4">
        <v>544</v>
      </c>
      <c r="AE57" s="4">
        <v>551</v>
      </c>
      <c r="AF57" s="4">
        <v>553</v>
      </c>
      <c r="AG57" s="4">
        <v>555</v>
      </c>
      <c r="AH57" s="4">
        <v>560</v>
      </c>
      <c r="AI57" s="4">
        <v>567</v>
      </c>
      <c r="AJ57" s="4">
        <v>572</v>
      </c>
      <c r="AK57" s="4">
        <v>573</v>
      </c>
      <c r="AL57" s="4">
        <v>575</v>
      </c>
      <c r="AM57" s="4">
        <v>576</v>
      </c>
      <c r="AN57" s="4">
        <v>576</v>
      </c>
      <c r="AO57" s="4">
        <v>576</v>
      </c>
      <c r="AP57" s="4">
        <v>576</v>
      </c>
      <c r="AQ57" s="4">
        <v>576</v>
      </c>
      <c r="AR57" s="4">
        <v>576</v>
      </c>
      <c r="AS57" s="4">
        <v>576</v>
      </c>
      <c r="AT57" s="4">
        <v>576</v>
      </c>
      <c r="AU57" s="4">
        <v>576</v>
      </c>
      <c r="AV57" s="4">
        <v>576</v>
      </c>
      <c r="AW57" s="4">
        <v>576</v>
      </c>
      <c r="AX57" s="4">
        <v>576</v>
      </c>
      <c r="AY57" s="4">
        <v>576</v>
      </c>
      <c r="AZ57" s="4">
        <v>576</v>
      </c>
      <c r="BA57" s="4">
        <v>576</v>
      </c>
      <c r="BB57" s="4">
        <v>576</v>
      </c>
      <c r="BC57" s="4">
        <v>576</v>
      </c>
      <c r="BD57" s="4">
        <v>576</v>
      </c>
      <c r="BE57" s="4">
        <v>576</v>
      </c>
      <c r="BF57" s="4">
        <v>576</v>
      </c>
      <c r="BG57" s="4">
        <v>576</v>
      </c>
      <c r="BH57" s="4">
        <v>576</v>
      </c>
    </row>
    <row r="58" spans="1:60" s="4" customFormat="1" ht="15" x14ac:dyDescent="0.2">
      <c r="A58" s="2" t="s">
        <v>175</v>
      </c>
      <c r="B58" s="3" t="s">
        <v>161</v>
      </c>
      <c r="C58" s="3" t="s">
        <v>464</v>
      </c>
      <c r="D58" s="3">
        <v>30.617100000000001</v>
      </c>
      <c r="E58" s="3">
        <v>102.7103</v>
      </c>
      <c r="F58" s="4">
        <v>5</v>
      </c>
      <c r="G58" s="4">
        <v>8</v>
      </c>
      <c r="H58" s="4">
        <v>15</v>
      </c>
      <c r="I58" s="4">
        <v>28</v>
      </c>
      <c r="J58" s="4">
        <v>44</v>
      </c>
      <c r="K58" s="4">
        <v>69</v>
      </c>
      <c r="L58" s="4">
        <v>90</v>
      </c>
      <c r="M58" s="4">
        <v>108</v>
      </c>
      <c r="N58" s="4">
        <v>142</v>
      </c>
      <c r="O58" s="4">
        <v>177</v>
      </c>
      <c r="P58" s="4">
        <v>207</v>
      </c>
      <c r="Q58" s="4">
        <v>231</v>
      </c>
      <c r="R58" s="4">
        <v>254</v>
      </c>
      <c r="S58" s="4">
        <v>282</v>
      </c>
      <c r="T58" s="4">
        <v>301</v>
      </c>
      <c r="U58" s="4">
        <v>321</v>
      </c>
      <c r="V58" s="4">
        <v>344</v>
      </c>
      <c r="W58" s="4">
        <v>364</v>
      </c>
      <c r="X58" s="4">
        <v>386</v>
      </c>
      <c r="Y58" s="4">
        <v>405</v>
      </c>
      <c r="Z58" s="4">
        <v>417</v>
      </c>
      <c r="AA58" s="4">
        <v>436</v>
      </c>
      <c r="AB58" s="4">
        <v>451</v>
      </c>
      <c r="AC58" s="4">
        <v>463</v>
      </c>
      <c r="AD58" s="4">
        <v>470</v>
      </c>
      <c r="AE58" s="4">
        <v>481</v>
      </c>
      <c r="AF58" s="4">
        <v>495</v>
      </c>
      <c r="AG58" s="4">
        <v>508</v>
      </c>
      <c r="AH58" s="4">
        <v>514</v>
      </c>
      <c r="AI58" s="4">
        <v>520</v>
      </c>
      <c r="AJ58" s="4">
        <v>525</v>
      </c>
      <c r="AK58" s="4">
        <v>526</v>
      </c>
      <c r="AL58" s="4">
        <v>526</v>
      </c>
      <c r="AM58" s="4">
        <v>527</v>
      </c>
      <c r="AN58" s="4">
        <v>529</v>
      </c>
      <c r="AO58" s="4">
        <v>531</v>
      </c>
      <c r="AP58" s="4">
        <v>534</v>
      </c>
      <c r="AQ58" s="4">
        <v>538</v>
      </c>
      <c r="AR58" s="4">
        <v>538</v>
      </c>
      <c r="AS58" s="4">
        <v>538</v>
      </c>
      <c r="AT58" s="4">
        <v>538</v>
      </c>
      <c r="AU58" s="4">
        <v>538</v>
      </c>
      <c r="AV58" s="4">
        <v>538</v>
      </c>
      <c r="AW58" s="4">
        <v>539</v>
      </c>
      <c r="AX58" s="4">
        <v>539</v>
      </c>
      <c r="AY58" s="4">
        <v>539</v>
      </c>
      <c r="AZ58" s="4">
        <v>539</v>
      </c>
      <c r="BA58" s="4">
        <v>539</v>
      </c>
      <c r="BB58" s="4">
        <v>539</v>
      </c>
      <c r="BC58" s="4">
        <v>539</v>
      </c>
      <c r="BD58" s="4">
        <v>539</v>
      </c>
      <c r="BE58" s="4">
        <v>539</v>
      </c>
      <c r="BF58" s="4">
        <v>539</v>
      </c>
      <c r="BG58" s="4">
        <v>539</v>
      </c>
      <c r="BH58" s="4">
        <v>539</v>
      </c>
    </row>
    <row r="59" spans="1:60" s="4" customFormat="1" ht="15" x14ac:dyDescent="0.2">
      <c r="A59" s="2" t="s">
        <v>176</v>
      </c>
      <c r="B59" s="3" t="s">
        <v>161</v>
      </c>
      <c r="C59" s="3" t="s">
        <v>464</v>
      </c>
      <c r="D59" s="3">
        <v>47.862000000000002</v>
      </c>
      <c r="E59" s="3">
        <v>127.7615</v>
      </c>
      <c r="F59" s="4">
        <v>0</v>
      </c>
      <c r="G59" s="4">
        <v>2</v>
      </c>
      <c r="H59" s="4">
        <v>4</v>
      </c>
      <c r="I59" s="4">
        <v>9</v>
      </c>
      <c r="J59" s="4">
        <v>15</v>
      </c>
      <c r="K59" s="4">
        <v>21</v>
      </c>
      <c r="L59" s="4">
        <v>33</v>
      </c>
      <c r="M59" s="4">
        <v>38</v>
      </c>
      <c r="N59" s="4">
        <v>44</v>
      </c>
      <c r="O59" s="4">
        <v>59</v>
      </c>
      <c r="P59" s="4">
        <v>80</v>
      </c>
      <c r="Q59" s="4">
        <v>95</v>
      </c>
      <c r="R59" s="4">
        <v>121</v>
      </c>
      <c r="S59" s="4">
        <v>155</v>
      </c>
      <c r="T59" s="4">
        <v>190</v>
      </c>
      <c r="U59" s="4">
        <v>227</v>
      </c>
      <c r="V59" s="4">
        <v>277</v>
      </c>
      <c r="W59" s="4">
        <v>295</v>
      </c>
      <c r="X59" s="4">
        <v>307</v>
      </c>
      <c r="Y59" s="4">
        <v>331</v>
      </c>
      <c r="Z59" s="4">
        <v>360</v>
      </c>
      <c r="AA59" s="4">
        <v>378</v>
      </c>
      <c r="AB59" s="4">
        <v>395</v>
      </c>
      <c r="AC59" s="4">
        <v>419</v>
      </c>
      <c r="AD59" s="4">
        <v>425</v>
      </c>
      <c r="AE59" s="4">
        <v>445</v>
      </c>
      <c r="AF59" s="4">
        <v>457</v>
      </c>
      <c r="AG59" s="4">
        <v>464</v>
      </c>
      <c r="AH59" s="4">
        <v>470</v>
      </c>
      <c r="AI59" s="4">
        <v>476</v>
      </c>
      <c r="AJ59" s="4">
        <v>479</v>
      </c>
      <c r="AK59" s="4">
        <v>479</v>
      </c>
      <c r="AL59" s="4">
        <v>480</v>
      </c>
      <c r="AM59" s="4">
        <v>480</v>
      </c>
      <c r="AN59" s="4">
        <v>480</v>
      </c>
      <c r="AO59" s="4">
        <v>480</v>
      </c>
      <c r="AP59" s="4">
        <v>480</v>
      </c>
      <c r="AQ59" s="4">
        <v>480</v>
      </c>
      <c r="AR59" s="4">
        <v>480</v>
      </c>
      <c r="AS59" s="4">
        <v>480</v>
      </c>
      <c r="AT59" s="4">
        <v>480</v>
      </c>
      <c r="AU59" s="4">
        <v>480</v>
      </c>
      <c r="AV59" s="4">
        <v>480</v>
      </c>
      <c r="AW59" s="4">
        <v>481</v>
      </c>
      <c r="AX59" s="4">
        <v>481</v>
      </c>
      <c r="AY59" s="4">
        <v>481</v>
      </c>
      <c r="AZ59" s="4">
        <v>481</v>
      </c>
      <c r="BA59" s="4">
        <v>481</v>
      </c>
      <c r="BB59" s="4">
        <v>481</v>
      </c>
      <c r="BC59" s="4">
        <v>482</v>
      </c>
      <c r="BD59" s="4">
        <v>482</v>
      </c>
      <c r="BE59" s="4">
        <v>482</v>
      </c>
      <c r="BF59" s="4">
        <v>482</v>
      </c>
      <c r="BG59" s="4">
        <v>482</v>
      </c>
      <c r="BH59" s="4">
        <v>482</v>
      </c>
    </row>
    <row r="60" spans="1:60" s="4" customFormat="1" ht="15" x14ac:dyDescent="0.2">
      <c r="A60" s="2" t="s">
        <v>178</v>
      </c>
      <c r="B60" s="3" t="s">
        <v>161</v>
      </c>
      <c r="C60" s="3" t="s">
        <v>464</v>
      </c>
      <c r="D60" s="3">
        <v>40.182400000000001</v>
      </c>
      <c r="E60" s="3">
        <v>116.41419999999999</v>
      </c>
      <c r="F60" s="4">
        <v>14</v>
      </c>
      <c r="G60" s="4">
        <v>22</v>
      </c>
      <c r="H60" s="4">
        <v>36</v>
      </c>
      <c r="I60" s="4">
        <v>41</v>
      </c>
      <c r="J60" s="4">
        <v>68</v>
      </c>
      <c r="K60" s="4">
        <v>80</v>
      </c>
      <c r="L60" s="4">
        <v>91</v>
      </c>
      <c r="M60" s="4">
        <v>111</v>
      </c>
      <c r="N60" s="4">
        <v>114</v>
      </c>
      <c r="O60" s="4">
        <v>139</v>
      </c>
      <c r="P60" s="4">
        <v>168</v>
      </c>
      <c r="Q60" s="4">
        <v>191</v>
      </c>
      <c r="R60" s="4">
        <v>212</v>
      </c>
      <c r="S60" s="4">
        <v>228</v>
      </c>
      <c r="T60" s="4">
        <v>253</v>
      </c>
      <c r="U60" s="4">
        <v>274</v>
      </c>
      <c r="V60" s="4">
        <v>297</v>
      </c>
      <c r="W60" s="4">
        <v>315</v>
      </c>
      <c r="X60" s="4">
        <v>326</v>
      </c>
      <c r="Y60" s="4">
        <v>337</v>
      </c>
      <c r="Z60" s="4">
        <v>342</v>
      </c>
      <c r="AA60" s="4">
        <v>352</v>
      </c>
      <c r="AB60" s="4">
        <v>366</v>
      </c>
      <c r="AC60" s="4">
        <v>372</v>
      </c>
      <c r="AD60" s="4">
        <v>375</v>
      </c>
      <c r="AE60" s="4">
        <v>380</v>
      </c>
      <c r="AF60" s="4">
        <v>381</v>
      </c>
      <c r="AG60" s="4">
        <v>387</v>
      </c>
      <c r="AH60" s="4">
        <v>393</v>
      </c>
      <c r="AI60" s="4">
        <v>395</v>
      </c>
      <c r="AJ60" s="4">
        <v>396</v>
      </c>
      <c r="AK60" s="4">
        <v>399</v>
      </c>
      <c r="AL60" s="4">
        <v>399</v>
      </c>
      <c r="AM60" s="4">
        <v>399</v>
      </c>
      <c r="AN60" s="4">
        <v>400</v>
      </c>
      <c r="AO60" s="4">
        <v>400</v>
      </c>
      <c r="AP60" s="4">
        <v>410</v>
      </c>
      <c r="AQ60" s="4">
        <v>410</v>
      </c>
      <c r="AR60" s="4">
        <v>411</v>
      </c>
      <c r="AS60" s="4">
        <v>413</v>
      </c>
      <c r="AT60" s="4">
        <v>414</v>
      </c>
      <c r="AU60" s="4">
        <v>414</v>
      </c>
      <c r="AV60" s="4">
        <v>418</v>
      </c>
      <c r="AW60" s="4">
        <v>418</v>
      </c>
      <c r="AX60" s="4">
        <v>422</v>
      </c>
      <c r="AY60" s="4">
        <v>426</v>
      </c>
      <c r="AZ60" s="4">
        <v>428</v>
      </c>
      <c r="BA60" s="4">
        <v>428</v>
      </c>
      <c r="BB60" s="4">
        <v>429</v>
      </c>
      <c r="BC60" s="4">
        <v>435</v>
      </c>
      <c r="BD60" s="4">
        <v>435</v>
      </c>
      <c r="BE60" s="4">
        <v>436</v>
      </c>
      <c r="BF60" s="4">
        <v>437</v>
      </c>
      <c r="BG60" s="4">
        <v>442</v>
      </c>
      <c r="BH60" s="4">
        <v>452</v>
      </c>
    </row>
    <row r="61" spans="1:60" s="4" customFormat="1" ht="15" x14ac:dyDescent="0.2">
      <c r="A61" s="2" t="s">
        <v>179</v>
      </c>
      <c r="B61" s="3" t="s">
        <v>161</v>
      </c>
      <c r="C61" s="3" t="s">
        <v>464</v>
      </c>
      <c r="D61" s="3">
        <v>31.202000000000002</v>
      </c>
      <c r="E61" s="3">
        <v>121.4491</v>
      </c>
      <c r="F61" s="4">
        <v>9</v>
      </c>
      <c r="G61" s="4">
        <v>16</v>
      </c>
      <c r="H61" s="4">
        <v>20</v>
      </c>
      <c r="I61" s="4">
        <v>33</v>
      </c>
      <c r="J61" s="4">
        <v>40</v>
      </c>
      <c r="K61" s="4">
        <v>53</v>
      </c>
      <c r="L61" s="4">
        <v>66</v>
      </c>
      <c r="M61" s="4">
        <v>96</v>
      </c>
      <c r="N61" s="4">
        <v>112</v>
      </c>
      <c r="O61" s="4">
        <v>135</v>
      </c>
      <c r="P61" s="4">
        <v>169</v>
      </c>
      <c r="Q61" s="4">
        <v>182</v>
      </c>
      <c r="R61" s="4">
        <v>203</v>
      </c>
      <c r="S61" s="4">
        <v>219</v>
      </c>
      <c r="T61" s="4">
        <v>243</v>
      </c>
      <c r="U61" s="4">
        <v>257</v>
      </c>
      <c r="V61" s="4">
        <v>277</v>
      </c>
      <c r="W61" s="4">
        <v>286</v>
      </c>
      <c r="X61" s="4">
        <v>293</v>
      </c>
      <c r="Y61" s="4">
        <v>299</v>
      </c>
      <c r="Z61" s="4">
        <v>303</v>
      </c>
      <c r="AA61" s="4">
        <v>311</v>
      </c>
      <c r="AB61" s="4">
        <v>315</v>
      </c>
      <c r="AC61" s="4">
        <v>318</v>
      </c>
      <c r="AD61" s="4">
        <v>326</v>
      </c>
      <c r="AE61" s="4">
        <v>328</v>
      </c>
      <c r="AF61" s="4">
        <v>333</v>
      </c>
      <c r="AG61" s="4">
        <v>333</v>
      </c>
      <c r="AH61" s="4">
        <v>333</v>
      </c>
      <c r="AI61" s="4">
        <v>334</v>
      </c>
      <c r="AJ61" s="4">
        <v>334</v>
      </c>
      <c r="AK61" s="4">
        <v>335</v>
      </c>
      <c r="AL61" s="4">
        <v>335</v>
      </c>
      <c r="AM61" s="4">
        <v>335</v>
      </c>
      <c r="AN61" s="4">
        <v>336</v>
      </c>
      <c r="AO61" s="4">
        <v>337</v>
      </c>
      <c r="AP61" s="4">
        <v>337</v>
      </c>
      <c r="AQ61" s="4">
        <v>337</v>
      </c>
      <c r="AR61" s="4">
        <v>337</v>
      </c>
      <c r="AS61" s="4">
        <v>337</v>
      </c>
      <c r="AT61" s="4">
        <v>337</v>
      </c>
      <c r="AU61" s="4">
        <v>338</v>
      </c>
      <c r="AV61" s="4">
        <v>338</v>
      </c>
      <c r="AW61" s="4">
        <v>339</v>
      </c>
      <c r="AX61" s="4">
        <v>342</v>
      </c>
      <c r="AY61" s="4">
        <v>342</v>
      </c>
      <c r="AZ61" s="4">
        <v>342</v>
      </c>
      <c r="BA61" s="4">
        <v>342</v>
      </c>
      <c r="BB61" s="4">
        <v>344</v>
      </c>
      <c r="BC61" s="4">
        <v>344</v>
      </c>
      <c r="BD61" s="4">
        <v>344</v>
      </c>
      <c r="BE61" s="4">
        <v>346</v>
      </c>
      <c r="BF61" s="4">
        <v>353</v>
      </c>
      <c r="BG61" s="4">
        <v>353</v>
      </c>
      <c r="BH61" s="4">
        <v>355</v>
      </c>
    </row>
    <row r="62" spans="1:60" s="4" customFormat="1" ht="15" x14ac:dyDescent="0.2">
      <c r="A62" s="2" t="s">
        <v>180</v>
      </c>
      <c r="B62" s="3" t="s">
        <v>161</v>
      </c>
      <c r="C62" s="3" t="s">
        <v>464</v>
      </c>
      <c r="D62" s="3">
        <v>39.548999999999999</v>
      </c>
      <c r="E62" s="3">
        <v>116.1306</v>
      </c>
      <c r="F62" s="4">
        <v>1</v>
      </c>
      <c r="G62" s="4">
        <v>1</v>
      </c>
      <c r="H62" s="4">
        <v>2</v>
      </c>
      <c r="I62" s="4">
        <v>8</v>
      </c>
      <c r="J62" s="4">
        <v>13</v>
      </c>
      <c r="K62" s="4">
        <v>18</v>
      </c>
      <c r="L62" s="4">
        <v>33</v>
      </c>
      <c r="M62" s="4">
        <v>48</v>
      </c>
      <c r="N62" s="4">
        <v>65</v>
      </c>
      <c r="O62" s="4">
        <v>82</v>
      </c>
      <c r="P62" s="4">
        <v>96</v>
      </c>
      <c r="Q62" s="4">
        <v>104</v>
      </c>
      <c r="R62" s="4">
        <v>113</v>
      </c>
      <c r="S62" s="4">
        <v>126</v>
      </c>
      <c r="T62" s="4">
        <v>135</v>
      </c>
      <c r="U62" s="4">
        <v>157</v>
      </c>
      <c r="V62" s="4">
        <v>172</v>
      </c>
      <c r="W62" s="4">
        <v>195</v>
      </c>
      <c r="X62" s="4">
        <v>206</v>
      </c>
      <c r="Y62" s="4">
        <v>218</v>
      </c>
      <c r="Z62" s="4">
        <v>239</v>
      </c>
      <c r="AA62" s="4">
        <v>251</v>
      </c>
      <c r="AB62" s="4">
        <v>265</v>
      </c>
      <c r="AC62" s="4">
        <v>283</v>
      </c>
      <c r="AD62" s="4">
        <v>291</v>
      </c>
      <c r="AE62" s="4">
        <v>300</v>
      </c>
      <c r="AF62" s="4">
        <v>301</v>
      </c>
      <c r="AG62" s="4">
        <v>306</v>
      </c>
      <c r="AH62" s="4">
        <v>306</v>
      </c>
      <c r="AI62" s="4">
        <v>307</v>
      </c>
      <c r="AJ62" s="4">
        <v>308</v>
      </c>
      <c r="AK62" s="4">
        <v>309</v>
      </c>
      <c r="AL62" s="4">
        <v>311</v>
      </c>
      <c r="AM62" s="4">
        <v>311</v>
      </c>
      <c r="AN62" s="4">
        <v>311</v>
      </c>
      <c r="AO62" s="4">
        <v>312</v>
      </c>
      <c r="AP62" s="4">
        <v>317</v>
      </c>
      <c r="AQ62" s="4">
        <v>318</v>
      </c>
      <c r="AR62" s="4">
        <v>318</v>
      </c>
      <c r="AS62" s="4">
        <v>318</v>
      </c>
      <c r="AT62" s="4">
        <v>318</v>
      </c>
      <c r="AU62" s="4">
        <v>318</v>
      </c>
      <c r="AV62" s="4">
        <v>318</v>
      </c>
      <c r="AW62" s="4">
        <v>318</v>
      </c>
      <c r="AX62" s="4">
        <v>318</v>
      </c>
      <c r="AY62" s="4">
        <v>318</v>
      </c>
      <c r="AZ62" s="4">
        <v>318</v>
      </c>
      <c r="BA62" s="4">
        <v>318</v>
      </c>
      <c r="BB62" s="4">
        <v>318</v>
      </c>
      <c r="BC62" s="4">
        <v>318</v>
      </c>
      <c r="BD62" s="4">
        <v>318</v>
      </c>
      <c r="BE62" s="4">
        <v>318</v>
      </c>
      <c r="BF62" s="4">
        <v>318</v>
      </c>
      <c r="BG62" s="4">
        <v>318</v>
      </c>
      <c r="BH62" s="4">
        <v>318</v>
      </c>
    </row>
    <row r="63" spans="1:60" s="4" customFormat="1" ht="15" x14ac:dyDescent="0.2">
      <c r="A63" s="2" t="s">
        <v>181</v>
      </c>
      <c r="B63" s="3" t="s">
        <v>161</v>
      </c>
      <c r="C63" s="3" t="s">
        <v>464</v>
      </c>
      <c r="D63" s="3">
        <v>26.078900000000001</v>
      </c>
      <c r="E63" s="3">
        <v>117.98739999999999</v>
      </c>
      <c r="F63" s="4">
        <v>1</v>
      </c>
      <c r="G63" s="4">
        <v>5</v>
      </c>
      <c r="H63" s="4">
        <v>10</v>
      </c>
      <c r="I63" s="4">
        <v>18</v>
      </c>
      <c r="J63" s="4">
        <v>35</v>
      </c>
      <c r="K63" s="4">
        <v>59</v>
      </c>
      <c r="L63" s="4">
        <v>80</v>
      </c>
      <c r="M63" s="4">
        <v>84</v>
      </c>
      <c r="N63" s="4">
        <v>101</v>
      </c>
      <c r="O63" s="4">
        <v>120</v>
      </c>
      <c r="P63" s="4">
        <v>144</v>
      </c>
      <c r="Q63" s="4">
        <v>159</v>
      </c>
      <c r="R63" s="4">
        <v>179</v>
      </c>
      <c r="S63" s="4">
        <v>194</v>
      </c>
      <c r="T63" s="4">
        <v>205</v>
      </c>
      <c r="U63" s="4">
        <v>215</v>
      </c>
      <c r="V63" s="4">
        <v>224</v>
      </c>
      <c r="W63" s="4">
        <v>239</v>
      </c>
      <c r="X63" s="4">
        <v>250</v>
      </c>
      <c r="Y63" s="4">
        <v>261</v>
      </c>
      <c r="Z63" s="4">
        <v>267</v>
      </c>
      <c r="AA63" s="4">
        <v>272</v>
      </c>
      <c r="AB63" s="4">
        <v>279</v>
      </c>
      <c r="AC63" s="4">
        <v>281</v>
      </c>
      <c r="AD63" s="4">
        <v>285</v>
      </c>
      <c r="AE63" s="4">
        <v>287</v>
      </c>
      <c r="AF63" s="4">
        <v>290</v>
      </c>
      <c r="AG63" s="4">
        <v>292</v>
      </c>
      <c r="AH63" s="4">
        <v>293</v>
      </c>
      <c r="AI63" s="4">
        <v>293</v>
      </c>
      <c r="AJ63" s="4">
        <v>293</v>
      </c>
      <c r="AK63" s="4">
        <v>293</v>
      </c>
      <c r="AL63" s="4">
        <v>293</v>
      </c>
      <c r="AM63" s="4">
        <v>293</v>
      </c>
      <c r="AN63" s="4">
        <v>294</v>
      </c>
      <c r="AO63" s="4">
        <v>294</v>
      </c>
      <c r="AP63" s="4">
        <v>296</v>
      </c>
      <c r="AQ63" s="4">
        <v>296</v>
      </c>
      <c r="AR63" s="4">
        <v>296</v>
      </c>
      <c r="AS63" s="4">
        <v>296</v>
      </c>
      <c r="AT63" s="4">
        <v>296</v>
      </c>
      <c r="AU63" s="4">
        <v>296</v>
      </c>
      <c r="AV63" s="4">
        <v>296</v>
      </c>
      <c r="AW63" s="4">
        <v>296</v>
      </c>
      <c r="AX63" s="4">
        <v>296</v>
      </c>
      <c r="AY63" s="4">
        <v>296</v>
      </c>
      <c r="AZ63" s="4">
        <v>296</v>
      </c>
      <c r="BA63" s="4">
        <v>296</v>
      </c>
      <c r="BB63" s="4">
        <v>296</v>
      </c>
      <c r="BC63" s="4">
        <v>296</v>
      </c>
      <c r="BD63" s="4">
        <v>296</v>
      </c>
      <c r="BE63" s="4">
        <v>296</v>
      </c>
      <c r="BF63" s="4">
        <v>296</v>
      </c>
      <c r="BG63" s="4">
        <v>296</v>
      </c>
      <c r="BH63" s="4">
        <v>296</v>
      </c>
    </row>
    <row r="64" spans="1:60" s="4" customFormat="1" ht="15" x14ac:dyDescent="0.2">
      <c r="A64" s="2" t="s">
        <v>182</v>
      </c>
      <c r="B64" s="3" t="s">
        <v>161</v>
      </c>
      <c r="C64" s="3" t="s">
        <v>464</v>
      </c>
      <c r="D64" s="3">
        <v>23.829799999999999</v>
      </c>
      <c r="E64" s="3">
        <v>108.7881</v>
      </c>
      <c r="F64" s="4">
        <v>2</v>
      </c>
      <c r="G64" s="4">
        <v>5</v>
      </c>
      <c r="H64" s="4">
        <v>23</v>
      </c>
      <c r="I64" s="4">
        <v>23</v>
      </c>
      <c r="J64" s="4">
        <v>36</v>
      </c>
      <c r="K64" s="4">
        <v>46</v>
      </c>
      <c r="L64" s="4">
        <v>51</v>
      </c>
      <c r="M64" s="4">
        <v>58</v>
      </c>
      <c r="N64" s="4">
        <v>78</v>
      </c>
      <c r="O64" s="4">
        <v>87</v>
      </c>
      <c r="P64" s="4">
        <v>100</v>
      </c>
      <c r="Q64" s="4">
        <v>111</v>
      </c>
      <c r="R64" s="4">
        <v>127</v>
      </c>
      <c r="S64" s="4">
        <v>139</v>
      </c>
      <c r="T64" s="4">
        <v>150</v>
      </c>
      <c r="U64" s="4">
        <v>168</v>
      </c>
      <c r="V64" s="4">
        <v>172</v>
      </c>
      <c r="W64" s="4">
        <v>183</v>
      </c>
      <c r="X64" s="4">
        <v>195</v>
      </c>
      <c r="Y64" s="4">
        <v>210</v>
      </c>
      <c r="Z64" s="4">
        <v>215</v>
      </c>
      <c r="AA64" s="4">
        <v>222</v>
      </c>
      <c r="AB64" s="4">
        <v>222</v>
      </c>
      <c r="AC64" s="4">
        <v>226</v>
      </c>
      <c r="AD64" s="4">
        <v>235</v>
      </c>
      <c r="AE64" s="4">
        <v>237</v>
      </c>
      <c r="AF64" s="4">
        <v>238</v>
      </c>
      <c r="AG64" s="4">
        <v>242</v>
      </c>
      <c r="AH64" s="4">
        <v>244</v>
      </c>
      <c r="AI64" s="4">
        <v>245</v>
      </c>
      <c r="AJ64" s="4">
        <v>246</v>
      </c>
      <c r="AK64" s="4">
        <v>249</v>
      </c>
      <c r="AL64" s="4">
        <v>249</v>
      </c>
      <c r="AM64" s="4">
        <v>251</v>
      </c>
      <c r="AN64" s="4">
        <v>252</v>
      </c>
      <c r="AO64" s="4">
        <v>252</v>
      </c>
      <c r="AP64" s="4">
        <v>252</v>
      </c>
      <c r="AQ64" s="4">
        <v>252</v>
      </c>
      <c r="AR64" s="4">
        <v>252</v>
      </c>
      <c r="AS64" s="4">
        <v>252</v>
      </c>
      <c r="AT64" s="4">
        <v>252</v>
      </c>
      <c r="AU64" s="4">
        <v>252</v>
      </c>
      <c r="AV64" s="4">
        <v>252</v>
      </c>
      <c r="AW64" s="4">
        <v>252</v>
      </c>
      <c r="AX64" s="4">
        <v>252</v>
      </c>
      <c r="AY64" s="4">
        <v>252</v>
      </c>
      <c r="AZ64" s="4">
        <v>252</v>
      </c>
      <c r="BA64" s="4">
        <v>252</v>
      </c>
      <c r="BB64" s="4">
        <v>252</v>
      </c>
      <c r="BC64" s="4">
        <v>252</v>
      </c>
      <c r="BD64" s="4">
        <v>252</v>
      </c>
      <c r="BE64" s="4">
        <v>252</v>
      </c>
      <c r="BF64" s="4">
        <v>252</v>
      </c>
      <c r="BG64" s="4">
        <v>252</v>
      </c>
      <c r="BH64" s="4">
        <v>252</v>
      </c>
    </row>
    <row r="65" spans="1:60" s="4" customFormat="1" ht="15" x14ac:dyDescent="0.2">
      <c r="A65" s="2" t="s">
        <v>183</v>
      </c>
      <c r="B65" s="3" t="s">
        <v>161</v>
      </c>
      <c r="C65" s="3" t="s">
        <v>464</v>
      </c>
      <c r="D65" s="3">
        <v>35.191699999999997</v>
      </c>
      <c r="E65" s="3">
        <v>108.87009999999999</v>
      </c>
      <c r="F65" s="4">
        <v>0</v>
      </c>
      <c r="G65" s="4">
        <v>3</v>
      </c>
      <c r="H65" s="4">
        <v>5</v>
      </c>
      <c r="I65" s="4">
        <v>15</v>
      </c>
      <c r="J65" s="4">
        <v>22</v>
      </c>
      <c r="K65" s="4">
        <v>35</v>
      </c>
      <c r="L65" s="4">
        <v>46</v>
      </c>
      <c r="M65" s="4">
        <v>56</v>
      </c>
      <c r="N65" s="4">
        <v>63</v>
      </c>
      <c r="O65" s="4">
        <v>87</v>
      </c>
      <c r="P65" s="4">
        <v>101</v>
      </c>
      <c r="Q65" s="4">
        <v>116</v>
      </c>
      <c r="R65" s="4">
        <v>128</v>
      </c>
      <c r="S65" s="4">
        <v>142</v>
      </c>
      <c r="T65" s="4">
        <v>165</v>
      </c>
      <c r="U65" s="4">
        <v>173</v>
      </c>
      <c r="V65" s="4">
        <v>184</v>
      </c>
      <c r="W65" s="4">
        <v>195</v>
      </c>
      <c r="X65" s="4">
        <v>208</v>
      </c>
      <c r="Y65" s="4">
        <v>213</v>
      </c>
      <c r="Z65" s="4">
        <v>219</v>
      </c>
      <c r="AA65" s="4">
        <v>225</v>
      </c>
      <c r="AB65" s="4">
        <v>229</v>
      </c>
      <c r="AC65" s="4">
        <v>230</v>
      </c>
      <c r="AD65" s="4">
        <v>232</v>
      </c>
      <c r="AE65" s="4">
        <v>236</v>
      </c>
      <c r="AF65" s="4">
        <v>240</v>
      </c>
      <c r="AG65" s="4">
        <v>240</v>
      </c>
      <c r="AH65" s="4">
        <v>242</v>
      </c>
      <c r="AI65" s="4">
        <v>245</v>
      </c>
      <c r="AJ65" s="4">
        <v>245</v>
      </c>
      <c r="AK65" s="4">
        <v>245</v>
      </c>
      <c r="AL65" s="4">
        <v>245</v>
      </c>
      <c r="AM65" s="4">
        <v>245</v>
      </c>
      <c r="AN65" s="4">
        <v>245</v>
      </c>
      <c r="AO65" s="4">
        <v>245</v>
      </c>
      <c r="AP65" s="4">
        <v>245</v>
      </c>
      <c r="AQ65" s="4">
        <v>245</v>
      </c>
      <c r="AR65" s="4">
        <v>245</v>
      </c>
      <c r="AS65" s="4">
        <v>245</v>
      </c>
      <c r="AT65" s="4">
        <v>245</v>
      </c>
      <c r="AU65" s="4">
        <v>245</v>
      </c>
      <c r="AV65" s="4">
        <v>245</v>
      </c>
      <c r="AW65" s="4">
        <v>245</v>
      </c>
      <c r="AX65" s="4">
        <v>245</v>
      </c>
      <c r="AY65" s="4">
        <v>245</v>
      </c>
      <c r="AZ65" s="4">
        <v>245</v>
      </c>
      <c r="BA65" s="4">
        <v>245</v>
      </c>
      <c r="BB65" s="4">
        <v>245</v>
      </c>
      <c r="BC65" s="4">
        <v>245</v>
      </c>
      <c r="BD65" s="4">
        <v>245</v>
      </c>
      <c r="BE65" s="4">
        <v>245</v>
      </c>
      <c r="BF65" s="4">
        <v>245</v>
      </c>
      <c r="BG65" s="4">
        <v>245</v>
      </c>
      <c r="BH65" s="4">
        <v>245</v>
      </c>
    </row>
    <row r="66" spans="1:60" s="4" customFormat="1" ht="15" x14ac:dyDescent="0.2">
      <c r="A66" s="2" t="s">
        <v>184</v>
      </c>
      <c r="B66" s="3" t="s">
        <v>161</v>
      </c>
      <c r="C66" s="3" t="s">
        <v>464</v>
      </c>
      <c r="D66" s="3">
        <v>24.974</v>
      </c>
      <c r="E66" s="3">
        <v>101.48699999999999</v>
      </c>
      <c r="F66" s="4">
        <v>1</v>
      </c>
      <c r="G66" s="4">
        <v>2</v>
      </c>
      <c r="H66" s="4">
        <v>5</v>
      </c>
      <c r="I66" s="4">
        <v>11</v>
      </c>
      <c r="J66" s="4">
        <v>16</v>
      </c>
      <c r="K66" s="4">
        <v>26</v>
      </c>
      <c r="L66" s="4">
        <v>44</v>
      </c>
      <c r="M66" s="4">
        <v>55</v>
      </c>
      <c r="N66" s="4">
        <v>70</v>
      </c>
      <c r="O66" s="4">
        <v>83</v>
      </c>
      <c r="P66" s="4">
        <v>93</v>
      </c>
      <c r="Q66" s="4">
        <v>105</v>
      </c>
      <c r="R66" s="4">
        <v>117</v>
      </c>
      <c r="S66" s="4">
        <v>122</v>
      </c>
      <c r="T66" s="4">
        <v>128</v>
      </c>
      <c r="U66" s="4">
        <v>133</v>
      </c>
      <c r="V66" s="4">
        <v>138</v>
      </c>
      <c r="W66" s="4">
        <v>138</v>
      </c>
      <c r="X66" s="4">
        <v>141</v>
      </c>
      <c r="Y66" s="4">
        <v>149</v>
      </c>
      <c r="Z66" s="4">
        <v>153</v>
      </c>
      <c r="AA66" s="4">
        <v>154</v>
      </c>
      <c r="AB66" s="4">
        <v>156</v>
      </c>
      <c r="AC66" s="4">
        <v>162</v>
      </c>
      <c r="AD66" s="4">
        <v>168</v>
      </c>
      <c r="AE66" s="4">
        <v>171</v>
      </c>
      <c r="AF66" s="4">
        <v>171</v>
      </c>
      <c r="AG66" s="4">
        <v>172</v>
      </c>
      <c r="AH66" s="4">
        <v>172</v>
      </c>
      <c r="AI66" s="4">
        <v>174</v>
      </c>
      <c r="AJ66" s="4">
        <v>174</v>
      </c>
      <c r="AK66" s="4">
        <v>174</v>
      </c>
      <c r="AL66" s="4">
        <v>174</v>
      </c>
      <c r="AM66" s="4">
        <v>174</v>
      </c>
      <c r="AN66" s="4">
        <v>174</v>
      </c>
      <c r="AO66" s="4">
        <v>174</v>
      </c>
      <c r="AP66" s="4">
        <v>174</v>
      </c>
      <c r="AQ66" s="4">
        <v>174</v>
      </c>
      <c r="AR66" s="4">
        <v>174</v>
      </c>
      <c r="AS66" s="4">
        <v>174</v>
      </c>
      <c r="AT66" s="4">
        <v>174</v>
      </c>
      <c r="AU66" s="4">
        <v>174</v>
      </c>
      <c r="AV66" s="4">
        <v>174</v>
      </c>
      <c r="AW66" s="4">
        <v>174</v>
      </c>
      <c r="AX66" s="4">
        <v>174</v>
      </c>
      <c r="AY66" s="4">
        <v>174</v>
      </c>
      <c r="AZ66" s="4">
        <v>174</v>
      </c>
      <c r="BA66" s="4">
        <v>174</v>
      </c>
      <c r="BB66" s="4">
        <v>174</v>
      </c>
      <c r="BC66" s="4">
        <v>174</v>
      </c>
      <c r="BD66" s="4">
        <v>174</v>
      </c>
      <c r="BE66" s="4">
        <v>174</v>
      </c>
      <c r="BF66" s="4">
        <v>174</v>
      </c>
      <c r="BG66" s="4">
        <v>174</v>
      </c>
      <c r="BH66" s="4">
        <v>176</v>
      </c>
    </row>
    <row r="67" spans="1:60" s="4" customFormat="1" ht="15" x14ac:dyDescent="0.2">
      <c r="A67" s="2" t="s">
        <v>185</v>
      </c>
      <c r="B67" s="3" t="s">
        <v>161</v>
      </c>
      <c r="C67" s="3" t="s">
        <v>464</v>
      </c>
      <c r="D67" s="3">
        <v>19.195900000000002</v>
      </c>
      <c r="E67" s="3">
        <v>109.7453</v>
      </c>
      <c r="F67" s="4">
        <v>4</v>
      </c>
      <c r="G67" s="4">
        <v>5</v>
      </c>
      <c r="H67" s="4">
        <v>8</v>
      </c>
      <c r="I67" s="4">
        <v>19</v>
      </c>
      <c r="J67" s="4">
        <v>22</v>
      </c>
      <c r="K67" s="4">
        <v>33</v>
      </c>
      <c r="L67" s="4">
        <v>40</v>
      </c>
      <c r="M67" s="4">
        <v>43</v>
      </c>
      <c r="N67" s="4">
        <v>46</v>
      </c>
      <c r="O67" s="4">
        <v>52</v>
      </c>
      <c r="P67" s="4">
        <v>62</v>
      </c>
      <c r="Q67" s="4">
        <v>64</v>
      </c>
      <c r="R67" s="4">
        <v>72</v>
      </c>
      <c r="S67" s="4">
        <v>80</v>
      </c>
      <c r="T67" s="4">
        <v>99</v>
      </c>
      <c r="U67" s="4">
        <v>106</v>
      </c>
      <c r="V67" s="4">
        <v>117</v>
      </c>
      <c r="W67" s="4">
        <v>124</v>
      </c>
      <c r="X67" s="4">
        <v>131</v>
      </c>
      <c r="Y67" s="4">
        <v>138</v>
      </c>
      <c r="Z67" s="4">
        <v>144</v>
      </c>
      <c r="AA67" s="4">
        <v>157</v>
      </c>
      <c r="AB67" s="4">
        <v>157</v>
      </c>
      <c r="AC67" s="4">
        <v>159</v>
      </c>
      <c r="AD67" s="4">
        <v>162</v>
      </c>
      <c r="AE67" s="4">
        <v>162</v>
      </c>
      <c r="AF67" s="4">
        <v>163</v>
      </c>
      <c r="AG67" s="4">
        <v>163</v>
      </c>
      <c r="AH67" s="4">
        <v>168</v>
      </c>
      <c r="AI67" s="4">
        <v>168</v>
      </c>
      <c r="AJ67" s="4">
        <v>168</v>
      </c>
      <c r="AK67" s="4">
        <v>168</v>
      </c>
      <c r="AL67" s="4">
        <v>168</v>
      </c>
      <c r="AM67" s="4">
        <v>168</v>
      </c>
      <c r="AN67" s="4">
        <v>168</v>
      </c>
      <c r="AO67" s="4">
        <v>168</v>
      </c>
      <c r="AP67" s="4">
        <v>168</v>
      </c>
      <c r="AQ67" s="4">
        <v>168</v>
      </c>
      <c r="AR67" s="4">
        <v>168</v>
      </c>
      <c r="AS67" s="4">
        <v>168</v>
      </c>
      <c r="AT67" s="4">
        <v>168</v>
      </c>
      <c r="AU67" s="4">
        <v>168</v>
      </c>
      <c r="AV67" s="4">
        <v>168</v>
      </c>
      <c r="AW67" s="4">
        <v>168</v>
      </c>
      <c r="AX67" s="4">
        <v>168</v>
      </c>
      <c r="AY67" s="4">
        <v>168</v>
      </c>
      <c r="AZ67" s="4">
        <v>168</v>
      </c>
      <c r="BA67" s="4">
        <v>168</v>
      </c>
      <c r="BB67" s="4">
        <v>168</v>
      </c>
      <c r="BC67" s="4">
        <v>168</v>
      </c>
      <c r="BD67" s="4">
        <v>168</v>
      </c>
      <c r="BE67" s="4">
        <v>168</v>
      </c>
      <c r="BF67" s="4">
        <v>168</v>
      </c>
      <c r="BG67" s="4">
        <v>168</v>
      </c>
      <c r="BH67" s="4">
        <v>168</v>
      </c>
    </row>
    <row r="68" spans="1:60" s="4" customFormat="1" ht="15" x14ac:dyDescent="0.2">
      <c r="A68" s="2" t="s">
        <v>186</v>
      </c>
      <c r="B68" s="3" t="s">
        <v>161</v>
      </c>
      <c r="C68" s="3" t="s">
        <v>464</v>
      </c>
      <c r="D68" s="3">
        <v>26.8154</v>
      </c>
      <c r="E68" s="3">
        <v>106.87479999999999</v>
      </c>
      <c r="F68" s="4">
        <v>1</v>
      </c>
      <c r="G68" s="4">
        <v>3</v>
      </c>
      <c r="H68" s="4">
        <v>3</v>
      </c>
      <c r="I68" s="4">
        <v>4</v>
      </c>
      <c r="J68" s="4">
        <v>5</v>
      </c>
      <c r="K68" s="4">
        <v>7</v>
      </c>
      <c r="L68" s="4">
        <v>9</v>
      </c>
      <c r="M68" s="4">
        <v>9</v>
      </c>
      <c r="N68" s="4">
        <v>12</v>
      </c>
      <c r="O68" s="4">
        <v>29</v>
      </c>
      <c r="P68" s="4">
        <v>29</v>
      </c>
      <c r="Q68" s="4">
        <v>38</v>
      </c>
      <c r="R68" s="4">
        <v>46</v>
      </c>
      <c r="S68" s="4">
        <v>58</v>
      </c>
      <c r="T68" s="4">
        <v>64</v>
      </c>
      <c r="U68" s="4">
        <v>71</v>
      </c>
      <c r="V68" s="4">
        <v>81</v>
      </c>
      <c r="W68" s="4">
        <v>89</v>
      </c>
      <c r="X68" s="4">
        <v>99</v>
      </c>
      <c r="Y68" s="4">
        <v>109</v>
      </c>
      <c r="Z68" s="4">
        <v>127</v>
      </c>
      <c r="AA68" s="4">
        <v>133</v>
      </c>
      <c r="AB68" s="4">
        <v>135</v>
      </c>
      <c r="AC68" s="4">
        <v>140</v>
      </c>
      <c r="AD68" s="4">
        <v>143</v>
      </c>
      <c r="AE68" s="4">
        <v>144</v>
      </c>
      <c r="AF68" s="4">
        <v>146</v>
      </c>
      <c r="AG68" s="4">
        <v>146</v>
      </c>
      <c r="AH68" s="4">
        <v>146</v>
      </c>
      <c r="AI68" s="4">
        <v>146</v>
      </c>
      <c r="AJ68" s="4">
        <v>146</v>
      </c>
      <c r="AK68" s="4">
        <v>146</v>
      </c>
      <c r="AL68" s="4">
        <v>146</v>
      </c>
      <c r="AM68" s="4">
        <v>146</v>
      </c>
      <c r="AN68" s="4">
        <v>146</v>
      </c>
      <c r="AO68" s="4">
        <v>146</v>
      </c>
      <c r="AP68" s="4">
        <v>146</v>
      </c>
      <c r="AQ68" s="4">
        <v>146</v>
      </c>
      <c r="AR68" s="4">
        <v>146</v>
      </c>
      <c r="AS68" s="4">
        <v>146</v>
      </c>
      <c r="AT68" s="4">
        <v>146</v>
      </c>
      <c r="AU68" s="4">
        <v>146</v>
      </c>
      <c r="AV68" s="4">
        <v>146</v>
      </c>
      <c r="AW68" s="4">
        <v>146</v>
      </c>
      <c r="AX68" s="4">
        <v>146</v>
      </c>
      <c r="AY68" s="4">
        <v>146</v>
      </c>
      <c r="AZ68" s="4">
        <v>146</v>
      </c>
      <c r="BA68" s="4">
        <v>146</v>
      </c>
      <c r="BB68" s="4">
        <v>146</v>
      </c>
      <c r="BC68" s="4">
        <v>146</v>
      </c>
      <c r="BD68" s="4">
        <v>146</v>
      </c>
      <c r="BE68" s="4">
        <v>146</v>
      </c>
      <c r="BF68" s="4">
        <v>146</v>
      </c>
      <c r="BG68" s="4">
        <v>146</v>
      </c>
      <c r="BH68" s="4">
        <v>146</v>
      </c>
    </row>
    <row r="69" spans="1:60" s="4" customFormat="1" ht="17" x14ac:dyDescent="0.25">
      <c r="A69" s="2" t="s">
        <v>187</v>
      </c>
      <c r="B69" s="3" t="s">
        <v>161</v>
      </c>
      <c r="C69" s="3" t="s">
        <v>464</v>
      </c>
      <c r="D69" s="3">
        <v>39.305399999999999</v>
      </c>
      <c r="E69" s="3">
        <v>117.32299999999999</v>
      </c>
      <c r="F69" s="4">
        <v>4</v>
      </c>
      <c r="G69" s="4">
        <v>4</v>
      </c>
      <c r="H69" s="4">
        <v>8</v>
      </c>
      <c r="I69" s="4">
        <v>10</v>
      </c>
      <c r="J69" s="4">
        <v>14</v>
      </c>
      <c r="K69" s="4">
        <v>23</v>
      </c>
      <c r="L69" s="4">
        <v>24</v>
      </c>
      <c r="M69" s="4">
        <v>27</v>
      </c>
      <c r="N69" s="4">
        <v>31</v>
      </c>
      <c r="O69" s="4">
        <v>32</v>
      </c>
      <c r="P69" s="4">
        <v>41</v>
      </c>
      <c r="Q69" s="4">
        <v>48</v>
      </c>
      <c r="R69" s="4">
        <v>60</v>
      </c>
      <c r="S69" s="4">
        <v>67</v>
      </c>
      <c r="T69" s="4">
        <v>69</v>
      </c>
      <c r="U69" s="4">
        <v>79</v>
      </c>
      <c r="V69" s="4">
        <v>81</v>
      </c>
      <c r="W69" s="4">
        <v>88</v>
      </c>
      <c r="X69" s="4">
        <v>91</v>
      </c>
      <c r="Y69" s="4">
        <v>95</v>
      </c>
      <c r="Z69" s="4">
        <v>106</v>
      </c>
      <c r="AA69" s="4">
        <v>112</v>
      </c>
      <c r="AB69" s="4">
        <v>119</v>
      </c>
      <c r="AC69" s="4">
        <v>120</v>
      </c>
      <c r="AD69" s="4">
        <v>122</v>
      </c>
      <c r="AE69" s="4">
        <v>124</v>
      </c>
      <c r="AF69" s="4">
        <v>125</v>
      </c>
      <c r="AG69" s="4">
        <v>128</v>
      </c>
      <c r="AH69" s="4">
        <v>130</v>
      </c>
      <c r="AI69" s="4">
        <v>131</v>
      </c>
      <c r="AJ69" s="4">
        <v>132</v>
      </c>
      <c r="AK69" s="4">
        <v>135</v>
      </c>
      <c r="AL69" s="4">
        <v>135</v>
      </c>
      <c r="AM69" s="4">
        <v>135</v>
      </c>
      <c r="AN69" s="4">
        <v>135</v>
      </c>
      <c r="AO69" s="4">
        <v>135</v>
      </c>
      <c r="AP69" s="4">
        <v>136</v>
      </c>
      <c r="AQ69" s="4">
        <v>136</v>
      </c>
      <c r="AR69" s="4">
        <v>136</v>
      </c>
      <c r="AS69" s="4">
        <v>136</v>
      </c>
      <c r="AT69" s="4">
        <v>136</v>
      </c>
      <c r="AU69" s="4">
        <v>136</v>
      </c>
      <c r="AV69" s="4">
        <v>136</v>
      </c>
      <c r="AW69" s="4">
        <v>136</v>
      </c>
      <c r="AX69" s="4">
        <v>136</v>
      </c>
      <c r="AY69" s="4">
        <v>136</v>
      </c>
      <c r="AZ69" s="4">
        <v>136</v>
      </c>
      <c r="BA69" s="4">
        <v>136</v>
      </c>
      <c r="BB69" s="4">
        <v>136</v>
      </c>
      <c r="BC69" s="4">
        <v>136</v>
      </c>
      <c r="BD69" s="4">
        <v>136</v>
      </c>
      <c r="BE69" s="4">
        <v>136</v>
      </c>
      <c r="BF69" s="4">
        <v>136</v>
      </c>
      <c r="BG69" s="4">
        <v>136</v>
      </c>
      <c r="BH69" s="4">
        <v>136</v>
      </c>
    </row>
    <row r="70" spans="1:60" s="4" customFormat="1" ht="17" x14ac:dyDescent="0.25">
      <c r="A70" s="2" t="s">
        <v>188</v>
      </c>
      <c r="B70" s="3" t="s">
        <v>161</v>
      </c>
      <c r="C70" s="3" t="s">
        <v>464</v>
      </c>
      <c r="D70" s="3">
        <v>37.5777</v>
      </c>
      <c r="E70" s="3">
        <v>112.29219999999999</v>
      </c>
      <c r="F70" s="4">
        <v>1</v>
      </c>
      <c r="G70" s="4">
        <v>1</v>
      </c>
      <c r="H70" s="4">
        <v>1</v>
      </c>
      <c r="I70" s="4">
        <v>6</v>
      </c>
      <c r="J70" s="4">
        <v>9</v>
      </c>
      <c r="K70" s="4">
        <v>13</v>
      </c>
      <c r="L70" s="4">
        <v>27</v>
      </c>
      <c r="M70" s="4">
        <v>27</v>
      </c>
      <c r="N70" s="4">
        <v>35</v>
      </c>
      <c r="O70" s="4">
        <v>39</v>
      </c>
      <c r="P70" s="4">
        <v>47</v>
      </c>
      <c r="Q70" s="4">
        <v>66</v>
      </c>
      <c r="R70" s="4">
        <v>74</v>
      </c>
      <c r="S70" s="4">
        <v>81</v>
      </c>
      <c r="T70" s="4">
        <v>81</v>
      </c>
      <c r="U70" s="4">
        <v>96</v>
      </c>
      <c r="V70" s="4">
        <v>104</v>
      </c>
      <c r="W70" s="4">
        <v>115</v>
      </c>
      <c r="X70" s="4">
        <v>119</v>
      </c>
      <c r="Y70" s="4">
        <v>119</v>
      </c>
      <c r="Z70" s="4">
        <v>124</v>
      </c>
      <c r="AA70" s="4">
        <v>126</v>
      </c>
      <c r="AB70" s="4">
        <v>126</v>
      </c>
      <c r="AC70" s="4">
        <v>127</v>
      </c>
      <c r="AD70" s="4">
        <v>128</v>
      </c>
      <c r="AE70" s="4">
        <v>129</v>
      </c>
      <c r="AF70" s="4">
        <v>130</v>
      </c>
      <c r="AG70" s="4">
        <v>131</v>
      </c>
      <c r="AH70" s="4">
        <v>131</v>
      </c>
      <c r="AI70" s="4">
        <v>132</v>
      </c>
      <c r="AJ70" s="4">
        <v>132</v>
      </c>
      <c r="AK70" s="4">
        <v>132</v>
      </c>
      <c r="AL70" s="4">
        <v>132</v>
      </c>
      <c r="AM70" s="4">
        <v>133</v>
      </c>
      <c r="AN70" s="4">
        <v>133</v>
      </c>
      <c r="AO70" s="4">
        <v>133</v>
      </c>
      <c r="AP70" s="4">
        <v>133</v>
      </c>
      <c r="AQ70" s="4">
        <v>133</v>
      </c>
      <c r="AR70" s="4">
        <v>133</v>
      </c>
      <c r="AS70" s="4">
        <v>133</v>
      </c>
      <c r="AT70" s="4">
        <v>133</v>
      </c>
      <c r="AU70" s="4">
        <v>133</v>
      </c>
      <c r="AV70" s="4">
        <v>133</v>
      </c>
      <c r="AW70" s="4">
        <v>133</v>
      </c>
      <c r="AX70" s="4">
        <v>133</v>
      </c>
      <c r="AY70" s="4">
        <v>133</v>
      </c>
      <c r="AZ70" s="4">
        <v>133</v>
      </c>
      <c r="BA70" s="4">
        <v>133</v>
      </c>
      <c r="BB70" s="4">
        <v>133</v>
      </c>
      <c r="BC70" s="4">
        <v>133</v>
      </c>
      <c r="BD70" s="4">
        <v>133</v>
      </c>
      <c r="BE70" s="4">
        <v>133</v>
      </c>
      <c r="BF70" s="4">
        <v>133</v>
      </c>
      <c r="BG70" s="4">
        <v>133</v>
      </c>
      <c r="BH70" s="4">
        <v>133</v>
      </c>
    </row>
    <row r="71" spans="1:60" s="4" customFormat="1" ht="17" x14ac:dyDescent="0.25">
      <c r="A71" s="2" t="s">
        <v>189</v>
      </c>
      <c r="B71" s="3" t="s">
        <v>161</v>
      </c>
      <c r="C71" s="3" t="s">
        <v>464</v>
      </c>
      <c r="D71" s="3">
        <v>37.809899999999999</v>
      </c>
      <c r="E71" s="3">
        <v>101.0583</v>
      </c>
      <c r="F71" s="4">
        <v>0</v>
      </c>
      <c r="G71" s="4">
        <v>2</v>
      </c>
      <c r="H71" s="4">
        <v>2</v>
      </c>
      <c r="I71" s="4">
        <v>4</v>
      </c>
      <c r="J71" s="4">
        <v>7</v>
      </c>
      <c r="K71" s="4">
        <v>14</v>
      </c>
      <c r="L71" s="4">
        <v>19</v>
      </c>
      <c r="M71" s="4">
        <v>24</v>
      </c>
      <c r="N71" s="4">
        <v>26</v>
      </c>
      <c r="O71" s="4">
        <v>29</v>
      </c>
      <c r="P71" s="4">
        <v>40</v>
      </c>
      <c r="Q71" s="4">
        <v>51</v>
      </c>
      <c r="R71" s="4">
        <v>55</v>
      </c>
      <c r="S71" s="4">
        <v>57</v>
      </c>
      <c r="T71" s="4">
        <v>62</v>
      </c>
      <c r="U71" s="4">
        <v>62</v>
      </c>
      <c r="V71" s="4">
        <v>67</v>
      </c>
      <c r="W71" s="4">
        <v>79</v>
      </c>
      <c r="X71" s="4">
        <v>83</v>
      </c>
      <c r="Y71" s="4">
        <v>83</v>
      </c>
      <c r="Z71" s="4">
        <v>86</v>
      </c>
      <c r="AA71" s="4">
        <v>87</v>
      </c>
      <c r="AB71" s="4">
        <v>90</v>
      </c>
      <c r="AC71" s="4">
        <v>90</v>
      </c>
      <c r="AD71" s="4">
        <v>90</v>
      </c>
      <c r="AE71" s="4">
        <v>90</v>
      </c>
      <c r="AF71" s="4">
        <v>91</v>
      </c>
      <c r="AG71" s="4">
        <v>91</v>
      </c>
      <c r="AH71" s="4">
        <v>91</v>
      </c>
      <c r="AI71" s="4">
        <v>91</v>
      </c>
      <c r="AJ71" s="4">
        <v>91</v>
      </c>
      <c r="AK71" s="4">
        <v>91</v>
      </c>
      <c r="AL71" s="4">
        <v>91</v>
      </c>
      <c r="AM71" s="4">
        <v>91</v>
      </c>
      <c r="AN71" s="4">
        <v>91</v>
      </c>
      <c r="AO71" s="4">
        <v>91</v>
      </c>
      <c r="AP71" s="4">
        <v>91</v>
      </c>
      <c r="AQ71" s="4">
        <v>91</v>
      </c>
      <c r="AR71" s="4">
        <v>91</v>
      </c>
      <c r="AS71" s="4">
        <v>91</v>
      </c>
      <c r="AT71" s="4">
        <v>91</v>
      </c>
      <c r="AU71" s="4">
        <v>91</v>
      </c>
      <c r="AV71" s="4">
        <v>91</v>
      </c>
      <c r="AW71" s="4">
        <v>102</v>
      </c>
      <c r="AX71" s="4">
        <v>119</v>
      </c>
      <c r="AY71" s="4">
        <v>120</v>
      </c>
      <c r="AZ71" s="4">
        <v>124</v>
      </c>
      <c r="BA71" s="4">
        <v>124</v>
      </c>
      <c r="BB71" s="4">
        <v>125</v>
      </c>
      <c r="BC71" s="4">
        <v>127</v>
      </c>
      <c r="BD71" s="4">
        <v>127</v>
      </c>
      <c r="BE71" s="4">
        <v>127</v>
      </c>
      <c r="BF71" s="4">
        <v>129</v>
      </c>
      <c r="BG71" s="4">
        <v>133</v>
      </c>
      <c r="BH71" s="4">
        <v>133</v>
      </c>
    </row>
    <row r="72" spans="1:60" s="4" customFormat="1" ht="17" x14ac:dyDescent="0.25">
      <c r="A72" s="2" t="s">
        <v>190</v>
      </c>
      <c r="B72" s="3" t="s">
        <v>161</v>
      </c>
      <c r="C72" s="3" t="s">
        <v>464</v>
      </c>
      <c r="D72" s="3">
        <v>22.3</v>
      </c>
      <c r="E72" s="3">
        <v>114.2</v>
      </c>
      <c r="F72" s="4">
        <v>0</v>
      </c>
      <c r="G72" s="4">
        <v>2</v>
      </c>
      <c r="H72" s="4">
        <v>2</v>
      </c>
      <c r="I72" s="4">
        <v>5</v>
      </c>
      <c r="J72" s="4">
        <v>8</v>
      </c>
      <c r="K72" s="4">
        <v>8</v>
      </c>
      <c r="L72" s="4">
        <v>8</v>
      </c>
      <c r="M72" s="4">
        <v>10</v>
      </c>
      <c r="N72" s="4">
        <v>10</v>
      </c>
      <c r="O72" s="4">
        <v>12</v>
      </c>
      <c r="P72" s="4">
        <v>13</v>
      </c>
      <c r="Q72" s="4">
        <v>15</v>
      </c>
      <c r="R72" s="4">
        <v>15</v>
      </c>
      <c r="S72" s="4">
        <v>17</v>
      </c>
      <c r="T72" s="4">
        <v>21</v>
      </c>
      <c r="U72" s="4">
        <v>24</v>
      </c>
      <c r="V72" s="4">
        <v>25</v>
      </c>
      <c r="W72" s="4">
        <v>26</v>
      </c>
      <c r="X72" s="4">
        <v>29</v>
      </c>
      <c r="Y72" s="4">
        <v>38</v>
      </c>
      <c r="Z72" s="4">
        <v>49</v>
      </c>
      <c r="AA72" s="4">
        <v>50</v>
      </c>
      <c r="AB72" s="4">
        <v>53</v>
      </c>
      <c r="AC72" s="4">
        <v>56</v>
      </c>
      <c r="AD72" s="4">
        <v>56</v>
      </c>
      <c r="AE72" s="4">
        <v>57</v>
      </c>
      <c r="AF72" s="4">
        <v>60</v>
      </c>
      <c r="AG72" s="4">
        <v>62</v>
      </c>
      <c r="AH72" s="4">
        <v>63</v>
      </c>
      <c r="AI72" s="4">
        <v>68</v>
      </c>
      <c r="AJ72" s="4">
        <v>68</v>
      </c>
      <c r="AK72" s="4">
        <v>69</v>
      </c>
      <c r="AL72" s="4">
        <v>74</v>
      </c>
      <c r="AM72" s="4">
        <v>79</v>
      </c>
      <c r="AN72" s="4">
        <v>84</v>
      </c>
      <c r="AO72" s="4">
        <v>91</v>
      </c>
      <c r="AP72" s="4">
        <v>92</v>
      </c>
      <c r="AQ72" s="4">
        <v>94</v>
      </c>
      <c r="AR72" s="4">
        <v>95</v>
      </c>
      <c r="AS72" s="4">
        <v>96</v>
      </c>
      <c r="AT72" s="4">
        <v>100</v>
      </c>
      <c r="AU72" s="4">
        <v>100</v>
      </c>
      <c r="AV72" s="4">
        <v>105</v>
      </c>
      <c r="AW72" s="4">
        <v>105</v>
      </c>
      <c r="AX72" s="4">
        <v>107</v>
      </c>
      <c r="AY72" s="4">
        <v>108</v>
      </c>
      <c r="AZ72" s="4">
        <v>114</v>
      </c>
      <c r="BA72" s="4">
        <v>115</v>
      </c>
      <c r="BB72" s="4">
        <v>120</v>
      </c>
      <c r="BC72" s="4">
        <v>126</v>
      </c>
      <c r="BD72" s="4">
        <v>129</v>
      </c>
      <c r="BE72" s="4">
        <v>134</v>
      </c>
      <c r="BF72" s="4">
        <v>140</v>
      </c>
      <c r="BG72" s="4">
        <v>145</v>
      </c>
      <c r="BH72" s="4">
        <v>155</v>
      </c>
    </row>
    <row r="73" spans="1:60" s="4" customFormat="1" ht="17" x14ac:dyDescent="0.25">
      <c r="A73" s="2" t="s">
        <v>191</v>
      </c>
      <c r="B73" s="3" t="s">
        <v>161</v>
      </c>
      <c r="C73" s="3" t="s">
        <v>464</v>
      </c>
      <c r="D73" s="3">
        <v>41.2956</v>
      </c>
      <c r="E73" s="3">
        <v>122.60850000000001</v>
      </c>
      <c r="F73" s="4">
        <v>2</v>
      </c>
      <c r="G73" s="4">
        <v>3</v>
      </c>
      <c r="H73" s="4">
        <v>4</v>
      </c>
      <c r="I73" s="4">
        <v>17</v>
      </c>
      <c r="J73" s="4">
        <v>21</v>
      </c>
      <c r="K73" s="4">
        <v>27</v>
      </c>
      <c r="L73" s="4">
        <v>34</v>
      </c>
      <c r="M73" s="4">
        <v>39</v>
      </c>
      <c r="N73" s="4">
        <v>41</v>
      </c>
      <c r="O73" s="4">
        <v>48</v>
      </c>
      <c r="P73" s="4">
        <v>64</v>
      </c>
      <c r="Q73" s="4">
        <v>70</v>
      </c>
      <c r="R73" s="4">
        <v>74</v>
      </c>
      <c r="S73" s="4">
        <v>81</v>
      </c>
      <c r="T73" s="4">
        <v>89</v>
      </c>
      <c r="U73" s="4">
        <v>94</v>
      </c>
      <c r="V73" s="4">
        <v>99</v>
      </c>
      <c r="W73" s="4">
        <v>105</v>
      </c>
      <c r="X73" s="4">
        <v>107</v>
      </c>
      <c r="Y73" s="4">
        <v>108</v>
      </c>
      <c r="Z73" s="4">
        <v>111</v>
      </c>
      <c r="AA73" s="4">
        <v>116</v>
      </c>
      <c r="AB73" s="4">
        <v>117</v>
      </c>
      <c r="AC73" s="4">
        <v>119</v>
      </c>
      <c r="AD73" s="4">
        <v>119</v>
      </c>
      <c r="AE73" s="4">
        <v>121</v>
      </c>
      <c r="AF73" s="4">
        <v>121</v>
      </c>
      <c r="AG73" s="4">
        <v>121</v>
      </c>
      <c r="AH73" s="4">
        <v>121</v>
      </c>
      <c r="AI73" s="4">
        <v>121</v>
      </c>
      <c r="AJ73" s="4">
        <v>121</v>
      </c>
      <c r="AK73" s="4">
        <v>121</v>
      </c>
      <c r="AL73" s="4">
        <v>121</v>
      </c>
      <c r="AM73" s="4">
        <v>121</v>
      </c>
      <c r="AN73" s="4">
        <v>121</v>
      </c>
      <c r="AO73" s="4">
        <v>121</v>
      </c>
      <c r="AP73" s="4">
        <v>121</v>
      </c>
      <c r="AQ73" s="4">
        <v>121</v>
      </c>
      <c r="AR73" s="4">
        <v>121</v>
      </c>
      <c r="AS73" s="4">
        <v>122</v>
      </c>
      <c r="AT73" s="4">
        <v>122</v>
      </c>
      <c r="AU73" s="4">
        <v>125</v>
      </c>
      <c r="AV73" s="4">
        <v>125</v>
      </c>
      <c r="AW73" s="4">
        <v>125</v>
      </c>
      <c r="AX73" s="4">
        <v>125</v>
      </c>
      <c r="AY73" s="4">
        <v>125</v>
      </c>
      <c r="AZ73" s="4">
        <v>125</v>
      </c>
      <c r="BA73" s="4">
        <v>125</v>
      </c>
      <c r="BB73" s="4">
        <v>125</v>
      </c>
      <c r="BC73" s="4">
        <v>125</v>
      </c>
      <c r="BD73" s="4">
        <v>125</v>
      </c>
      <c r="BE73" s="4">
        <v>125</v>
      </c>
      <c r="BF73" s="4">
        <v>125</v>
      </c>
      <c r="BG73" s="4">
        <v>125</v>
      </c>
      <c r="BH73" s="4">
        <v>125</v>
      </c>
    </row>
    <row r="74" spans="1:60" s="4" customFormat="1" ht="17" x14ac:dyDescent="0.25">
      <c r="A74" s="2" t="s">
        <v>192</v>
      </c>
      <c r="B74" s="3" t="s">
        <v>161</v>
      </c>
      <c r="C74" s="3" t="s">
        <v>464</v>
      </c>
      <c r="D74" s="3">
        <v>43.6661</v>
      </c>
      <c r="E74" s="3">
        <v>126.1923</v>
      </c>
      <c r="F74" s="4">
        <v>0</v>
      </c>
      <c r="G74" s="4">
        <v>1</v>
      </c>
      <c r="H74" s="4">
        <v>3</v>
      </c>
      <c r="I74" s="4">
        <v>4</v>
      </c>
      <c r="J74" s="4">
        <v>4</v>
      </c>
      <c r="K74" s="4">
        <v>6</v>
      </c>
      <c r="L74" s="4">
        <v>8</v>
      </c>
      <c r="M74" s="4">
        <v>9</v>
      </c>
      <c r="N74" s="4">
        <v>14</v>
      </c>
      <c r="O74" s="4">
        <v>14</v>
      </c>
      <c r="P74" s="4">
        <v>17</v>
      </c>
      <c r="Q74" s="4">
        <v>23</v>
      </c>
      <c r="R74" s="4">
        <v>31</v>
      </c>
      <c r="S74" s="4">
        <v>42</v>
      </c>
      <c r="T74" s="4">
        <v>54</v>
      </c>
      <c r="U74" s="4">
        <v>59</v>
      </c>
      <c r="V74" s="4">
        <v>65</v>
      </c>
      <c r="W74" s="4">
        <v>69</v>
      </c>
      <c r="X74" s="4">
        <v>78</v>
      </c>
      <c r="Y74" s="4">
        <v>80</v>
      </c>
      <c r="Z74" s="4">
        <v>81</v>
      </c>
      <c r="AA74" s="4">
        <v>83</v>
      </c>
      <c r="AB74" s="4">
        <v>84</v>
      </c>
      <c r="AC74" s="4">
        <v>86</v>
      </c>
      <c r="AD74" s="4">
        <v>88</v>
      </c>
      <c r="AE74" s="4">
        <v>89</v>
      </c>
      <c r="AF74" s="4">
        <v>89</v>
      </c>
      <c r="AG74" s="4">
        <v>89</v>
      </c>
      <c r="AH74" s="4">
        <v>90</v>
      </c>
      <c r="AI74" s="4">
        <v>91</v>
      </c>
      <c r="AJ74" s="4">
        <v>91</v>
      </c>
      <c r="AK74" s="4">
        <v>91</v>
      </c>
      <c r="AL74" s="4">
        <v>91</v>
      </c>
      <c r="AM74" s="4">
        <v>93</v>
      </c>
      <c r="AN74" s="4">
        <v>93</v>
      </c>
      <c r="AO74" s="4">
        <v>93</v>
      </c>
      <c r="AP74" s="4">
        <v>93</v>
      </c>
      <c r="AQ74" s="4">
        <v>93</v>
      </c>
      <c r="AR74" s="4">
        <v>93</v>
      </c>
      <c r="AS74" s="4">
        <v>93</v>
      </c>
      <c r="AT74" s="4">
        <v>93</v>
      </c>
      <c r="AU74" s="4">
        <v>93</v>
      </c>
      <c r="AV74" s="4">
        <v>93</v>
      </c>
      <c r="AW74" s="4">
        <v>93</v>
      </c>
      <c r="AX74" s="4">
        <v>93</v>
      </c>
      <c r="AY74" s="4">
        <v>93</v>
      </c>
      <c r="AZ74" s="4">
        <v>93</v>
      </c>
      <c r="BA74" s="4">
        <v>93</v>
      </c>
      <c r="BB74" s="4">
        <v>93</v>
      </c>
      <c r="BC74" s="4">
        <v>93</v>
      </c>
      <c r="BD74" s="4">
        <v>93</v>
      </c>
      <c r="BE74" s="4">
        <v>93</v>
      </c>
      <c r="BF74" s="4">
        <v>93</v>
      </c>
      <c r="BG74" s="4">
        <v>93</v>
      </c>
      <c r="BH74" s="4">
        <v>93</v>
      </c>
    </row>
    <row r="75" spans="1:60" s="4" customFormat="1" ht="17" x14ac:dyDescent="0.25">
      <c r="A75" s="2" t="s">
        <v>194</v>
      </c>
      <c r="B75" s="3" t="s">
        <v>161</v>
      </c>
      <c r="C75" s="3" t="s">
        <v>464</v>
      </c>
      <c r="D75" s="3">
        <v>41.112900000000003</v>
      </c>
      <c r="E75" s="3">
        <v>85.240099999999998</v>
      </c>
      <c r="F75" s="4">
        <v>0</v>
      </c>
      <c r="G75" s="4">
        <v>2</v>
      </c>
      <c r="H75" s="4">
        <v>2</v>
      </c>
      <c r="I75" s="4">
        <v>3</v>
      </c>
      <c r="J75" s="4">
        <v>4</v>
      </c>
      <c r="K75" s="4">
        <v>5</v>
      </c>
      <c r="L75" s="4">
        <v>10</v>
      </c>
      <c r="M75" s="4">
        <v>13</v>
      </c>
      <c r="N75" s="4">
        <v>14</v>
      </c>
      <c r="O75" s="4">
        <v>17</v>
      </c>
      <c r="P75" s="4">
        <v>18</v>
      </c>
      <c r="Q75" s="4">
        <v>21</v>
      </c>
      <c r="R75" s="4">
        <v>24</v>
      </c>
      <c r="S75" s="4">
        <v>29</v>
      </c>
      <c r="T75" s="4">
        <v>32</v>
      </c>
      <c r="U75" s="4">
        <v>36</v>
      </c>
      <c r="V75" s="4">
        <v>39</v>
      </c>
      <c r="W75" s="4">
        <v>42</v>
      </c>
      <c r="X75" s="4">
        <v>45</v>
      </c>
      <c r="Y75" s="4">
        <v>49</v>
      </c>
      <c r="Z75" s="4">
        <v>55</v>
      </c>
      <c r="AA75" s="4">
        <v>59</v>
      </c>
      <c r="AB75" s="4">
        <v>63</v>
      </c>
      <c r="AC75" s="4">
        <v>65</v>
      </c>
      <c r="AD75" s="4">
        <v>70</v>
      </c>
      <c r="AE75" s="4">
        <v>71</v>
      </c>
      <c r="AF75" s="4">
        <v>75</v>
      </c>
      <c r="AG75" s="4">
        <v>76</v>
      </c>
      <c r="AH75" s="4">
        <v>76</v>
      </c>
      <c r="AI75" s="4">
        <v>76</v>
      </c>
      <c r="AJ75" s="4">
        <v>76</v>
      </c>
      <c r="AK75" s="4">
        <v>76</v>
      </c>
      <c r="AL75" s="4">
        <v>76</v>
      </c>
      <c r="AM75" s="4">
        <v>76</v>
      </c>
      <c r="AN75" s="4">
        <v>76</v>
      </c>
      <c r="AO75" s="4">
        <v>76</v>
      </c>
      <c r="AP75" s="4">
        <v>76</v>
      </c>
      <c r="AQ75" s="4">
        <v>76</v>
      </c>
      <c r="AR75" s="4">
        <v>76</v>
      </c>
      <c r="AS75" s="4">
        <v>76</v>
      </c>
      <c r="AT75" s="4">
        <v>76</v>
      </c>
      <c r="AU75" s="4">
        <v>76</v>
      </c>
      <c r="AV75" s="4">
        <v>76</v>
      </c>
      <c r="AW75" s="4">
        <v>76</v>
      </c>
      <c r="AX75" s="4">
        <v>76</v>
      </c>
      <c r="AY75" s="4">
        <v>76</v>
      </c>
      <c r="AZ75" s="4">
        <v>76</v>
      </c>
      <c r="BA75" s="4">
        <v>76</v>
      </c>
      <c r="BB75" s="4">
        <v>76</v>
      </c>
      <c r="BC75" s="4">
        <v>76</v>
      </c>
      <c r="BD75" s="4">
        <v>76</v>
      </c>
      <c r="BE75" s="4">
        <v>76</v>
      </c>
      <c r="BF75" s="4">
        <v>76</v>
      </c>
      <c r="BG75" s="4">
        <v>76</v>
      </c>
      <c r="BH75" s="4">
        <v>76</v>
      </c>
    </row>
    <row r="76" spans="1:60" s="4" customFormat="1" ht="17" x14ac:dyDescent="0.25">
      <c r="A76" s="2" t="s">
        <v>195</v>
      </c>
      <c r="B76" s="3" t="s">
        <v>161</v>
      </c>
      <c r="C76" s="3" t="s">
        <v>464</v>
      </c>
      <c r="D76" s="3">
        <v>44.093499999999999</v>
      </c>
      <c r="E76" s="3">
        <v>113.9448</v>
      </c>
      <c r="F76" s="4">
        <v>0</v>
      </c>
      <c r="G76" s="4">
        <v>0</v>
      </c>
      <c r="H76" s="4">
        <v>1</v>
      </c>
      <c r="I76" s="4">
        <v>7</v>
      </c>
      <c r="J76" s="4">
        <v>7</v>
      </c>
      <c r="K76" s="4">
        <v>11</v>
      </c>
      <c r="L76" s="4">
        <v>15</v>
      </c>
      <c r="M76" s="4">
        <v>16</v>
      </c>
      <c r="N76" s="4">
        <v>19</v>
      </c>
      <c r="O76" s="4">
        <v>20</v>
      </c>
      <c r="P76" s="4">
        <v>23</v>
      </c>
      <c r="Q76" s="4">
        <v>27</v>
      </c>
      <c r="R76" s="4">
        <v>34</v>
      </c>
      <c r="S76" s="4">
        <v>35</v>
      </c>
      <c r="T76" s="4">
        <v>42</v>
      </c>
      <c r="U76" s="4">
        <v>46</v>
      </c>
      <c r="V76" s="4">
        <v>50</v>
      </c>
      <c r="W76" s="4">
        <v>52</v>
      </c>
      <c r="X76" s="4">
        <v>54</v>
      </c>
      <c r="Y76" s="4">
        <v>58</v>
      </c>
      <c r="Z76" s="4">
        <v>58</v>
      </c>
      <c r="AA76" s="4">
        <v>60</v>
      </c>
      <c r="AB76" s="4">
        <v>61</v>
      </c>
      <c r="AC76" s="4">
        <v>65</v>
      </c>
      <c r="AD76" s="4">
        <v>68</v>
      </c>
      <c r="AE76" s="4">
        <v>70</v>
      </c>
      <c r="AF76" s="4">
        <v>72</v>
      </c>
      <c r="AG76" s="4">
        <v>73</v>
      </c>
      <c r="AH76" s="4">
        <v>75</v>
      </c>
      <c r="AI76" s="4">
        <v>75</v>
      </c>
      <c r="AJ76" s="4">
        <v>75</v>
      </c>
      <c r="AK76" s="4">
        <v>75</v>
      </c>
      <c r="AL76" s="4">
        <v>75</v>
      </c>
      <c r="AM76" s="4">
        <v>75</v>
      </c>
      <c r="AN76" s="4">
        <v>75</v>
      </c>
      <c r="AO76" s="4">
        <v>75</v>
      </c>
      <c r="AP76" s="4">
        <v>75</v>
      </c>
      <c r="AQ76" s="4">
        <v>75</v>
      </c>
      <c r="AR76" s="4">
        <v>75</v>
      </c>
      <c r="AS76" s="4">
        <v>75</v>
      </c>
      <c r="AT76" s="4">
        <v>75</v>
      </c>
      <c r="AU76" s="4">
        <v>75</v>
      </c>
      <c r="AV76" s="4">
        <v>75</v>
      </c>
      <c r="AW76" s="4">
        <v>75</v>
      </c>
      <c r="AX76" s="4">
        <v>75</v>
      </c>
      <c r="AY76" s="4">
        <v>75</v>
      </c>
      <c r="AZ76" s="4">
        <v>75</v>
      </c>
      <c r="BA76" s="4">
        <v>75</v>
      </c>
      <c r="BB76" s="4">
        <v>75</v>
      </c>
      <c r="BC76" s="4">
        <v>75</v>
      </c>
      <c r="BD76" s="4">
        <v>75</v>
      </c>
      <c r="BE76" s="4">
        <v>75</v>
      </c>
      <c r="BF76" s="4">
        <v>75</v>
      </c>
      <c r="BG76" s="4">
        <v>75</v>
      </c>
      <c r="BH76" s="4">
        <v>75</v>
      </c>
    </row>
    <row r="77" spans="1:60" s="4" customFormat="1" ht="17" x14ac:dyDescent="0.25">
      <c r="A77" s="2" t="s">
        <v>196</v>
      </c>
      <c r="B77" s="3" t="s">
        <v>161</v>
      </c>
      <c r="C77" s="3" t="s">
        <v>464</v>
      </c>
      <c r="D77" s="3">
        <v>37.269199999999998</v>
      </c>
      <c r="E77" s="3">
        <v>106.16549999999999</v>
      </c>
      <c r="F77" s="4">
        <v>1</v>
      </c>
      <c r="G77" s="4">
        <v>1</v>
      </c>
      <c r="H77" s="4">
        <v>2</v>
      </c>
      <c r="I77" s="4">
        <v>3</v>
      </c>
      <c r="J77" s="4">
        <v>4</v>
      </c>
      <c r="K77" s="4">
        <v>7</v>
      </c>
      <c r="L77" s="4">
        <v>11</v>
      </c>
      <c r="M77" s="4">
        <v>12</v>
      </c>
      <c r="N77" s="4">
        <v>17</v>
      </c>
      <c r="O77" s="4">
        <v>21</v>
      </c>
      <c r="P77" s="4">
        <v>26</v>
      </c>
      <c r="Q77" s="4">
        <v>28</v>
      </c>
      <c r="R77" s="4">
        <v>31</v>
      </c>
      <c r="S77" s="4">
        <v>34</v>
      </c>
      <c r="T77" s="4">
        <v>34</v>
      </c>
      <c r="U77" s="4">
        <v>40</v>
      </c>
      <c r="V77" s="4">
        <v>43</v>
      </c>
      <c r="W77" s="4">
        <v>45</v>
      </c>
      <c r="X77" s="4">
        <v>45</v>
      </c>
      <c r="Y77" s="4">
        <v>49</v>
      </c>
      <c r="Z77" s="4">
        <v>53</v>
      </c>
      <c r="AA77" s="4">
        <v>58</v>
      </c>
      <c r="AB77" s="4">
        <v>64</v>
      </c>
      <c r="AC77" s="4">
        <v>67</v>
      </c>
      <c r="AD77" s="4">
        <v>70</v>
      </c>
      <c r="AE77" s="4">
        <v>70</v>
      </c>
      <c r="AF77" s="4">
        <v>70</v>
      </c>
      <c r="AG77" s="4">
        <v>70</v>
      </c>
      <c r="AH77" s="4">
        <v>71</v>
      </c>
      <c r="AI77" s="4">
        <v>71</v>
      </c>
      <c r="AJ77" s="4">
        <v>71</v>
      </c>
      <c r="AK77" s="4">
        <v>71</v>
      </c>
      <c r="AL77" s="4">
        <v>71</v>
      </c>
      <c r="AM77" s="4">
        <v>71</v>
      </c>
      <c r="AN77" s="4">
        <v>71</v>
      </c>
      <c r="AO77" s="4">
        <v>71</v>
      </c>
      <c r="AP77" s="4">
        <v>72</v>
      </c>
      <c r="AQ77" s="4">
        <v>72</v>
      </c>
      <c r="AR77" s="4">
        <v>73</v>
      </c>
      <c r="AS77" s="4">
        <v>73</v>
      </c>
      <c r="AT77" s="4">
        <v>74</v>
      </c>
      <c r="AU77" s="4">
        <v>74</v>
      </c>
      <c r="AV77" s="4">
        <v>75</v>
      </c>
      <c r="AW77" s="4">
        <v>75</v>
      </c>
      <c r="AX77" s="4">
        <v>75</v>
      </c>
      <c r="AY77" s="4">
        <v>75</v>
      </c>
      <c r="AZ77" s="4">
        <v>75</v>
      </c>
      <c r="BA77" s="4">
        <v>75</v>
      </c>
      <c r="BB77" s="4">
        <v>75</v>
      </c>
      <c r="BC77" s="4">
        <v>75</v>
      </c>
      <c r="BD77" s="4">
        <v>75</v>
      </c>
      <c r="BE77" s="4">
        <v>75</v>
      </c>
      <c r="BF77" s="4">
        <v>75</v>
      </c>
      <c r="BG77" s="4">
        <v>75</v>
      </c>
      <c r="BH77" s="4">
        <v>75</v>
      </c>
    </row>
    <row r="78" spans="1:60" s="4" customFormat="1" ht="17" x14ac:dyDescent="0.25">
      <c r="A78" s="2" t="s">
        <v>200</v>
      </c>
      <c r="B78" s="3" t="s">
        <v>161</v>
      </c>
      <c r="C78" s="3" t="s">
        <v>464</v>
      </c>
      <c r="D78" s="3">
        <v>35.745199999999997</v>
      </c>
      <c r="E78" s="3">
        <v>95.995599999999996</v>
      </c>
      <c r="F78" s="4">
        <v>0</v>
      </c>
      <c r="G78" s="4">
        <v>0</v>
      </c>
      <c r="H78" s="4">
        <v>0</v>
      </c>
      <c r="I78" s="4">
        <v>1</v>
      </c>
      <c r="J78" s="4">
        <v>1</v>
      </c>
      <c r="K78" s="4">
        <v>6</v>
      </c>
      <c r="L78" s="4">
        <v>6</v>
      </c>
      <c r="M78" s="4">
        <v>6</v>
      </c>
      <c r="N78" s="4">
        <v>8</v>
      </c>
      <c r="O78" s="4">
        <v>8</v>
      </c>
      <c r="P78" s="4">
        <v>9</v>
      </c>
      <c r="Q78" s="4">
        <v>11</v>
      </c>
      <c r="R78" s="4">
        <v>13</v>
      </c>
      <c r="S78" s="4">
        <v>15</v>
      </c>
      <c r="T78" s="4">
        <v>17</v>
      </c>
      <c r="U78" s="4">
        <v>18</v>
      </c>
      <c r="V78" s="4">
        <v>18</v>
      </c>
      <c r="W78" s="4">
        <v>18</v>
      </c>
      <c r="X78" s="4">
        <v>18</v>
      </c>
      <c r="Y78" s="4">
        <v>18</v>
      </c>
      <c r="Z78" s="4">
        <v>18</v>
      </c>
      <c r="AA78" s="4">
        <v>18</v>
      </c>
      <c r="AB78" s="4">
        <v>18</v>
      </c>
      <c r="AC78" s="4">
        <v>18</v>
      </c>
      <c r="AD78" s="4">
        <v>18</v>
      </c>
      <c r="AE78" s="4">
        <v>18</v>
      </c>
      <c r="AF78" s="4">
        <v>18</v>
      </c>
      <c r="AG78" s="4">
        <v>18</v>
      </c>
      <c r="AH78" s="4">
        <v>18</v>
      </c>
      <c r="AI78" s="4">
        <v>18</v>
      </c>
      <c r="AJ78" s="4">
        <v>18</v>
      </c>
      <c r="AK78" s="4">
        <v>18</v>
      </c>
      <c r="AL78" s="4">
        <v>18</v>
      </c>
      <c r="AM78" s="4">
        <v>18</v>
      </c>
      <c r="AN78" s="4">
        <v>18</v>
      </c>
      <c r="AO78" s="4">
        <v>18</v>
      </c>
      <c r="AP78" s="4">
        <v>18</v>
      </c>
      <c r="AQ78" s="4">
        <v>18</v>
      </c>
      <c r="AR78" s="4">
        <v>18</v>
      </c>
      <c r="AS78" s="4">
        <v>18</v>
      </c>
      <c r="AT78" s="4">
        <v>18</v>
      </c>
      <c r="AU78" s="4">
        <v>18</v>
      </c>
      <c r="AV78" s="4">
        <v>18</v>
      </c>
      <c r="AW78" s="4">
        <v>18</v>
      </c>
      <c r="AX78" s="4">
        <v>18</v>
      </c>
      <c r="AY78" s="4">
        <v>18</v>
      </c>
      <c r="AZ78" s="4">
        <v>18</v>
      </c>
      <c r="BA78" s="4">
        <v>18</v>
      </c>
      <c r="BB78" s="4">
        <v>18</v>
      </c>
      <c r="BC78" s="4">
        <v>18</v>
      </c>
      <c r="BD78" s="4">
        <v>18</v>
      </c>
      <c r="BE78" s="4">
        <v>18</v>
      </c>
      <c r="BF78" s="4">
        <v>18</v>
      </c>
      <c r="BG78" s="4">
        <v>18</v>
      </c>
      <c r="BH78" s="4">
        <v>18</v>
      </c>
    </row>
    <row r="79" spans="1:60" s="4" customFormat="1" ht="17" x14ac:dyDescent="0.25">
      <c r="A79" s="2" t="s">
        <v>201</v>
      </c>
      <c r="B79" s="3" t="s">
        <v>161</v>
      </c>
      <c r="C79" s="3" t="s">
        <v>464</v>
      </c>
      <c r="D79" s="3">
        <v>22.166699999999999</v>
      </c>
      <c r="E79" s="3">
        <v>113.55</v>
      </c>
      <c r="F79" s="4">
        <v>1</v>
      </c>
      <c r="G79" s="4">
        <v>2</v>
      </c>
      <c r="H79" s="4">
        <v>2</v>
      </c>
      <c r="I79" s="4">
        <v>2</v>
      </c>
      <c r="J79" s="4">
        <v>5</v>
      </c>
      <c r="K79" s="4">
        <v>6</v>
      </c>
      <c r="L79" s="4">
        <v>7</v>
      </c>
      <c r="M79" s="4">
        <v>7</v>
      </c>
      <c r="N79" s="4">
        <v>7</v>
      </c>
      <c r="O79" s="4">
        <v>7</v>
      </c>
      <c r="P79" s="4">
        <v>7</v>
      </c>
      <c r="Q79" s="4">
        <v>8</v>
      </c>
      <c r="R79" s="4">
        <v>8</v>
      </c>
      <c r="S79" s="4">
        <v>10</v>
      </c>
      <c r="T79" s="4">
        <v>10</v>
      </c>
      <c r="U79" s="4">
        <v>10</v>
      </c>
      <c r="V79" s="4">
        <v>10</v>
      </c>
      <c r="W79" s="4">
        <v>10</v>
      </c>
      <c r="X79" s="4">
        <v>10</v>
      </c>
      <c r="Y79" s="4">
        <v>10</v>
      </c>
      <c r="Z79" s="4">
        <v>10</v>
      </c>
      <c r="AA79" s="4">
        <v>10</v>
      </c>
      <c r="AB79" s="4">
        <v>10</v>
      </c>
      <c r="AC79" s="4">
        <v>10</v>
      </c>
      <c r="AD79" s="4">
        <v>10</v>
      </c>
      <c r="AE79" s="4">
        <v>10</v>
      </c>
      <c r="AF79" s="4">
        <v>10</v>
      </c>
      <c r="AG79" s="4">
        <v>10</v>
      </c>
      <c r="AH79" s="4">
        <v>10</v>
      </c>
      <c r="AI79" s="4">
        <v>10</v>
      </c>
      <c r="AJ79" s="4">
        <v>10</v>
      </c>
      <c r="AK79" s="4">
        <v>10</v>
      </c>
      <c r="AL79" s="4">
        <v>10</v>
      </c>
      <c r="AM79" s="4">
        <v>10</v>
      </c>
      <c r="AN79" s="4">
        <v>10</v>
      </c>
      <c r="AO79" s="4">
        <v>10</v>
      </c>
      <c r="AP79" s="4">
        <v>10</v>
      </c>
      <c r="AQ79" s="4">
        <v>10</v>
      </c>
      <c r="AR79" s="4">
        <v>10</v>
      </c>
      <c r="AS79" s="4">
        <v>10</v>
      </c>
      <c r="AT79" s="4">
        <v>10</v>
      </c>
      <c r="AU79" s="4">
        <v>10</v>
      </c>
      <c r="AV79" s="4">
        <v>10</v>
      </c>
      <c r="AW79" s="4">
        <v>10</v>
      </c>
      <c r="AX79" s="4">
        <v>10</v>
      </c>
      <c r="AY79" s="4">
        <v>10</v>
      </c>
      <c r="AZ79" s="4">
        <v>10</v>
      </c>
      <c r="BA79" s="4">
        <v>10</v>
      </c>
      <c r="BB79" s="4">
        <v>10</v>
      </c>
      <c r="BC79" s="4">
        <v>10</v>
      </c>
      <c r="BD79" s="4">
        <v>10</v>
      </c>
      <c r="BE79" s="4">
        <v>10</v>
      </c>
      <c r="BF79" s="4">
        <v>10</v>
      </c>
      <c r="BG79" s="4">
        <v>10</v>
      </c>
      <c r="BH79" s="4">
        <v>11</v>
      </c>
    </row>
    <row r="80" spans="1:60" s="4" customFormat="1" ht="17" x14ac:dyDescent="0.25">
      <c r="A80" s="2" t="s">
        <v>210</v>
      </c>
      <c r="B80" s="3" t="s">
        <v>161</v>
      </c>
      <c r="C80" s="3" t="s">
        <v>464</v>
      </c>
      <c r="D80" s="3">
        <v>31.692699999999999</v>
      </c>
      <c r="E80" s="3">
        <v>88.092399999999998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1</v>
      </c>
      <c r="O80" s="4">
        <v>1</v>
      </c>
      <c r="P80" s="4">
        <v>1</v>
      </c>
      <c r="Q80" s="4">
        <v>1</v>
      </c>
      <c r="R80" s="4">
        <v>1</v>
      </c>
      <c r="S80" s="4">
        <v>1</v>
      </c>
      <c r="T80" s="4">
        <v>1</v>
      </c>
      <c r="U80" s="4">
        <v>1</v>
      </c>
      <c r="V80" s="4">
        <v>1</v>
      </c>
      <c r="W80" s="4">
        <v>1</v>
      </c>
      <c r="X80" s="4">
        <v>1</v>
      </c>
      <c r="Y80" s="4">
        <v>1</v>
      </c>
      <c r="Z80" s="4">
        <v>1</v>
      </c>
      <c r="AA80" s="4">
        <v>1</v>
      </c>
      <c r="AB80" s="4">
        <v>1</v>
      </c>
      <c r="AC80" s="4">
        <v>1</v>
      </c>
      <c r="AD80" s="4">
        <v>1</v>
      </c>
      <c r="AE80" s="4">
        <v>1</v>
      </c>
      <c r="AF80" s="4">
        <v>1</v>
      </c>
      <c r="AG80" s="4">
        <v>1</v>
      </c>
      <c r="AH80" s="4">
        <v>1</v>
      </c>
      <c r="AI80" s="4">
        <v>1</v>
      </c>
      <c r="AJ80" s="4">
        <v>1</v>
      </c>
      <c r="AK80" s="4">
        <v>1</v>
      </c>
      <c r="AL80" s="4">
        <v>1</v>
      </c>
      <c r="AM80" s="4">
        <v>1</v>
      </c>
      <c r="AN80" s="4">
        <v>1</v>
      </c>
      <c r="AO80" s="4">
        <v>1</v>
      </c>
      <c r="AP80" s="4">
        <v>1</v>
      </c>
      <c r="AQ80" s="4">
        <v>1</v>
      </c>
      <c r="AR80" s="4">
        <v>1</v>
      </c>
      <c r="AS80" s="4">
        <v>1</v>
      </c>
      <c r="AT80" s="4">
        <v>1</v>
      </c>
      <c r="AU80" s="4">
        <v>1</v>
      </c>
      <c r="AV80" s="4">
        <v>1</v>
      </c>
      <c r="AW80" s="4">
        <v>1</v>
      </c>
      <c r="AX80" s="4">
        <v>1</v>
      </c>
      <c r="AY80" s="4">
        <v>1</v>
      </c>
      <c r="AZ80" s="4">
        <v>1</v>
      </c>
      <c r="BA80" s="4">
        <v>1</v>
      </c>
      <c r="BB80" s="4">
        <v>1</v>
      </c>
      <c r="BC80" s="4">
        <v>1</v>
      </c>
      <c r="BD80" s="4">
        <v>1</v>
      </c>
      <c r="BE80" s="4">
        <v>1</v>
      </c>
      <c r="BF80" s="4">
        <v>1</v>
      </c>
      <c r="BG80" s="4">
        <v>1</v>
      </c>
      <c r="BH80" s="4">
        <v>1</v>
      </c>
    </row>
    <row r="81" spans="1:60" s="4" customFormat="1" ht="17" x14ac:dyDescent="0.25">
      <c r="A81" s="2"/>
      <c r="B81" s="3" t="s">
        <v>86</v>
      </c>
      <c r="C81" s="3" t="s">
        <v>468</v>
      </c>
      <c r="D81" s="3">
        <v>4.5709</v>
      </c>
      <c r="E81" s="3">
        <v>-74.297300000000007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1</v>
      </c>
      <c r="AY81" s="4">
        <v>1</v>
      </c>
      <c r="AZ81" s="4">
        <v>1</v>
      </c>
      <c r="BA81" s="4">
        <v>1</v>
      </c>
      <c r="BB81" s="4">
        <v>3</v>
      </c>
      <c r="BC81" s="4">
        <v>9</v>
      </c>
      <c r="BD81" s="4">
        <v>9</v>
      </c>
      <c r="BE81" s="4">
        <v>13</v>
      </c>
      <c r="BF81" s="4">
        <v>22</v>
      </c>
      <c r="BG81" s="4">
        <v>34</v>
      </c>
      <c r="BH81" s="4">
        <v>54</v>
      </c>
    </row>
    <row r="82" spans="1:60" s="4" customFormat="1" ht="17" x14ac:dyDescent="0.25">
      <c r="A82" s="2"/>
      <c r="B82" s="3" t="s">
        <v>448</v>
      </c>
      <c r="C82" s="3" t="s">
        <v>466</v>
      </c>
      <c r="D82" s="3">
        <v>-4.0382999999999996</v>
      </c>
      <c r="E82" s="3">
        <v>21.758700000000001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1</v>
      </c>
      <c r="BH82" s="4">
        <v>1</v>
      </c>
    </row>
    <row r="83" spans="1:60" s="4" customFormat="1" ht="17" x14ac:dyDescent="0.25">
      <c r="A83" s="2"/>
      <c r="B83" s="3" t="s">
        <v>211</v>
      </c>
      <c r="C83" s="3" t="s">
        <v>466</v>
      </c>
      <c r="D83" s="3">
        <v>-4.0382999999999996</v>
      </c>
      <c r="E83" s="3">
        <v>21.758700000000001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1</v>
      </c>
      <c r="BD83" s="4">
        <v>1</v>
      </c>
      <c r="BE83" s="4">
        <v>2</v>
      </c>
      <c r="BF83" s="4">
        <v>2</v>
      </c>
      <c r="BG83" s="4">
        <v>2</v>
      </c>
      <c r="BH83" s="4">
        <v>2</v>
      </c>
    </row>
    <row r="84" spans="1:60" s="4" customFormat="1" ht="17" x14ac:dyDescent="0.25">
      <c r="A84" s="2"/>
      <c r="B84" s="3" t="s">
        <v>87</v>
      </c>
      <c r="C84" s="3" t="s">
        <v>467</v>
      </c>
      <c r="D84" s="3">
        <v>9.7489000000000008</v>
      </c>
      <c r="E84" s="3">
        <v>-83.753399999999999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1</v>
      </c>
      <c r="AY84" s="4">
        <v>1</v>
      </c>
      <c r="AZ84" s="4">
        <v>5</v>
      </c>
      <c r="BA84" s="4">
        <v>9</v>
      </c>
      <c r="BB84" s="4">
        <v>9</v>
      </c>
      <c r="BC84" s="4">
        <v>13</v>
      </c>
      <c r="BD84" s="4">
        <v>22</v>
      </c>
      <c r="BE84" s="4">
        <v>23</v>
      </c>
      <c r="BF84" s="4">
        <v>26</v>
      </c>
      <c r="BG84" s="4">
        <v>27</v>
      </c>
      <c r="BH84" s="4">
        <v>35</v>
      </c>
    </row>
    <row r="85" spans="1:60" s="4" customFormat="1" ht="17" x14ac:dyDescent="0.25">
      <c r="A85" s="2"/>
      <c r="B85" s="3" t="s">
        <v>212</v>
      </c>
      <c r="C85" s="3" t="s">
        <v>466</v>
      </c>
      <c r="D85" s="3">
        <v>7.54</v>
      </c>
      <c r="E85" s="3">
        <v>-5.5471000000000004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1</v>
      </c>
      <c r="BD85" s="4">
        <v>1</v>
      </c>
      <c r="BE85" s="4">
        <v>1</v>
      </c>
      <c r="BF85" s="4">
        <v>1</v>
      </c>
      <c r="BG85" s="4">
        <v>1</v>
      </c>
      <c r="BH85" s="4">
        <v>1</v>
      </c>
    </row>
    <row r="86" spans="1:60" s="4" customFormat="1" ht="17" x14ac:dyDescent="0.25">
      <c r="A86" s="2"/>
      <c r="B86" s="3" t="s">
        <v>36</v>
      </c>
      <c r="C86" s="3" t="s">
        <v>465</v>
      </c>
      <c r="D86" s="3">
        <v>45.1</v>
      </c>
      <c r="E86" s="3">
        <v>15.2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1</v>
      </c>
      <c r="AO86" s="4">
        <v>3</v>
      </c>
      <c r="AP86" s="4">
        <v>3</v>
      </c>
      <c r="AQ86" s="4">
        <v>5</v>
      </c>
      <c r="AR86" s="4">
        <v>6</v>
      </c>
      <c r="AS86" s="4">
        <v>7</v>
      </c>
      <c r="AT86" s="4">
        <v>7</v>
      </c>
      <c r="AU86" s="4">
        <v>9</v>
      </c>
      <c r="AV86" s="4">
        <v>10</v>
      </c>
      <c r="AW86" s="4">
        <v>10</v>
      </c>
      <c r="AX86" s="4">
        <v>11</v>
      </c>
      <c r="AY86" s="4">
        <v>12</v>
      </c>
      <c r="AZ86" s="4">
        <v>12</v>
      </c>
      <c r="BA86" s="4">
        <v>12</v>
      </c>
      <c r="BB86" s="4">
        <v>14</v>
      </c>
      <c r="BC86" s="4">
        <v>19</v>
      </c>
      <c r="BD86" s="4">
        <v>19</v>
      </c>
      <c r="BE86" s="4">
        <v>32</v>
      </c>
      <c r="BF86" s="4">
        <v>38</v>
      </c>
      <c r="BG86" s="4">
        <v>49</v>
      </c>
      <c r="BH86" s="4">
        <v>57</v>
      </c>
    </row>
    <row r="87" spans="1:60" s="4" customFormat="1" ht="17" x14ac:dyDescent="0.25">
      <c r="A87" s="2" t="s">
        <v>109</v>
      </c>
      <c r="B87" s="3" t="s">
        <v>172</v>
      </c>
      <c r="C87" s="3" t="s">
        <v>467</v>
      </c>
      <c r="D87" s="3">
        <v>35.4437</v>
      </c>
      <c r="E87" s="3">
        <v>139.63800000000001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61</v>
      </c>
      <c r="W87" s="4">
        <v>61</v>
      </c>
      <c r="X87" s="4">
        <v>64</v>
      </c>
      <c r="Y87" s="4">
        <v>135</v>
      </c>
      <c r="Z87" s="4">
        <v>135</v>
      </c>
      <c r="AA87" s="4">
        <v>175</v>
      </c>
      <c r="AB87" s="4">
        <v>175</v>
      </c>
      <c r="AC87" s="4">
        <v>218</v>
      </c>
      <c r="AD87" s="4">
        <v>285</v>
      </c>
      <c r="AE87" s="4">
        <v>355</v>
      </c>
      <c r="AF87" s="4">
        <v>454</v>
      </c>
      <c r="AG87" s="4">
        <v>542</v>
      </c>
      <c r="AH87" s="4">
        <v>621</v>
      </c>
      <c r="AI87" s="4">
        <v>634</v>
      </c>
      <c r="AJ87" s="4">
        <v>634</v>
      </c>
      <c r="AK87" s="4">
        <v>634</v>
      </c>
      <c r="AL87" s="4">
        <v>691</v>
      </c>
      <c r="AM87" s="4">
        <v>691</v>
      </c>
      <c r="AN87" s="4">
        <v>691</v>
      </c>
      <c r="AO87" s="4">
        <v>705</v>
      </c>
      <c r="AP87" s="4">
        <v>705</v>
      </c>
      <c r="AQ87" s="4">
        <v>705</v>
      </c>
      <c r="AR87" s="4">
        <v>705</v>
      </c>
      <c r="AS87" s="4">
        <v>705</v>
      </c>
      <c r="AT87" s="4">
        <v>705</v>
      </c>
      <c r="AU87" s="4">
        <v>706</v>
      </c>
      <c r="AV87" s="4">
        <v>706</v>
      </c>
      <c r="AW87" s="4">
        <v>706</v>
      </c>
      <c r="AX87" s="4">
        <v>696</v>
      </c>
      <c r="AY87" s="4">
        <v>696</v>
      </c>
      <c r="AZ87" s="4">
        <v>696</v>
      </c>
      <c r="BA87" s="4">
        <v>696</v>
      </c>
      <c r="BB87" s="4">
        <v>696</v>
      </c>
      <c r="BC87" s="4">
        <v>696</v>
      </c>
      <c r="BD87" s="4">
        <v>696</v>
      </c>
      <c r="BE87" s="4">
        <v>696</v>
      </c>
      <c r="BF87" s="4">
        <v>696</v>
      </c>
      <c r="BG87" s="4">
        <v>696</v>
      </c>
      <c r="BH87" s="4">
        <v>696</v>
      </c>
    </row>
    <row r="88" spans="1:60" s="4" customFormat="1" ht="17" x14ac:dyDescent="0.25">
      <c r="A88" s="2"/>
      <c r="B88" s="3" t="s">
        <v>409</v>
      </c>
      <c r="C88" s="3" t="s">
        <v>467</v>
      </c>
      <c r="D88" s="3">
        <v>22</v>
      </c>
      <c r="E88" s="3">
        <v>-80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3</v>
      </c>
      <c r="BE88" s="4">
        <v>4</v>
      </c>
      <c r="BF88" s="4">
        <v>4</v>
      </c>
      <c r="BG88" s="4">
        <v>4</v>
      </c>
      <c r="BH88" s="4">
        <v>4</v>
      </c>
    </row>
    <row r="89" spans="1:60" s="4" customFormat="1" ht="17" x14ac:dyDescent="0.25">
      <c r="A89" s="2"/>
      <c r="B89" s="3" t="s">
        <v>102</v>
      </c>
      <c r="C89" s="3" t="s">
        <v>465</v>
      </c>
      <c r="D89" s="3">
        <v>35.126399999999997</v>
      </c>
      <c r="E89" s="3">
        <v>33.429900000000004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2</v>
      </c>
      <c r="BB89" s="4">
        <v>3</v>
      </c>
      <c r="BC89" s="4">
        <v>6</v>
      </c>
      <c r="BD89" s="4">
        <v>6</v>
      </c>
      <c r="BE89" s="4">
        <v>14</v>
      </c>
      <c r="BF89" s="4">
        <v>26</v>
      </c>
      <c r="BG89" s="4">
        <v>26</v>
      </c>
      <c r="BH89" s="4">
        <v>33</v>
      </c>
    </row>
    <row r="90" spans="1:60" s="4" customFormat="1" ht="17" x14ac:dyDescent="0.25">
      <c r="A90" s="2"/>
      <c r="B90" s="3" t="s">
        <v>193</v>
      </c>
      <c r="C90" s="3" t="s">
        <v>465</v>
      </c>
      <c r="D90" s="3">
        <v>49.817500000000003</v>
      </c>
      <c r="E90" s="3">
        <v>15.473000000000001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3</v>
      </c>
      <c r="AT90" s="4">
        <v>3</v>
      </c>
      <c r="AU90" s="4">
        <v>5</v>
      </c>
      <c r="AV90" s="4">
        <v>8</v>
      </c>
      <c r="AW90" s="4">
        <v>12</v>
      </c>
      <c r="AX90" s="4">
        <v>18</v>
      </c>
      <c r="AY90" s="4">
        <v>19</v>
      </c>
      <c r="AZ90" s="4">
        <v>31</v>
      </c>
      <c r="BA90" s="4">
        <v>31</v>
      </c>
      <c r="BB90" s="4">
        <v>41</v>
      </c>
      <c r="BC90" s="4">
        <v>91</v>
      </c>
      <c r="BD90" s="4">
        <v>94</v>
      </c>
      <c r="BE90" s="4">
        <v>141</v>
      </c>
      <c r="BF90" s="4">
        <v>189</v>
      </c>
      <c r="BG90" s="4">
        <v>253</v>
      </c>
      <c r="BH90" s="4">
        <v>298</v>
      </c>
    </row>
    <row r="91" spans="1:60" s="4" customFormat="1" ht="17" x14ac:dyDescent="0.25">
      <c r="A91" s="2" t="s">
        <v>177</v>
      </c>
      <c r="B91" s="3" t="s">
        <v>177</v>
      </c>
      <c r="C91" s="3" t="s">
        <v>465</v>
      </c>
      <c r="D91" s="3">
        <v>56.2639</v>
      </c>
      <c r="E91" s="3">
        <v>9.5017999999999994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1</v>
      </c>
      <c r="AQ91" s="4">
        <v>1</v>
      </c>
      <c r="AR91" s="4">
        <v>3</v>
      </c>
      <c r="AS91" s="4">
        <v>4</v>
      </c>
      <c r="AT91" s="4">
        <v>4</v>
      </c>
      <c r="AU91" s="4">
        <v>6</v>
      </c>
      <c r="AV91" s="4">
        <v>10</v>
      </c>
      <c r="AW91" s="4">
        <v>10</v>
      </c>
      <c r="AX91" s="4">
        <v>23</v>
      </c>
      <c r="AY91" s="4">
        <v>23</v>
      </c>
      <c r="AZ91" s="4">
        <v>35</v>
      </c>
      <c r="BA91" s="4">
        <v>90</v>
      </c>
      <c r="BB91" s="4">
        <v>262</v>
      </c>
      <c r="BC91" s="4">
        <v>442</v>
      </c>
      <c r="BD91" s="4">
        <v>615</v>
      </c>
      <c r="BE91" s="4">
        <v>801</v>
      </c>
      <c r="BF91" s="4">
        <v>827</v>
      </c>
      <c r="BG91" s="4">
        <v>864</v>
      </c>
      <c r="BH91" s="4">
        <v>914</v>
      </c>
    </row>
    <row r="92" spans="1:60" s="4" customFormat="1" ht="17" x14ac:dyDescent="0.25">
      <c r="A92" s="2" t="s">
        <v>204</v>
      </c>
      <c r="B92" s="3" t="s">
        <v>177</v>
      </c>
      <c r="C92" s="3" t="s">
        <v>465</v>
      </c>
      <c r="D92" s="3">
        <v>61.892600000000002</v>
      </c>
      <c r="E92" s="3">
        <v>-6.9118000000000004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1</v>
      </c>
      <c r="AW92" s="4">
        <v>1</v>
      </c>
      <c r="AX92" s="4">
        <v>1</v>
      </c>
      <c r="AY92" s="4">
        <v>1</v>
      </c>
      <c r="AZ92" s="4">
        <v>2</v>
      </c>
      <c r="BA92" s="4">
        <v>2</v>
      </c>
      <c r="BB92" s="4">
        <v>2</v>
      </c>
      <c r="BC92" s="4">
        <v>2</v>
      </c>
      <c r="BD92" s="4">
        <v>2</v>
      </c>
      <c r="BE92" s="4">
        <v>3</v>
      </c>
      <c r="BF92" s="4">
        <v>9</v>
      </c>
      <c r="BG92" s="4">
        <v>11</v>
      </c>
      <c r="BH92" s="4">
        <v>18</v>
      </c>
    </row>
    <row r="93" spans="1:60" s="4" customFormat="1" ht="17" x14ac:dyDescent="0.25">
      <c r="A93" s="2"/>
      <c r="B93" s="3" t="s">
        <v>63</v>
      </c>
      <c r="C93" s="3" t="s">
        <v>467</v>
      </c>
      <c r="D93" s="3">
        <v>18.735700000000001</v>
      </c>
      <c r="E93" s="3">
        <v>-70.162700000000001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  <c r="AX93" s="4">
        <v>2</v>
      </c>
      <c r="AY93" s="4">
        <v>2</v>
      </c>
      <c r="AZ93" s="4">
        <v>5</v>
      </c>
      <c r="BA93" s="4">
        <v>5</v>
      </c>
      <c r="BB93" s="4">
        <v>5</v>
      </c>
      <c r="BC93" s="4">
        <v>5</v>
      </c>
      <c r="BD93" s="4">
        <v>5</v>
      </c>
      <c r="BE93" s="4">
        <v>5</v>
      </c>
      <c r="BF93" s="4">
        <v>11</v>
      </c>
      <c r="BG93" s="4">
        <v>11</v>
      </c>
      <c r="BH93" s="4">
        <v>11</v>
      </c>
    </row>
    <row r="94" spans="1:60" s="4" customFormat="1" ht="17" x14ac:dyDescent="0.25">
      <c r="A94" s="2"/>
      <c r="B94" s="3" t="s">
        <v>60</v>
      </c>
      <c r="C94" s="3" t="s">
        <v>468</v>
      </c>
      <c r="D94" s="3">
        <v>-1.8311999999999999</v>
      </c>
      <c r="E94" s="3">
        <v>-78.183400000000006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6</v>
      </c>
      <c r="AT94" s="4">
        <v>6</v>
      </c>
      <c r="AU94" s="4">
        <v>7</v>
      </c>
      <c r="AV94" s="4">
        <v>10</v>
      </c>
      <c r="AW94" s="4">
        <v>13</v>
      </c>
      <c r="AX94" s="4">
        <v>13</v>
      </c>
      <c r="AY94" s="4">
        <v>13</v>
      </c>
      <c r="AZ94" s="4">
        <v>14</v>
      </c>
      <c r="BA94" s="4">
        <v>15</v>
      </c>
      <c r="BB94" s="4">
        <v>15</v>
      </c>
      <c r="BC94" s="4">
        <v>17</v>
      </c>
      <c r="BD94" s="4">
        <v>17</v>
      </c>
      <c r="BE94" s="4">
        <v>17</v>
      </c>
      <c r="BF94" s="4">
        <v>28</v>
      </c>
      <c r="BG94" s="4">
        <v>28</v>
      </c>
      <c r="BH94" s="4">
        <v>37</v>
      </c>
    </row>
    <row r="95" spans="1:60" s="4" customFormat="1" ht="17" x14ac:dyDescent="0.25">
      <c r="A95" s="2"/>
      <c r="B95" s="3" t="s">
        <v>27</v>
      </c>
      <c r="C95" s="3" t="s">
        <v>466</v>
      </c>
      <c r="D95" s="3">
        <v>26</v>
      </c>
      <c r="E95" s="3">
        <v>30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1</v>
      </c>
      <c r="AD95" s="4">
        <v>1</v>
      </c>
      <c r="AE95" s="4">
        <v>1</v>
      </c>
      <c r="AF95" s="4">
        <v>1</v>
      </c>
      <c r="AG95" s="4">
        <v>1</v>
      </c>
      <c r="AH95" s="4">
        <v>1</v>
      </c>
      <c r="AI95" s="4">
        <v>1</v>
      </c>
      <c r="AJ95" s="4">
        <v>1</v>
      </c>
      <c r="AK95" s="4">
        <v>1</v>
      </c>
      <c r="AL95" s="4">
        <v>1</v>
      </c>
      <c r="AM95" s="4">
        <v>1</v>
      </c>
      <c r="AN95" s="4">
        <v>1</v>
      </c>
      <c r="AO95" s="4">
        <v>1</v>
      </c>
      <c r="AP95" s="4">
        <v>1</v>
      </c>
      <c r="AQ95" s="4">
        <v>1</v>
      </c>
      <c r="AR95" s="4">
        <v>1</v>
      </c>
      <c r="AS95" s="4">
        <v>2</v>
      </c>
      <c r="AT95" s="4">
        <v>2</v>
      </c>
      <c r="AU95" s="4">
        <v>2</v>
      </c>
      <c r="AV95" s="4">
        <v>2</v>
      </c>
      <c r="AW95" s="4">
        <v>3</v>
      </c>
      <c r="AX95" s="4">
        <v>15</v>
      </c>
      <c r="AY95" s="4">
        <v>15</v>
      </c>
      <c r="AZ95" s="4">
        <v>49</v>
      </c>
      <c r="BA95" s="4">
        <v>55</v>
      </c>
      <c r="BB95" s="4">
        <v>59</v>
      </c>
      <c r="BC95" s="4">
        <v>60</v>
      </c>
      <c r="BD95" s="4">
        <v>67</v>
      </c>
      <c r="BE95" s="4">
        <v>80</v>
      </c>
      <c r="BF95" s="4">
        <v>109</v>
      </c>
      <c r="BG95" s="4">
        <v>110</v>
      </c>
      <c r="BH95" s="4">
        <v>150</v>
      </c>
    </row>
    <row r="96" spans="1:60" s="4" customFormat="1" ht="17" x14ac:dyDescent="0.25">
      <c r="A96" s="2"/>
      <c r="B96" s="3" t="s">
        <v>449</v>
      </c>
      <c r="C96" s="3" t="s">
        <v>466</v>
      </c>
      <c r="D96" s="3">
        <v>1.5</v>
      </c>
      <c r="E96" s="3">
        <v>10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1</v>
      </c>
      <c r="BH96" s="4">
        <v>1</v>
      </c>
    </row>
    <row r="97" spans="1:60" s="4" customFormat="1" ht="17" x14ac:dyDescent="0.25">
      <c r="A97" s="2"/>
      <c r="B97" s="3" t="s">
        <v>47</v>
      </c>
      <c r="C97" s="3" t="s">
        <v>465</v>
      </c>
      <c r="D97" s="3">
        <v>58.595300000000002</v>
      </c>
      <c r="E97" s="3">
        <v>25.0136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1</v>
      </c>
      <c r="AQ97" s="4">
        <v>1</v>
      </c>
      <c r="AR97" s="4">
        <v>1</v>
      </c>
      <c r="AS97" s="4">
        <v>1</v>
      </c>
      <c r="AT97" s="4">
        <v>1</v>
      </c>
      <c r="AU97" s="4">
        <v>2</v>
      </c>
      <c r="AV97" s="4">
        <v>2</v>
      </c>
      <c r="AW97" s="4">
        <v>3</v>
      </c>
      <c r="AX97" s="4">
        <v>10</v>
      </c>
      <c r="AY97" s="4">
        <v>10</v>
      </c>
      <c r="AZ97" s="4">
        <v>10</v>
      </c>
      <c r="BA97" s="4">
        <v>10</v>
      </c>
      <c r="BB97" s="4">
        <v>12</v>
      </c>
      <c r="BC97" s="4">
        <v>16</v>
      </c>
      <c r="BD97" s="4">
        <v>16</v>
      </c>
      <c r="BE97" s="4">
        <v>79</v>
      </c>
      <c r="BF97" s="4">
        <v>115</v>
      </c>
      <c r="BG97" s="4">
        <v>171</v>
      </c>
      <c r="BH97" s="4">
        <v>205</v>
      </c>
    </row>
    <row r="98" spans="1:60" s="4" customFormat="1" ht="17" x14ac:dyDescent="0.25">
      <c r="A98" s="2"/>
      <c r="B98" s="3" t="s">
        <v>432</v>
      </c>
      <c r="C98" s="3" t="s">
        <v>466</v>
      </c>
      <c r="D98" s="3">
        <v>-26.522500000000001</v>
      </c>
      <c r="E98" s="3">
        <v>31.465900000000001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1</v>
      </c>
      <c r="BG98" s="4">
        <v>1</v>
      </c>
      <c r="BH98" s="4">
        <v>1</v>
      </c>
    </row>
    <row r="99" spans="1:60" s="4" customFormat="1" ht="17" x14ac:dyDescent="0.25">
      <c r="A99" s="2"/>
      <c r="B99" s="3" t="s">
        <v>417</v>
      </c>
      <c r="C99" s="3" t="s">
        <v>466</v>
      </c>
      <c r="D99" s="3">
        <v>9.1449999999999996</v>
      </c>
      <c r="E99" s="3">
        <v>40.489699999999999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1</v>
      </c>
      <c r="BF99" s="4">
        <v>1</v>
      </c>
      <c r="BG99" s="4">
        <v>1</v>
      </c>
      <c r="BH99" s="4">
        <v>5</v>
      </c>
    </row>
    <row r="100" spans="1:60" s="4" customFormat="1" ht="17" x14ac:dyDescent="0.25">
      <c r="A100" s="2"/>
      <c r="B100" s="3" t="s">
        <v>18</v>
      </c>
      <c r="C100" s="3" t="s">
        <v>465</v>
      </c>
      <c r="D100" s="3">
        <v>64</v>
      </c>
      <c r="E100" s="3">
        <v>26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1</v>
      </c>
      <c r="N100" s="4">
        <v>1</v>
      </c>
      <c r="O100" s="4">
        <v>1</v>
      </c>
      <c r="P100" s="4">
        <v>1</v>
      </c>
      <c r="Q100" s="4">
        <v>1</v>
      </c>
      <c r="R100" s="4">
        <v>1</v>
      </c>
      <c r="S100" s="4">
        <v>1</v>
      </c>
      <c r="T100" s="4">
        <v>1</v>
      </c>
      <c r="U100" s="4">
        <v>1</v>
      </c>
      <c r="V100" s="4">
        <v>1</v>
      </c>
      <c r="W100" s="4">
        <v>1</v>
      </c>
      <c r="X100" s="4">
        <v>1</v>
      </c>
      <c r="Y100" s="4">
        <v>1</v>
      </c>
      <c r="Z100" s="4">
        <v>1</v>
      </c>
      <c r="AA100" s="4">
        <v>1</v>
      </c>
      <c r="AB100" s="4">
        <v>1</v>
      </c>
      <c r="AC100" s="4">
        <v>1</v>
      </c>
      <c r="AD100" s="4">
        <v>1</v>
      </c>
      <c r="AE100" s="4">
        <v>1</v>
      </c>
      <c r="AF100" s="4">
        <v>1</v>
      </c>
      <c r="AG100" s="4">
        <v>1</v>
      </c>
      <c r="AH100" s="4">
        <v>1</v>
      </c>
      <c r="AI100" s="4">
        <v>1</v>
      </c>
      <c r="AJ100" s="4">
        <v>1</v>
      </c>
      <c r="AK100" s="4">
        <v>1</v>
      </c>
      <c r="AL100" s="4">
        <v>1</v>
      </c>
      <c r="AM100" s="4">
        <v>1</v>
      </c>
      <c r="AN100" s="4">
        <v>1</v>
      </c>
      <c r="AO100" s="4">
        <v>2</v>
      </c>
      <c r="AP100" s="4">
        <v>2</v>
      </c>
      <c r="AQ100" s="4">
        <v>2</v>
      </c>
      <c r="AR100" s="4">
        <v>3</v>
      </c>
      <c r="AS100" s="4">
        <v>6</v>
      </c>
      <c r="AT100" s="4">
        <v>6</v>
      </c>
      <c r="AU100" s="4">
        <v>6</v>
      </c>
      <c r="AV100" s="4">
        <v>6</v>
      </c>
      <c r="AW100" s="4">
        <v>12</v>
      </c>
      <c r="AX100" s="4">
        <v>15</v>
      </c>
      <c r="AY100" s="4">
        <v>15</v>
      </c>
      <c r="AZ100" s="4">
        <v>23</v>
      </c>
      <c r="BA100" s="4">
        <v>30</v>
      </c>
      <c r="BB100" s="4">
        <v>40</v>
      </c>
      <c r="BC100" s="4">
        <v>59</v>
      </c>
      <c r="BD100" s="4">
        <v>59</v>
      </c>
      <c r="BE100" s="4">
        <v>155</v>
      </c>
      <c r="BF100" s="4">
        <v>225</v>
      </c>
      <c r="BG100" s="4">
        <v>244</v>
      </c>
      <c r="BH100" s="4">
        <v>277</v>
      </c>
    </row>
    <row r="101" spans="1:60" s="4" customFormat="1" ht="17" x14ac:dyDescent="0.25">
      <c r="A101" s="2" t="s">
        <v>413</v>
      </c>
      <c r="B101" s="3" t="s">
        <v>164</v>
      </c>
      <c r="C101" s="3" t="s">
        <v>464</v>
      </c>
      <c r="D101" s="3">
        <v>-17.6797</v>
      </c>
      <c r="E101" s="3">
        <v>149.4068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3</v>
      </c>
      <c r="BF101" s="4">
        <v>3</v>
      </c>
      <c r="BG101" s="4">
        <v>3</v>
      </c>
      <c r="BH101" s="4">
        <v>3</v>
      </c>
    </row>
    <row r="102" spans="1:60" s="4" customFormat="1" ht="17" x14ac:dyDescent="0.25">
      <c r="A102" s="2" t="s">
        <v>164</v>
      </c>
      <c r="B102" s="3" t="s">
        <v>164</v>
      </c>
      <c r="C102" s="3" t="s">
        <v>465</v>
      </c>
      <c r="D102" s="3">
        <v>46.227600000000002</v>
      </c>
      <c r="E102" s="3">
        <v>2.2136999999999998</v>
      </c>
      <c r="F102" s="4">
        <v>0</v>
      </c>
      <c r="G102" s="4">
        <v>0</v>
      </c>
      <c r="H102" s="4">
        <v>2</v>
      </c>
      <c r="I102" s="4">
        <v>3</v>
      </c>
      <c r="J102" s="4">
        <v>3</v>
      </c>
      <c r="K102" s="4">
        <v>3</v>
      </c>
      <c r="L102" s="4">
        <v>4</v>
      </c>
      <c r="M102" s="4">
        <v>5</v>
      </c>
      <c r="N102" s="4">
        <v>5</v>
      </c>
      <c r="O102" s="4">
        <v>5</v>
      </c>
      <c r="P102" s="4">
        <v>6</v>
      </c>
      <c r="Q102" s="4">
        <v>6</v>
      </c>
      <c r="R102" s="4">
        <v>6</v>
      </c>
      <c r="S102" s="4">
        <v>6</v>
      </c>
      <c r="T102" s="4">
        <v>6</v>
      </c>
      <c r="U102" s="4">
        <v>6</v>
      </c>
      <c r="V102" s="4">
        <v>6</v>
      </c>
      <c r="W102" s="4">
        <v>11</v>
      </c>
      <c r="X102" s="4">
        <v>11</v>
      </c>
      <c r="Y102" s="4">
        <v>11</v>
      </c>
      <c r="Z102" s="4">
        <v>11</v>
      </c>
      <c r="AA102" s="4">
        <v>11</v>
      </c>
      <c r="AB102" s="4">
        <v>11</v>
      </c>
      <c r="AC102" s="4">
        <v>11</v>
      </c>
      <c r="AD102" s="4">
        <v>12</v>
      </c>
      <c r="AE102" s="4">
        <v>12</v>
      </c>
      <c r="AF102" s="4">
        <v>12</v>
      </c>
      <c r="AG102" s="4">
        <v>12</v>
      </c>
      <c r="AH102" s="4">
        <v>12</v>
      </c>
      <c r="AI102" s="4">
        <v>12</v>
      </c>
      <c r="AJ102" s="4">
        <v>12</v>
      </c>
      <c r="AK102" s="4">
        <v>12</v>
      </c>
      <c r="AL102" s="4">
        <v>12</v>
      </c>
      <c r="AM102" s="4">
        <v>12</v>
      </c>
      <c r="AN102" s="4">
        <v>14</v>
      </c>
      <c r="AO102" s="4">
        <v>18</v>
      </c>
      <c r="AP102" s="4">
        <v>38</v>
      </c>
      <c r="AQ102" s="4">
        <v>57</v>
      </c>
      <c r="AR102" s="4">
        <v>100</v>
      </c>
      <c r="AS102" s="4">
        <v>130</v>
      </c>
      <c r="AT102" s="4">
        <v>191</v>
      </c>
      <c r="AU102" s="4">
        <v>204</v>
      </c>
      <c r="AV102" s="4">
        <v>285</v>
      </c>
      <c r="AW102" s="4">
        <v>377</v>
      </c>
      <c r="AX102" s="4">
        <v>653</v>
      </c>
      <c r="AY102" s="4">
        <v>949</v>
      </c>
      <c r="AZ102" s="4">
        <v>1126</v>
      </c>
      <c r="BA102" s="4">
        <v>1209</v>
      </c>
      <c r="BB102" s="4">
        <v>1784</v>
      </c>
      <c r="BC102" s="4">
        <v>2281</v>
      </c>
      <c r="BD102" s="4">
        <v>2281</v>
      </c>
      <c r="BE102" s="4">
        <v>3661</v>
      </c>
      <c r="BF102" s="4">
        <v>4469</v>
      </c>
      <c r="BG102" s="4">
        <v>4499</v>
      </c>
      <c r="BH102" s="4">
        <v>6633</v>
      </c>
    </row>
    <row r="103" spans="1:60" s="4" customFormat="1" ht="17" x14ac:dyDescent="0.25">
      <c r="A103" s="2" t="s">
        <v>205</v>
      </c>
      <c r="B103" s="3" t="s">
        <v>164</v>
      </c>
      <c r="C103" s="3" t="s">
        <v>467</v>
      </c>
      <c r="D103" s="3">
        <v>18.070799999999998</v>
      </c>
      <c r="E103" s="3">
        <v>-63.0501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2</v>
      </c>
      <c r="BB103" s="4">
        <v>2</v>
      </c>
      <c r="BC103" s="4">
        <v>2</v>
      </c>
      <c r="BD103" s="4">
        <v>2</v>
      </c>
      <c r="BE103" s="4">
        <v>2</v>
      </c>
      <c r="BF103" s="4">
        <v>2</v>
      </c>
      <c r="BG103" s="4">
        <v>2</v>
      </c>
      <c r="BH103" s="4">
        <v>2</v>
      </c>
    </row>
    <row r="104" spans="1:60" s="4" customFormat="1" ht="17" x14ac:dyDescent="0.25">
      <c r="A104" s="2" t="s">
        <v>213</v>
      </c>
      <c r="B104" s="3" t="s">
        <v>164</v>
      </c>
      <c r="C104" s="3" t="s">
        <v>467</v>
      </c>
      <c r="D104" s="3">
        <v>17.899999999999999</v>
      </c>
      <c r="E104" s="3">
        <v>-62.833300000000001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3</v>
      </c>
      <c r="AW104" s="4">
        <v>3</v>
      </c>
      <c r="AX104" s="4">
        <v>3</v>
      </c>
      <c r="AY104" s="4">
        <v>3</v>
      </c>
      <c r="AZ104" s="4">
        <v>3</v>
      </c>
      <c r="BA104" s="4">
        <v>1</v>
      </c>
      <c r="BB104" s="4">
        <v>1</v>
      </c>
      <c r="BC104" s="4">
        <v>1</v>
      </c>
      <c r="BD104" s="4">
        <v>1</v>
      </c>
      <c r="BE104" s="4">
        <v>1</v>
      </c>
      <c r="BF104" s="4">
        <v>1</v>
      </c>
      <c r="BG104" s="4">
        <v>1</v>
      </c>
      <c r="BH104" s="4">
        <v>3</v>
      </c>
    </row>
    <row r="105" spans="1:60" s="4" customFormat="1" ht="17" x14ac:dyDescent="0.25">
      <c r="A105" s="2" t="s">
        <v>414</v>
      </c>
      <c r="B105" s="3" t="s">
        <v>164</v>
      </c>
      <c r="C105" s="3" t="s">
        <v>467</v>
      </c>
      <c r="D105" s="3">
        <v>16.25</v>
      </c>
      <c r="E105" s="3">
        <v>-61.583300000000001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3</v>
      </c>
    </row>
    <row r="106" spans="1:60" s="4" customFormat="1" ht="17" x14ac:dyDescent="0.25">
      <c r="A106" s="2" t="s">
        <v>442</v>
      </c>
      <c r="B106" s="3" t="s">
        <v>164</v>
      </c>
      <c r="C106" s="3" t="s">
        <v>468</v>
      </c>
      <c r="D106" s="3">
        <v>3.9339</v>
      </c>
      <c r="E106" s="3">
        <v>-53.125799999999998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5</v>
      </c>
      <c r="AZ106" s="4">
        <v>5</v>
      </c>
      <c r="BA106" s="4">
        <v>5</v>
      </c>
      <c r="BB106" s="4">
        <v>5</v>
      </c>
      <c r="BC106" s="4">
        <v>5</v>
      </c>
      <c r="BD106" s="4">
        <v>5</v>
      </c>
      <c r="BE106" s="4">
        <v>5</v>
      </c>
      <c r="BF106" s="4">
        <v>5</v>
      </c>
      <c r="BG106" s="4">
        <v>7</v>
      </c>
      <c r="BH106" s="4">
        <v>5</v>
      </c>
    </row>
    <row r="107" spans="1:60" s="4" customFormat="1" ht="17" x14ac:dyDescent="0.25">
      <c r="A107" s="2" t="s">
        <v>450</v>
      </c>
      <c r="B107" s="3" t="s">
        <v>164</v>
      </c>
      <c r="C107" s="3" t="s">
        <v>466</v>
      </c>
      <c r="D107" s="3">
        <v>-12.827500000000001</v>
      </c>
      <c r="E107" s="3">
        <v>45.166200000000003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1</v>
      </c>
      <c r="BH107" s="4">
        <v>1</v>
      </c>
    </row>
    <row r="108" spans="1:60" s="4" customFormat="1" ht="17" x14ac:dyDescent="0.25">
      <c r="A108" s="2"/>
      <c r="B108" s="3" t="s">
        <v>442</v>
      </c>
      <c r="C108" s="3" t="s">
        <v>468</v>
      </c>
      <c r="D108" s="3">
        <v>3.9339</v>
      </c>
      <c r="E108" s="3">
        <v>-53.125799999999998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11</v>
      </c>
    </row>
    <row r="109" spans="1:60" s="4" customFormat="1" ht="17" x14ac:dyDescent="0.25">
      <c r="A109" s="2"/>
      <c r="B109" s="3" t="s">
        <v>433</v>
      </c>
      <c r="C109" s="3" t="s">
        <v>466</v>
      </c>
      <c r="D109" s="3">
        <v>-0.80369999999999997</v>
      </c>
      <c r="E109" s="3">
        <v>11.609400000000001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1</v>
      </c>
      <c r="BG109" s="4">
        <v>1</v>
      </c>
      <c r="BH109" s="4">
        <v>1</v>
      </c>
    </row>
    <row r="110" spans="1:60" s="4" customFormat="1" ht="17" x14ac:dyDescent="0.25">
      <c r="A110" s="2"/>
      <c r="B110" s="3" t="s">
        <v>42</v>
      </c>
      <c r="C110" s="3" t="s">
        <v>465</v>
      </c>
      <c r="D110" s="3">
        <v>42.315399999999997</v>
      </c>
      <c r="E110" s="3">
        <v>43.356900000000003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1</v>
      </c>
      <c r="AP110" s="4">
        <v>1</v>
      </c>
      <c r="AQ110" s="4">
        <v>1</v>
      </c>
      <c r="AR110" s="4">
        <v>1</v>
      </c>
      <c r="AS110" s="4">
        <v>3</v>
      </c>
      <c r="AT110" s="4">
        <v>3</v>
      </c>
      <c r="AU110" s="4">
        <v>3</v>
      </c>
      <c r="AV110" s="4">
        <v>3</v>
      </c>
      <c r="AW110" s="4">
        <v>4</v>
      </c>
      <c r="AX110" s="4">
        <v>4</v>
      </c>
      <c r="AY110" s="4">
        <v>4</v>
      </c>
      <c r="AZ110" s="4">
        <v>13</v>
      </c>
      <c r="BA110" s="4">
        <v>15</v>
      </c>
      <c r="BB110" s="4">
        <v>15</v>
      </c>
      <c r="BC110" s="4">
        <v>24</v>
      </c>
      <c r="BD110" s="4">
        <v>24</v>
      </c>
      <c r="BE110" s="4">
        <v>25</v>
      </c>
      <c r="BF110" s="4">
        <v>30</v>
      </c>
      <c r="BG110" s="4">
        <v>33</v>
      </c>
      <c r="BH110" s="4">
        <v>33</v>
      </c>
    </row>
    <row r="111" spans="1:60" s="4" customFormat="1" ht="17" x14ac:dyDescent="0.25">
      <c r="A111" s="2"/>
      <c r="B111" s="3" t="s">
        <v>17</v>
      </c>
      <c r="C111" s="3" t="s">
        <v>465</v>
      </c>
      <c r="D111" s="3">
        <v>51</v>
      </c>
      <c r="E111" s="3">
        <v>9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1</v>
      </c>
      <c r="L111" s="4">
        <v>4</v>
      </c>
      <c r="M111" s="4">
        <v>4</v>
      </c>
      <c r="N111" s="4">
        <v>4</v>
      </c>
      <c r="O111" s="4">
        <v>5</v>
      </c>
      <c r="P111" s="4">
        <v>8</v>
      </c>
      <c r="Q111" s="4">
        <v>10</v>
      </c>
      <c r="R111" s="4">
        <v>12</v>
      </c>
      <c r="S111" s="4">
        <v>12</v>
      </c>
      <c r="T111" s="4">
        <v>12</v>
      </c>
      <c r="U111" s="4">
        <v>12</v>
      </c>
      <c r="V111" s="4">
        <v>13</v>
      </c>
      <c r="W111" s="4">
        <v>13</v>
      </c>
      <c r="X111" s="4">
        <v>14</v>
      </c>
      <c r="Y111" s="4">
        <v>14</v>
      </c>
      <c r="Z111" s="4">
        <v>16</v>
      </c>
      <c r="AA111" s="4">
        <v>16</v>
      </c>
      <c r="AB111" s="4">
        <v>16</v>
      </c>
      <c r="AC111" s="4">
        <v>16</v>
      </c>
      <c r="AD111" s="4">
        <v>16</v>
      </c>
      <c r="AE111" s="4">
        <v>16</v>
      </c>
      <c r="AF111" s="4">
        <v>16</v>
      </c>
      <c r="AG111" s="4">
        <v>16</v>
      </c>
      <c r="AH111" s="4">
        <v>16</v>
      </c>
      <c r="AI111" s="4">
        <v>16</v>
      </c>
      <c r="AJ111" s="4">
        <v>16</v>
      </c>
      <c r="AK111" s="4">
        <v>16</v>
      </c>
      <c r="AL111" s="4">
        <v>16</v>
      </c>
      <c r="AM111" s="4">
        <v>16</v>
      </c>
      <c r="AN111" s="4">
        <v>17</v>
      </c>
      <c r="AO111" s="4">
        <v>27</v>
      </c>
      <c r="AP111" s="4">
        <v>46</v>
      </c>
      <c r="AQ111" s="4">
        <v>48</v>
      </c>
      <c r="AR111" s="4">
        <v>79</v>
      </c>
      <c r="AS111" s="4">
        <v>130</v>
      </c>
      <c r="AT111" s="4">
        <v>159</v>
      </c>
      <c r="AU111" s="4">
        <v>196</v>
      </c>
      <c r="AV111" s="4">
        <v>262</v>
      </c>
      <c r="AW111" s="4">
        <v>482</v>
      </c>
      <c r="AX111" s="4">
        <v>670</v>
      </c>
      <c r="AY111" s="4">
        <v>799</v>
      </c>
      <c r="AZ111" s="4">
        <v>1040</v>
      </c>
      <c r="BA111" s="4">
        <v>1176</v>
      </c>
      <c r="BB111" s="4">
        <v>1457</v>
      </c>
      <c r="BC111" s="4">
        <v>1908</v>
      </c>
      <c r="BD111" s="4">
        <v>2078</v>
      </c>
      <c r="BE111" s="4">
        <v>3675</v>
      </c>
      <c r="BF111" s="4">
        <v>4585</v>
      </c>
      <c r="BG111" s="4">
        <v>5795</v>
      </c>
      <c r="BH111" s="4">
        <v>7272</v>
      </c>
    </row>
    <row r="112" spans="1:60" s="4" customFormat="1" ht="17" x14ac:dyDescent="0.25">
      <c r="A112" s="2"/>
      <c r="B112" s="3" t="s">
        <v>425</v>
      </c>
      <c r="C112" s="3" t="s">
        <v>466</v>
      </c>
      <c r="D112" s="3">
        <v>7.9465000000000003</v>
      </c>
      <c r="E112" s="3">
        <v>-1.0232000000000001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3</v>
      </c>
      <c r="BG112" s="4">
        <v>6</v>
      </c>
      <c r="BH112" s="4">
        <v>6</v>
      </c>
    </row>
    <row r="113" spans="1:60" s="4" customFormat="1" ht="17" x14ac:dyDescent="0.25">
      <c r="A113" s="2"/>
      <c r="B113" s="3" t="s">
        <v>43</v>
      </c>
      <c r="C113" s="3" t="s">
        <v>465</v>
      </c>
      <c r="D113" s="3">
        <v>39.074199999999998</v>
      </c>
      <c r="E113" s="3">
        <v>21.824300000000001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1</v>
      </c>
      <c r="AP113" s="4">
        <v>3</v>
      </c>
      <c r="AQ113" s="4">
        <v>4</v>
      </c>
      <c r="AR113" s="4">
        <v>4</v>
      </c>
      <c r="AS113" s="4">
        <v>7</v>
      </c>
      <c r="AT113" s="4">
        <v>7</v>
      </c>
      <c r="AU113" s="4">
        <v>7</v>
      </c>
      <c r="AV113" s="4">
        <v>9</v>
      </c>
      <c r="AW113" s="4">
        <v>31</v>
      </c>
      <c r="AX113" s="4">
        <v>45</v>
      </c>
      <c r="AY113" s="4">
        <v>46</v>
      </c>
      <c r="AZ113" s="4">
        <v>73</v>
      </c>
      <c r="BA113" s="4">
        <v>73</v>
      </c>
      <c r="BB113" s="4">
        <v>89</v>
      </c>
      <c r="BC113" s="4">
        <v>99</v>
      </c>
      <c r="BD113" s="4">
        <v>99</v>
      </c>
      <c r="BE113" s="4">
        <v>190</v>
      </c>
      <c r="BF113" s="4">
        <v>228</v>
      </c>
      <c r="BG113" s="4">
        <v>331</v>
      </c>
      <c r="BH113" s="4">
        <v>331</v>
      </c>
    </row>
    <row r="114" spans="1:60" s="4" customFormat="1" ht="17" x14ac:dyDescent="0.25">
      <c r="A114" s="2"/>
      <c r="B114" s="3" t="s">
        <v>455</v>
      </c>
      <c r="C114" s="3" t="s">
        <v>467</v>
      </c>
      <c r="D114" s="3">
        <v>71.706900000000005</v>
      </c>
      <c r="E114" s="3">
        <v>-42.604300000000002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1</v>
      </c>
    </row>
    <row r="115" spans="1:60" s="4" customFormat="1" ht="17" x14ac:dyDescent="0.25">
      <c r="A115" s="2"/>
      <c r="B115" s="3" t="s">
        <v>414</v>
      </c>
      <c r="C115" s="3" t="s">
        <v>467</v>
      </c>
      <c r="D115" s="3">
        <v>16.265000000000001</v>
      </c>
      <c r="E115" s="3">
        <v>-61.551000000000002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1</v>
      </c>
      <c r="BF115" s="4">
        <v>1</v>
      </c>
      <c r="BG115" s="4">
        <v>3</v>
      </c>
      <c r="BH115" s="4">
        <v>6</v>
      </c>
    </row>
    <row r="116" spans="1:60" s="4" customFormat="1" ht="17" x14ac:dyDescent="0.25">
      <c r="A116" s="2"/>
      <c r="B116" s="3" t="s">
        <v>443</v>
      </c>
      <c r="C116" s="3" t="s">
        <v>470</v>
      </c>
      <c r="D116" s="3">
        <v>13.4443</v>
      </c>
      <c r="E116" s="3">
        <v>144.7937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3</v>
      </c>
    </row>
    <row r="117" spans="1:60" s="4" customFormat="1" ht="17" x14ac:dyDescent="0.25">
      <c r="A117" s="2"/>
      <c r="B117" s="3" t="s">
        <v>434</v>
      </c>
      <c r="C117" s="3" t="s">
        <v>467</v>
      </c>
      <c r="D117" s="3">
        <v>15.7835</v>
      </c>
      <c r="E117" s="3">
        <v>-90.230800000000002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1</v>
      </c>
      <c r="BG117" s="4">
        <v>1</v>
      </c>
      <c r="BH117" s="4">
        <v>2</v>
      </c>
    </row>
    <row r="118" spans="1:60" s="4" customFormat="1" ht="17" x14ac:dyDescent="0.25">
      <c r="A118" s="2"/>
      <c r="B118" s="3" t="s">
        <v>435</v>
      </c>
      <c r="C118" s="3" t="s">
        <v>465</v>
      </c>
      <c r="D118" s="3">
        <v>49.45</v>
      </c>
      <c r="E118" s="3">
        <v>-2.58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1</v>
      </c>
      <c r="BG118" s="4">
        <v>1</v>
      </c>
      <c r="BH118" s="4">
        <v>1</v>
      </c>
    </row>
    <row r="119" spans="1:60" s="4" customFormat="1" ht="17" x14ac:dyDescent="0.25">
      <c r="A119" s="2"/>
      <c r="B119" s="3" t="s">
        <v>419</v>
      </c>
      <c r="C119" s="3" t="s">
        <v>466</v>
      </c>
      <c r="D119" s="3">
        <v>9.9456000000000007</v>
      </c>
      <c r="E119" s="3">
        <v>-9.6966000000000001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1</v>
      </c>
      <c r="BF119" s="4">
        <v>1</v>
      </c>
      <c r="BG119" s="4">
        <v>1</v>
      </c>
      <c r="BH119" s="4">
        <v>1</v>
      </c>
    </row>
    <row r="120" spans="1:60" s="4" customFormat="1" ht="17" x14ac:dyDescent="0.25">
      <c r="A120" s="2"/>
      <c r="B120" s="3" t="s">
        <v>410</v>
      </c>
      <c r="C120" s="3" t="s">
        <v>468</v>
      </c>
      <c r="D120" s="3">
        <v>5</v>
      </c>
      <c r="E120" s="3">
        <v>-58.75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1</v>
      </c>
      <c r="BE120" s="4">
        <v>1</v>
      </c>
      <c r="BF120" s="4">
        <v>1</v>
      </c>
      <c r="BG120" s="4">
        <v>4</v>
      </c>
      <c r="BH120" s="4">
        <v>4</v>
      </c>
    </row>
    <row r="121" spans="1:60" s="4" customFormat="1" ht="17" x14ac:dyDescent="0.25">
      <c r="A121" s="2"/>
      <c r="B121" s="3" t="s">
        <v>140</v>
      </c>
      <c r="C121" s="3" t="s">
        <v>465</v>
      </c>
      <c r="D121" s="3">
        <v>41.902900000000002</v>
      </c>
      <c r="E121" s="3">
        <v>12.4534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1</v>
      </c>
      <c r="AY121" s="4">
        <v>1</v>
      </c>
      <c r="AZ121" s="4">
        <v>1</v>
      </c>
      <c r="BA121" s="4">
        <v>1</v>
      </c>
      <c r="BB121" s="4">
        <v>1</v>
      </c>
      <c r="BC121" s="4">
        <v>1</v>
      </c>
      <c r="BD121" s="4">
        <v>1</v>
      </c>
      <c r="BE121" s="4">
        <v>1</v>
      </c>
      <c r="BF121" s="4">
        <v>1</v>
      </c>
      <c r="BG121" s="4">
        <v>1</v>
      </c>
      <c r="BH121" s="4">
        <v>1</v>
      </c>
    </row>
    <row r="122" spans="1:60" s="4" customFormat="1" ht="17" x14ac:dyDescent="0.25">
      <c r="A122" s="2"/>
      <c r="B122" s="3" t="s">
        <v>206</v>
      </c>
      <c r="C122" s="3" t="s">
        <v>467</v>
      </c>
      <c r="D122" s="3">
        <v>15.2</v>
      </c>
      <c r="E122" s="3">
        <v>-86.241900000000001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2</v>
      </c>
      <c r="BD122" s="4">
        <v>2</v>
      </c>
      <c r="BE122" s="4">
        <v>2</v>
      </c>
      <c r="BF122" s="4">
        <v>2</v>
      </c>
      <c r="BG122" s="4">
        <v>3</v>
      </c>
      <c r="BH122" s="4">
        <v>6</v>
      </c>
    </row>
    <row r="123" spans="1:60" s="4" customFormat="1" ht="17" x14ac:dyDescent="0.25">
      <c r="A123" s="2"/>
      <c r="B123" s="3" t="s">
        <v>76</v>
      </c>
      <c r="C123" s="3" t="s">
        <v>465</v>
      </c>
      <c r="D123" s="3">
        <v>47.162500000000001</v>
      </c>
      <c r="E123" s="3">
        <v>19.503299999999999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2</v>
      </c>
      <c r="AW123" s="4">
        <v>2</v>
      </c>
      <c r="AX123" s="4">
        <v>2</v>
      </c>
      <c r="AY123" s="4">
        <v>4</v>
      </c>
      <c r="AZ123" s="4">
        <v>7</v>
      </c>
      <c r="BA123" s="4">
        <v>9</v>
      </c>
      <c r="BB123" s="4">
        <v>9</v>
      </c>
      <c r="BC123" s="4">
        <v>13</v>
      </c>
      <c r="BD123" s="4">
        <v>13</v>
      </c>
      <c r="BE123" s="4">
        <v>19</v>
      </c>
      <c r="BF123" s="4">
        <v>30</v>
      </c>
      <c r="BG123" s="4">
        <v>32</v>
      </c>
      <c r="BH123" s="4">
        <v>39</v>
      </c>
    </row>
    <row r="124" spans="1:60" s="4" customFormat="1" ht="17" x14ac:dyDescent="0.25">
      <c r="A124" s="2"/>
      <c r="B124" s="3" t="s">
        <v>50</v>
      </c>
      <c r="C124" s="3" t="s">
        <v>465</v>
      </c>
      <c r="D124" s="3">
        <v>64.963099999999997</v>
      </c>
      <c r="E124" s="3">
        <v>-19.020800000000001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1</v>
      </c>
      <c r="AR124" s="4">
        <v>1</v>
      </c>
      <c r="AS124" s="4">
        <v>3</v>
      </c>
      <c r="AT124" s="4">
        <v>6</v>
      </c>
      <c r="AU124" s="4">
        <v>11</v>
      </c>
      <c r="AV124" s="4">
        <v>26</v>
      </c>
      <c r="AW124" s="4">
        <v>34</v>
      </c>
      <c r="AX124" s="4">
        <v>43</v>
      </c>
      <c r="AY124" s="4">
        <v>50</v>
      </c>
      <c r="AZ124" s="4">
        <v>50</v>
      </c>
      <c r="BA124" s="4">
        <v>58</v>
      </c>
      <c r="BB124" s="4">
        <v>69</v>
      </c>
      <c r="BC124" s="4">
        <v>85</v>
      </c>
      <c r="BD124" s="4">
        <v>103</v>
      </c>
      <c r="BE124" s="4">
        <v>134</v>
      </c>
      <c r="BF124" s="4">
        <v>156</v>
      </c>
      <c r="BG124" s="4">
        <v>171</v>
      </c>
      <c r="BH124" s="4">
        <v>180</v>
      </c>
    </row>
    <row r="125" spans="1:60" s="4" customFormat="1" ht="17" x14ac:dyDescent="0.25">
      <c r="A125" s="2"/>
      <c r="B125" s="3" t="s">
        <v>21</v>
      </c>
      <c r="C125" s="3" t="s">
        <v>464</v>
      </c>
      <c r="D125" s="3">
        <v>21</v>
      </c>
      <c r="E125" s="3">
        <v>78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1</v>
      </c>
      <c r="O125" s="4">
        <v>1</v>
      </c>
      <c r="P125" s="4">
        <v>1</v>
      </c>
      <c r="Q125" s="4">
        <v>2</v>
      </c>
      <c r="R125" s="4">
        <v>3</v>
      </c>
      <c r="S125" s="4">
        <v>3</v>
      </c>
      <c r="T125" s="4">
        <v>3</v>
      </c>
      <c r="U125" s="4">
        <v>3</v>
      </c>
      <c r="V125" s="4">
        <v>3</v>
      </c>
      <c r="W125" s="4">
        <v>3</v>
      </c>
      <c r="X125" s="4">
        <v>3</v>
      </c>
      <c r="Y125" s="4">
        <v>3</v>
      </c>
      <c r="Z125" s="4">
        <v>3</v>
      </c>
      <c r="AA125" s="4">
        <v>3</v>
      </c>
      <c r="AB125" s="4">
        <v>3</v>
      </c>
      <c r="AC125" s="4">
        <v>3</v>
      </c>
      <c r="AD125" s="4">
        <v>3</v>
      </c>
      <c r="AE125" s="4">
        <v>3</v>
      </c>
      <c r="AF125" s="4">
        <v>3</v>
      </c>
      <c r="AG125" s="4">
        <v>3</v>
      </c>
      <c r="AH125" s="4">
        <v>3</v>
      </c>
      <c r="AI125" s="4">
        <v>3</v>
      </c>
      <c r="AJ125" s="4">
        <v>3</v>
      </c>
      <c r="AK125" s="4">
        <v>3</v>
      </c>
      <c r="AL125" s="4">
        <v>3</v>
      </c>
      <c r="AM125" s="4">
        <v>3</v>
      </c>
      <c r="AN125" s="4">
        <v>3</v>
      </c>
      <c r="AO125" s="4">
        <v>3</v>
      </c>
      <c r="AP125" s="4">
        <v>3</v>
      </c>
      <c r="AQ125" s="4">
        <v>3</v>
      </c>
      <c r="AR125" s="4">
        <v>3</v>
      </c>
      <c r="AS125" s="4">
        <v>3</v>
      </c>
      <c r="AT125" s="4">
        <v>5</v>
      </c>
      <c r="AU125" s="4">
        <v>5</v>
      </c>
      <c r="AV125" s="4">
        <v>28</v>
      </c>
      <c r="AW125" s="4">
        <v>30</v>
      </c>
      <c r="AX125" s="4">
        <v>31</v>
      </c>
      <c r="AY125" s="4">
        <v>34</v>
      </c>
      <c r="AZ125" s="4">
        <v>39</v>
      </c>
      <c r="BA125" s="4">
        <v>43</v>
      </c>
      <c r="BB125" s="4">
        <v>56</v>
      </c>
      <c r="BC125" s="4">
        <v>62</v>
      </c>
      <c r="BD125" s="4">
        <v>73</v>
      </c>
      <c r="BE125" s="4">
        <v>82</v>
      </c>
      <c r="BF125" s="4">
        <v>102</v>
      </c>
      <c r="BG125" s="4">
        <v>113</v>
      </c>
      <c r="BH125" s="4">
        <v>119</v>
      </c>
    </row>
    <row r="126" spans="1:60" s="4" customFormat="1" ht="17" x14ac:dyDescent="0.25">
      <c r="A126" s="2"/>
      <c r="B126" s="3" t="s">
        <v>64</v>
      </c>
      <c r="C126" s="3" t="s">
        <v>464</v>
      </c>
      <c r="D126" s="3">
        <v>-0.7893</v>
      </c>
      <c r="E126" s="3">
        <v>113.9213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2</v>
      </c>
      <c r="AU126" s="4">
        <v>2</v>
      </c>
      <c r="AV126" s="4">
        <v>2</v>
      </c>
      <c r="AW126" s="4">
        <v>2</v>
      </c>
      <c r="AX126" s="4">
        <v>4</v>
      </c>
      <c r="AY126" s="4">
        <v>4</v>
      </c>
      <c r="AZ126" s="4">
        <v>6</v>
      </c>
      <c r="BA126" s="4">
        <v>19</v>
      </c>
      <c r="BB126" s="4">
        <v>27</v>
      </c>
      <c r="BC126" s="4">
        <v>34</v>
      </c>
      <c r="BD126" s="4">
        <v>34</v>
      </c>
      <c r="BE126" s="4">
        <v>69</v>
      </c>
      <c r="BF126" s="4">
        <v>96</v>
      </c>
      <c r="BG126" s="4">
        <v>117</v>
      </c>
      <c r="BH126" s="4">
        <v>134</v>
      </c>
    </row>
    <row r="127" spans="1:60" s="4" customFormat="1" ht="17" x14ac:dyDescent="0.25">
      <c r="A127" s="2"/>
      <c r="B127" s="3" t="s">
        <v>162</v>
      </c>
      <c r="C127" s="3" t="s">
        <v>464</v>
      </c>
      <c r="D127" s="3">
        <v>32</v>
      </c>
      <c r="E127" s="3">
        <v>53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2</v>
      </c>
      <c r="AI127" s="4">
        <v>5</v>
      </c>
      <c r="AJ127" s="4">
        <v>18</v>
      </c>
      <c r="AK127" s="4">
        <v>28</v>
      </c>
      <c r="AL127" s="4">
        <v>43</v>
      </c>
      <c r="AM127" s="4">
        <v>61</v>
      </c>
      <c r="AN127" s="4">
        <v>95</v>
      </c>
      <c r="AO127" s="4">
        <v>139</v>
      </c>
      <c r="AP127" s="4">
        <v>245</v>
      </c>
      <c r="AQ127" s="4">
        <v>388</v>
      </c>
      <c r="AR127" s="4">
        <v>593</v>
      </c>
      <c r="AS127" s="4">
        <v>978</v>
      </c>
      <c r="AT127" s="4">
        <v>1501</v>
      </c>
      <c r="AU127" s="4">
        <v>2336</v>
      </c>
      <c r="AV127" s="4">
        <v>2922</v>
      </c>
      <c r="AW127" s="4">
        <v>3513</v>
      </c>
      <c r="AX127" s="4">
        <v>4747</v>
      </c>
      <c r="AY127" s="4">
        <v>5823</v>
      </c>
      <c r="AZ127" s="4">
        <v>6566</v>
      </c>
      <c r="BA127" s="4">
        <v>7161</v>
      </c>
      <c r="BB127" s="4">
        <v>8042</v>
      </c>
      <c r="BC127" s="4">
        <v>9000</v>
      </c>
      <c r="BD127" s="4">
        <v>10075</v>
      </c>
      <c r="BE127" s="4">
        <v>11364</v>
      </c>
      <c r="BF127" s="4">
        <v>12729</v>
      </c>
      <c r="BG127" s="4">
        <v>13938</v>
      </c>
      <c r="BH127" s="4">
        <v>14991</v>
      </c>
    </row>
    <row r="128" spans="1:60" s="4" customFormat="1" ht="17" x14ac:dyDescent="0.25">
      <c r="A128" s="2"/>
      <c r="B128" s="3" t="s">
        <v>30</v>
      </c>
      <c r="C128" s="3" t="s">
        <v>464</v>
      </c>
      <c r="D128" s="3">
        <v>33</v>
      </c>
      <c r="E128" s="3">
        <v>44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1</v>
      </c>
      <c r="AN128" s="4">
        <v>1</v>
      </c>
      <c r="AO128" s="4">
        <v>5</v>
      </c>
      <c r="AP128" s="4">
        <v>7</v>
      </c>
      <c r="AQ128" s="4">
        <v>7</v>
      </c>
      <c r="AR128" s="4">
        <v>13</v>
      </c>
      <c r="AS128" s="4">
        <v>19</v>
      </c>
      <c r="AT128" s="4">
        <v>26</v>
      </c>
      <c r="AU128" s="4">
        <v>32</v>
      </c>
      <c r="AV128" s="4">
        <v>35</v>
      </c>
      <c r="AW128" s="4">
        <v>35</v>
      </c>
      <c r="AX128" s="4">
        <v>40</v>
      </c>
      <c r="AY128" s="4">
        <v>54</v>
      </c>
      <c r="AZ128" s="4">
        <v>60</v>
      </c>
      <c r="BA128" s="4">
        <v>60</v>
      </c>
      <c r="BB128" s="4">
        <v>71</v>
      </c>
      <c r="BC128" s="4">
        <v>71</v>
      </c>
      <c r="BD128" s="4">
        <v>71</v>
      </c>
      <c r="BE128" s="4">
        <v>101</v>
      </c>
      <c r="BF128" s="4">
        <v>110</v>
      </c>
      <c r="BG128" s="4">
        <v>116</v>
      </c>
      <c r="BH128" s="4">
        <v>124</v>
      </c>
    </row>
    <row r="129" spans="1:60" s="4" customFormat="1" ht="17" x14ac:dyDescent="0.25">
      <c r="A129" s="2"/>
      <c r="B129" s="3" t="s">
        <v>56</v>
      </c>
      <c r="C129" s="3" t="s">
        <v>465</v>
      </c>
      <c r="D129" s="3">
        <v>53.142400000000002</v>
      </c>
      <c r="E129" s="3">
        <v>-7.6920999999999999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1</v>
      </c>
      <c r="AS129" s="4">
        <v>1</v>
      </c>
      <c r="AT129" s="4">
        <v>1</v>
      </c>
      <c r="AU129" s="4">
        <v>2</v>
      </c>
      <c r="AV129" s="4">
        <v>6</v>
      </c>
      <c r="AW129" s="4">
        <v>6</v>
      </c>
      <c r="AX129" s="4">
        <v>18</v>
      </c>
      <c r="AY129" s="4">
        <v>18</v>
      </c>
      <c r="AZ129" s="4">
        <v>19</v>
      </c>
      <c r="BA129" s="4">
        <v>21</v>
      </c>
      <c r="BB129" s="4">
        <v>34</v>
      </c>
      <c r="BC129" s="4">
        <v>43</v>
      </c>
      <c r="BD129" s="4">
        <v>43</v>
      </c>
      <c r="BE129" s="4">
        <v>90</v>
      </c>
      <c r="BF129" s="4">
        <v>129</v>
      </c>
      <c r="BG129" s="4">
        <v>129</v>
      </c>
      <c r="BH129" s="4">
        <v>169</v>
      </c>
    </row>
    <row r="130" spans="1:60" s="4" customFormat="1" ht="17" x14ac:dyDescent="0.25">
      <c r="A130" s="2"/>
      <c r="B130" s="3" t="s">
        <v>39</v>
      </c>
      <c r="C130" s="3" t="s">
        <v>464</v>
      </c>
      <c r="D130" s="3">
        <v>31</v>
      </c>
      <c r="E130" s="3">
        <v>35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1</v>
      </c>
      <c r="AK130" s="4">
        <v>1</v>
      </c>
      <c r="AL130" s="4">
        <v>1</v>
      </c>
      <c r="AM130" s="4">
        <v>1</v>
      </c>
      <c r="AN130" s="4">
        <v>1</v>
      </c>
      <c r="AO130" s="4">
        <v>2</v>
      </c>
      <c r="AP130" s="4">
        <v>3</v>
      </c>
      <c r="AQ130" s="4">
        <v>4</v>
      </c>
      <c r="AR130" s="4">
        <v>7</v>
      </c>
      <c r="AS130" s="4">
        <v>10</v>
      </c>
      <c r="AT130" s="4">
        <v>10</v>
      </c>
      <c r="AU130" s="4">
        <v>12</v>
      </c>
      <c r="AV130" s="4">
        <v>15</v>
      </c>
      <c r="AW130" s="4">
        <v>20</v>
      </c>
      <c r="AX130" s="4">
        <v>37</v>
      </c>
      <c r="AY130" s="4">
        <v>43</v>
      </c>
      <c r="AZ130" s="4">
        <v>61</v>
      </c>
      <c r="BA130" s="4">
        <v>61</v>
      </c>
      <c r="BB130" s="4">
        <v>83</v>
      </c>
      <c r="BC130" s="4">
        <v>109</v>
      </c>
      <c r="BD130" s="4">
        <v>131</v>
      </c>
      <c r="BE130" s="4">
        <v>161</v>
      </c>
      <c r="BF130" s="4">
        <v>193</v>
      </c>
      <c r="BG130" s="4">
        <v>251</v>
      </c>
      <c r="BH130" s="4">
        <v>255</v>
      </c>
    </row>
    <row r="131" spans="1:60" s="4" customFormat="1" ht="17" x14ac:dyDescent="0.25">
      <c r="A131" s="2"/>
      <c r="B131" s="3" t="s">
        <v>22</v>
      </c>
      <c r="C131" s="3" t="s">
        <v>465</v>
      </c>
      <c r="D131" s="3">
        <v>43</v>
      </c>
      <c r="E131" s="3">
        <v>12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2</v>
      </c>
      <c r="P131" s="4">
        <v>2</v>
      </c>
      <c r="Q131" s="4">
        <v>2</v>
      </c>
      <c r="R131" s="4">
        <v>2</v>
      </c>
      <c r="S131" s="4">
        <v>2</v>
      </c>
      <c r="T131" s="4">
        <v>2</v>
      </c>
      <c r="U131" s="4">
        <v>2</v>
      </c>
      <c r="V131" s="4">
        <v>3</v>
      </c>
      <c r="W131" s="4">
        <v>3</v>
      </c>
      <c r="X131" s="4">
        <v>3</v>
      </c>
      <c r="Y131" s="4">
        <v>3</v>
      </c>
      <c r="Z131" s="4">
        <v>3</v>
      </c>
      <c r="AA131" s="4">
        <v>3</v>
      </c>
      <c r="AB131" s="4">
        <v>3</v>
      </c>
      <c r="AC131" s="4">
        <v>3</v>
      </c>
      <c r="AD131" s="4">
        <v>3</v>
      </c>
      <c r="AE131" s="4">
        <v>3</v>
      </c>
      <c r="AF131" s="4">
        <v>3</v>
      </c>
      <c r="AG131" s="4">
        <v>3</v>
      </c>
      <c r="AH131" s="4">
        <v>3</v>
      </c>
      <c r="AI131" s="4">
        <v>3</v>
      </c>
      <c r="AJ131" s="4">
        <v>20</v>
      </c>
      <c r="AK131" s="4">
        <v>62</v>
      </c>
      <c r="AL131" s="4">
        <v>155</v>
      </c>
      <c r="AM131" s="4">
        <v>229</v>
      </c>
      <c r="AN131" s="4">
        <v>322</v>
      </c>
      <c r="AO131" s="4">
        <v>453</v>
      </c>
      <c r="AP131" s="4">
        <v>655</v>
      </c>
      <c r="AQ131" s="4">
        <v>888</v>
      </c>
      <c r="AR131" s="4">
        <v>1128</v>
      </c>
      <c r="AS131" s="4">
        <v>1694</v>
      </c>
      <c r="AT131" s="4">
        <v>2036</v>
      </c>
      <c r="AU131" s="4">
        <v>2502</v>
      </c>
      <c r="AV131" s="4">
        <v>3089</v>
      </c>
      <c r="AW131" s="4">
        <v>3858</v>
      </c>
      <c r="AX131" s="4">
        <v>4636</v>
      </c>
      <c r="AY131" s="4">
        <v>5883</v>
      </c>
      <c r="AZ131" s="4">
        <v>7375</v>
      </c>
      <c r="BA131" s="4">
        <v>9172</v>
      </c>
      <c r="BB131" s="4">
        <v>10149</v>
      </c>
      <c r="BC131" s="4">
        <v>12462</v>
      </c>
      <c r="BD131" s="4">
        <v>12462</v>
      </c>
      <c r="BE131" s="4">
        <v>17660</v>
      </c>
      <c r="BF131" s="4">
        <v>21157</v>
      </c>
      <c r="BG131" s="4">
        <v>24747</v>
      </c>
      <c r="BH131" s="4">
        <v>27980</v>
      </c>
    </row>
    <row r="132" spans="1:60" s="4" customFormat="1" ht="17" x14ac:dyDescent="0.25">
      <c r="A132" s="2"/>
      <c r="B132" s="3" t="s">
        <v>214</v>
      </c>
      <c r="C132" s="3" t="s">
        <v>467</v>
      </c>
      <c r="D132" s="3">
        <v>18.1096</v>
      </c>
      <c r="E132" s="3">
        <v>-77.297499999999999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1</v>
      </c>
      <c r="BD132" s="4">
        <v>2</v>
      </c>
      <c r="BE132" s="4">
        <v>8</v>
      </c>
      <c r="BF132" s="4">
        <v>8</v>
      </c>
      <c r="BG132" s="4">
        <v>10</v>
      </c>
      <c r="BH132" s="4">
        <v>10</v>
      </c>
    </row>
    <row r="133" spans="1:60" s="4" customFormat="1" ht="17" x14ac:dyDescent="0.25">
      <c r="A133" s="2"/>
      <c r="B133" s="3" t="s">
        <v>5</v>
      </c>
      <c r="C133" s="3" t="s">
        <v>464</v>
      </c>
      <c r="D133" s="3">
        <v>36</v>
      </c>
      <c r="E133" s="3">
        <v>138</v>
      </c>
      <c r="F133" s="4">
        <v>2</v>
      </c>
      <c r="G133" s="4">
        <v>1</v>
      </c>
      <c r="H133" s="4">
        <v>2</v>
      </c>
      <c r="I133" s="4">
        <v>2</v>
      </c>
      <c r="J133" s="4">
        <v>4</v>
      </c>
      <c r="K133" s="4">
        <v>4</v>
      </c>
      <c r="L133" s="4">
        <v>7</v>
      </c>
      <c r="M133" s="4">
        <v>7</v>
      </c>
      <c r="N133" s="4">
        <v>11</v>
      </c>
      <c r="O133" s="4">
        <v>15</v>
      </c>
      <c r="P133" s="4">
        <v>20</v>
      </c>
      <c r="Q133" s="4">
        <v>20</v>
      </c>
      <c r="R133" s="4">
        <v>20</v>
      </c>
      <c r="S133" s="4">
        <v>22</v>
      </c>
      <c r="T133" s="4">
        <v>22</v>
      </c>
      <c r="U133" s="4">
        <v>45</v>
      </c>
      <c r="V133" s="4">
        <v>25</v>
      </c>
      <c r="W133" s="4">
        <v>25</v>
      </c>
      <c r="X133" s="4">
        <v>26</v>
      </c>
      <c r="Y133" s="4">
        <v>26</v>
      </c>
      <c r="Z133" s="4">
        <v>26</v>
      </c>
      <c r="AA133" s="4">
        <v>28</v>
      </c>
      <c r="AB133" s="4">
        <v>28</v>
      </c>
      <c r="AC133" s="4">
        <v>29</v>
      </c>
      <c r="AD133" s="4">
        <v>43</v>
      </c>
      <c r="AE133" s="4">
        <v>59</v>
      </c>
      <c r="AF133" s="4">
        <v>66</v>
      </c>
      <c r="AG133" s="4">
        <v>74</v>
      </c>
      <c r="AH133" s="4">
        <v>84</v>
      </c>
      <c r="AI133" s="4">
        <v>94</v>
      </c>
      <c r="AJ133" s="4">
        <v>105</v>
      </c>
      <c r="AK133" s="4">
        <v>122</v>
      </c>
      <c r="AL133" s="4">
        <v>147</v>
      </c>
      <c r="AM133" s="4">
        <v>159</v>
      </c>
      <c r="AN133" s="4">
        <v>170</v>
      </c>
      <c r="AO133" s="4">
        <v>189</v>
      </c>
      <c r="AP133" s="4">
        <v>214</v>
      </c>
      <c r="AQ133" s="4">
        <v>228</v>
      </c>
      <c r="AR133" s="4">
        <v>241</v>
      </c>
      <c r="AS133" s="4">
        <v>256</v>
      </c>
      <c r="AT133" s="4">
        <v>274</v>
      </c>
      <c r="AU133" s="4">
        <v>293</v>
      </c>
      <c r="AV133" s="4">
        <v>331</v>
      </c>
      <c r="AW133" s="4">
        <v>360</v>
      </c>
      <c r="AX133" s="4">
        <v>420</v>
      </c>
      <c r="AY133" s="4">
        <v>461</v>
      </c>
      <c r="AZ133" s="4">
        <v>502</v>
      </c>
      <c r="BA133" s="4">
        <v>511</v>
      </c>
      <c r="BB133" s="4">
        <v>581</v>
      </c>
      <c r="BC133" s="4">
        <v>639</v>
      </c>
      <c r="BD133" s="4">
        <v>639</v>
      </c>
      <c r="BE133" s="4">
        <v>701</v>
      </c>
      <c r="BF133" s="4">
        <v>773</v>
      </c>
      <c r="BG133" s="4">
        <v>839</v>
      </c>
      <c r="BH133" s="4">
        <v>825</v>
      </c>
    </row>
    <row r="134" spans="1:60" s="4" customFormat="1" ht="17" x14ac:dyDescent="0.25">
      <c r="A134" s="2"/>
      <c r="B134" s="3" t="s">
        <v>427</v>
      </c>
      <c r="C134" s="3" t="s">
        <v>465</v>
      </c>
      <c r="D134" s="3">
        <v>49.19</v>
      </c>
      <c r="E134" s="3">
        <v>-2.11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2</v>
      </c>
      <c r="BG134" s="4">
        <v>2</v>
      </c>
      <c r="BH134" s="4">
        <v>2</v>
      </c>
    </row>
    <row r="135" spans="1:60" s="4" customFormat="1" ht="17" x14ac:dyDescent="0.25">
      <c r="A135" s="2"/>
      <c r="B135" s="3" t="s">
        <v>74</v>
      </c>
      <c r="C135" s="3" t="s">
        <v>464</v>
      </c>
      <c r="D135" s="3">
        <v>31.24</v>
      </c>
      <c r="E135" s="3">
        <v>36.51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1</v>
      </c>
      <c r="AV135" s="4">
        <v>1</v>
      </c>
      <c r="AW135" s="4">
        <v>1</v>
      </c>
      <c r="AX135" s="4">
        <v>1</v>
      </c>
      <c r="AY135" s="4">
        <v>1</v>
      </c>
      <c r="AZ135" s="4">
        <v>1</v>
      </c>
      <c r="BA135" s="4">
        <v>1</v>
      </c>
      <c r="BB135" s="4">
        <v>1</v>
      </c>
      <c r="BC135" s="4">
        <v>1</v>
      </c>
      <c r="BD135" s="4">
        <v>1</v>
      </c>
      <c r="BE135" s="4">
        <v>1</v>
      </c>
      <c r="BF135" s="4">
        <v>1</v>
      </c>
      <c r="BG135" s="4">
        <v>8</v>
      </c>
      <c r="BH135" s="4">
        <v>17</v>
      </c>
    </row>
    <row r="136" spans="1:60" s="4" customFormat="1" ht="17" x14ac:dyDescent="0.25">
      <c r="A136" s="2"/>
      <c r="B136" s="3" t="s">
        <v>412</v>
      </c>
      <c r="C136" s="3" t="s">
        <v>464</v>
      </c>
      <c r="D136" s="3">
        <v>48.019599999999997</v>
      </c>
      <c r="E136" s="3">
        <v>66.923699999999997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4</v>
      </c>
      <c r="BF136" s="4">
        <v>6</v>
      </c>
      <c r="BG136" s="4">
        <v>9</v>
      </c>
      <c r="BH136" s="4">
        <v>10</v>
      </c>
    </row>
    <row r="137" spans="1:60" s="4" customFormat="1" ht="17" x14ac:dyDescent="0.25">
      <c r="A137" s="2"/>
      <c r="B137" s="3" t="s">
        <v>421</v>
      </c>
      <c r="C137" s="3" t="s">
        <v>466</v>
      </c>
      <c r="D137" s="3">
        <v>-2.3599999999999999E-2</v>
      </c>
      <c r="E137" s="3">
        <v>37.906199999999998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1</v>
      </c>
      <c r="BF137" s="4">
        <v>1</v>
      </c>
      <c r="BG137" s="4">
        <v>3</v>
      </c>
      <c r="BH137" s="4">
        <v>3</v>
      </c>
    </row>
    <row r="138" spans="1:60" s="4" customFormat="1" ht="17" x14ac:dyDescent="0.25">
      <c r="A138" s="2"/>
      <c r="B138" s="3" t="s">
        <v>163</v>
      </c>
      <c r="C138" s="3" t="s">
        <v>464</v>
      </c>
      <c r="D138" s="3">
        <v>36</v>
      </c>
      <c r="E138" s="3">
        <v>128</v>
      </c>
      <c r="F138" s="4">
        <v>1</v>
      </c>
      <c r="G138" s="4">
        <v>1</v>
      </c>
      <c r="H138" s="4">
        <v>2</v>
      </c>
      <c r="I138" s="4">
        <v>2</v>
      </c>
      <c r="J138" s="4">
        <v>3</v>
      </c>
      <c r="K138" s="4">
        <v>4</v>
      </c>
      <c r="L138" s="4">
        <v>4</v>
      </c>
      <c r="M138" s="4">
        <v>4</v>
      </c>
      <c r="N138" s="4">
        <v>4</v>
      </c>
      <c r="O138" s="4">
        <v>11</v>
      </c>
      <c r="P138" s="4">
        <v>12</v>
      </c>
      <c r="Q138" s="4">
        <v>15</v>
      </c>
      <c r="R138" s="4">
        <v>15</v>
      </c>
      <c r="S138" s="4">
        <v>16</v>
      </c>
      <c r="T138" s="4">
        <v>19</v>
      </c>
      <c r="U138" s="4">
        <v>23</v>
      </c>
      <c r="V138" s="4">
        <v>24</v>
      </c>
      <c r="W138" s="4">
        <v>24</v>
      </c>
      <c r="X138" s="4">
        <v>25</v>
      </c>
      <c r="Y138" s="4">
        <v>27</v>
      </c>
      <c r="Z138" s="4">
        <v>28</v>
      </c>
      <c r="AA138" s="4">
        <v>28</v>
      </c>
      <c r="AB138" s="4">
        <v>28</v>
      </c>
      <c r="AC138" s="4">
        <v>28</v>
      </c>
      <c r="AD138" s="4">
        <v>28</v>
      </c>
      <c r="AE138" s="4">
        <v>29</v>
      </c>
      <c r="AF138" s="4">
        <v>30</v>
      </c>
      <c r="AG138" s="4">
        <v>31</v>
      </c>
      <c r="AH138" s="4">
        <v>31</v>
      </c>
      <c r="AI138" s="4">
        <v>104</v>
      </c>
      <c r="AJ138" s="4">
        <v>204</v>
      </c>
      <c r="AK138" s="4">
        <v>433</v>
      </c>
      <c r="AL138" s="4">
        <v>602</v>
      </c>
      <c r="AM138" s="4">
        <v>833</v>
      </c>
      <c r="AN138" s="4">
        <v>977</v>
      </c>
      <c r="AO138" s="4">
        <v>1261</v>
      </c>
      <c r="AP138" s="4">
        <v>1766</v>
      </c>
      <c r="AQ138" s="4">
        <v>2337</v>
      </c>
      <c r="AR138" s="4">
        <v>3150</v>
      </c>
      <c r="AS138" s="4">
        <v>3736</v>
      </c>
      <c r="AT138" s="4">
        <v>4335</v>
      </c>
      <c r="AU138" s="4">
        <v>5186</v>
      </c>
      <c r="AV138" s="4">
        <v>5621</v>
      </c>
      <c r="AW138" s="4">
        <v>6088</v>
      </c>
      <c r="AX138" s="4">
        <v>6593</v>
      </c>
      <c r="AY138" s="4">
        <v>7041</v>
      </c>
      <c r="AZ138" s="4">
        <v>7314</v>
      </c>
      <c r="BA138" s="4">
        <v>7478</v>
      </c>
      <c r="BB138" s="4">
        <v>7513</v>
      </c>
      <c r="BC138" s="4">
        <v>7755</v>
      </c>
      <c r="BD138" s="4">
        <v>7869</v>
      </c>
      <c r="BE138" s="4">
        <v>7979</v>
      </c>
      <c r="BF138" s="4">
        <v>8086</v>
      </c>
      <c r="BG138" s="4">
        <v>8162</v>
      </c>
      <c r="BH138" s="4">
        <v>8236</v>
      </c>
    </row>
    <row r="139" spans="1:60" s="4" customFormat="1" ht="17" x14ac:dyDescent="0.25">
      <c r="A139" s="2"/>
      <c r="B139" s="3" t="s">
        <v>444</v>
      </c>
      <c r="C139" s="3" t="s">
        <v>465</v>
      </c>
      <c r="D139" s="3">
        <v>42.602600000000002</v>
      </c>
      <c r="E139" s="3">
        <v>20.902999999999999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2</v>
      </c>
      <c r="BH139" s="4">
        <v>2</v>
      </c>
    </row>
    <row r="140" spans="1:60" s="4" customFormat="1" ht="17" x14ac:dyDescent="0.25">
      <c r="A140" s="2"/>
      <c r="B140" s="3" t="s">
        <v>34</v>
      </c>
      <c r="C140" s="3" t="s">
        <v>464</v>
      </c>
      <c r="D140" s="3">
        <v>29.5</v>
      </c>
      <c r="E140" s="3">
        <v>47.75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1</v>
      </c>
      <c r="AN140" s="4">
        <v>11</v>
      </c>
      <c r="AO140" s="4">
        <v>26</v>
      </c>
      <c r="AP140" s="4">
        <v>43</v>
      </c>
      <c r="AQ140" s="4">
        <v>45</v>
      </c>
      <c r="AR140" s="4">
        <v>45</v>
      </c>
      <c r="AS140" s="4">
        <v>45</v>
      </c>
      <c r="AT140" s="4">
        <v>56</v>
      </c>
      <c r="AU140" s="4">
        <v>56</v>
      </c>
      <c r="AV140" s="4">
        <v>56</v>
      </c>
      <c r="AW140" s="4">
        <v>58</v>
      </c>
      <c r="AX140" s="4">
        <v>58</v>
      </c>
      <c r="AY140" s="4">
        <v>61</v>
      </c>
      <c r="AZ140" s="4">
        <v>64</v>
      </c>
      <c r="BA140" s="4">
        <v>64</v>
      </c>
      <c r="BB140" s="4">
        <v>69</v>
      </c>
      <c r="BC140" s="4">
        <v>72</v>
      </c>
      <c r="BD140" s="4">
        <v>80</v>
      </c>
      <c r="BE140" s="4">
        <v>80</v>
      </c>
      <c r="BF140" s="4">
        <v>104</v>
      </c>
      <c r="BG140" s="4">
        <v>112</v>
      </c>
      <c r="BH140" s="4">
        <v>123</v>
      </c>
    </row>
    <row r="141" spans="1:60" s="4" customFormat="1" ht="17" x14ac:dyDescent="0.25">
      <c r="A141" s="2"/>
      <c r="B141" s="3" t="s">
        <v>68</v>
      </c>
      <c r="C141" s="3" t="s">
        <v>465</v>
      </c>
      <c r="D141" s="3">
        <v>56.879600000000003</v>
      </c>
      <c r="E141" s="3">
        <v>24.603200000000001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1</v>
      </c>
      <c r="AU141" s="4">
        <v>1</v>
      </c>
      <c r="AV141" s="4">
        <v>1</v>
      </c>
      <c r="AW141" s="4">
        <v>1</v>
      </c>
      <c r="AX141" s="4">
        <v>1</v>
      </c>
      <c r="AY141" s="4">
        <v>1</v>
      </c>
      <c r="AZ141" s="4">
        <v>2</v>
      </c>
      <c r="BA141" s="4">
        <v>6</v>
      </c>
      <c r="BB141" s="4">
        <v>8</v>
      </c>
      <c r="BC141" s="4">
        <v>10</v>
      </c>
      <c r="BD141" s="4">
        <v>10</v>
      </c>
      <c r="BE141" s="4">
        <v>17</v>
      </c>
      <c r="BF141" s="4">
        <v>26</v>
      </c>
      <c r="BG141" s="4">
        <v>30</v>
      </c>
      <c r="BH141" s="4">
        <v>34</v>
      </c>
    </row>
    <row r="142" spans="1:60" s="4" customFormat="1" ht="17" x14ac:dyDescent="0.25">
      <c r="A142" s="2"/>
      <c r="B142" s="3" t="s">
        <v>29</v>
      </c>
      <c r="C142" s="3" t="s">
        <v>464</v>
      </c>
      <c r="D142" s="3">
        <v>33.854700000000001</v>
      </c>
      <c r="E142" s="3">
        <v>35.862299999999998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1</v>
      </c>
      <c r="AK142" s="4">
        <v>1</v>
      </c>
      <c r="AL142" s="4">
        <v>1</v>
      </c>
      <c r="AM142" s="4">
        <v>1</v>
      </c>
      <c r="AN142" s="4">
        <v>1</v>
      </c>
      <c r="AO142" s="4">
        <v>2</v>
      </c>
      <c r="AP142" s="4">
        <v>2</v>
      </c>
      <c r="AQ142" s="4">
        <v>2</v>
      </c>
      <c r="AR142" s="4">
        <v>4</v>
      </c>
      <c r="AS142" s="4">
        <v>10</v>
      </c>
      <c r="AT142" s="4">
        <v>13</v>
      </c>
      <c r="AU142" s="4">
        <v>13</v>
      </c>
      <c r="AV142" s="4">
        <v>13</v>
      </c>
      <c r="AW142" s="4">
        <v>16</v>
      </c>
      <c r="AX142" s="4">
        <v>22</v>
      </c>
      <c r="AY142" s="4">
        <v>22</v>
      </c>
      <c r="AZ142" s="4">
        <v>32</v>
      </c>
      <c r="BA142" s="4">
        <v>32</v>
      </c>
      <c r="BB142" s="4">
        <v>41</v>
      </c>
      <c r="BC142" s="4">
        <v>61</v>
      </c>
      <c r="BD142" s="4">
        <v>61</v>
      </c>
      <c r="BE142" s="4">
        <v>77</v>
      </c>
      <c r="BF142" s="4">
        <v>93</v>
      </c>
      <c r="BG142" s="4">
        <v>110</v>
      </c>
      <c r="BH142" s="4">
        <v>99</v>
      </c>
    </row>
    <row r="143" spans="1:60" s="4" customFormat="1" ht="17" x14ac:dyDescent="0.25">
      <c r="A143" s="2"/>
      <c r="B143" s="3" t="s">
        <v>456</v>
      </c>
      <c r="C143" s="3" t="s">
        <v>466</v>
      </c>
      <c r="D143" s="3">
        <v>6.4280999999999997</v>
      </c>
      <c r="E143" s="3">
        <v>-9.4295000000000009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1</v>
      </c>
    </row>
    <row r="144" spans="1:60" s="4" customFormat="1" ht="17" x14ac:dyDescent="0.25">
      <c r="A144" s="2"/>
      <c r="B144" s="3" t="s">
        <v>78</v>
      </c>
      <c r="C144" s="3" t="s">
        <v>465</v>
      </c>
      <c r="D144" s="3">
        <v>47.14</v>
      </c>
      <c r="E144" s="3">
        <v>9.5500000000000007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1</v>
      </c>
      <c r="AW144" s="4">
        <v>1</v>
      </c>
      <c r="AX144" s="4">
        <v>1</v>
      </c>
      <c r="AY144" s="4">
        <v>1</v>
      </c>
      <c r="AZ144" s="4">
        <v>1</v>
      </c>
      <c r="BA144" s="4">
        <v>1</v>
      </c>
      <c r="BB144" s="4">
        <v>1</v>
      </c>
      <c r="BC144" s="4">
        <v>1</v>
      </c>
      <c r="BD144" s="4">
        <v>1</v>
      </c>
      <c r="BE144" s="4">
        <v>1</v>
      </c>
      <c r="BF144" s="4">
        <v>4</v>
      </c>
      <c r="BG144" s="4">
        <v>4</v>
      </c>
      <c r="BH144" s="4">
        <v>4</v>
      </c>
    </row>
    <row r="145" spans="1:60" s="4" customFormat="1" ht="17" x14ac:dyDescent="0.25">
      <c r="A145" s="2"/>
      <c r="B145" s="3" t="s">
        <v>51</v>
      </c>
      <c r="C145" s="3" t="s">
        <v>465</v>
      </c>
      <c r="D145" s="3">
        <v>55.169400000000003</v>
      </c>
      <c r="E145" s="3">
        <v>23.8813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1</v>
      </c>
      <c r="AR145" s="4">
        <v>1</v>
      </c>
      <c r="AS145" s="4">
        <v>1</v>
      </c>
      <c r="AT145" s="4">
        <v>1</v>
      </c>
      <c r="AU145" s="4">
        <v>1</v>
      </c>
      <c r="AV145" s="4">
        <v>1</v>
      </c>
      <c r="AW145" s="4">
        <v>1</v>
      </c>
      <c r="AX145" s="4">
        <v>1</v>
      </c>
      <c r="AY145" s="4">
        <v>1</v>
      </c>
      <c r="AZ145" s="4">
        <v>1</v>
      </c>
      <c r="BA145" s="4">
        <v>1</v>
      </c>
      <c r="BB145" s="4">
        <v>1</v>
      </c>
      <c r="BC145" s="4">
        <v>3</v>
      </c>
      <c r="BD145" s="4">
        <v>3</v>
      </c>
      <c r="BE145" s="4">
        <v>6</v>
      </c>
      <c r="BF145" s="4">
        <v>8</v>
      </c>
      <c r="BG145" s="4">
        <v>12</v>
      </c>
      <c r="BH145" s="4">
        <v>17</v>
      </c>
    </row>
    <row r="146" spans="1:60" s="4" customFormat="1" ht="17" x14ac:dyDescent="0.25">
      <c r="A146" s="2"/>
      <c r="B146" s="3" t="s">
        <v>57</v>
      </c>
      <c r="C146" s="3" t="s">
        <v>465</v>
      </c>
      <c r="D146" s="3">
        <v>49.815300000000001</v>
      </c>
      <c r="E146" s="3">
        <v>6.1295999999999999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1</v>
      </c>
      <c r="AS146" s="4">
        <v>1</v>
      </c>
      <c r="AT146" s="4">
        <v>1</v>
      </c>
      <c r="AU146" s="4">
        <v>1</v>
      </c>
      <c r="AV146" s="4">
        <v>1</v>
      </c>
      <c r="AW146" s="4">
        <v>1</v>
      </c>
      <c r="AX146" s="4">
        <v>2</v>
      </c>
      <c r="AY146" s="4">
        <v>2</v>
      </c>
      <c r="AZ146" s="4">
        <v>3</v>
      </c>
      <c r="BA146" s="4">
        <v>3</v>
      </c>
      <c r="BB146" s="4">
        <v>5</v>
      </c>
      <c r="BC146" s="4">
        <v>7</v>
      </c>
      <c r="BD146" s="4">
        <v>19</v>
      </c>
      <c r="BE146" s="4">
        <v>34</v>
      </c>
      <c r="BF146" s="4">
        <v>51</v>
      </c>
      <c r="BG146" s="4">
        <v>59</v>
      </c>
      <c r="BH146" s="4">
        <v>77</v>
      </c>
    </row>
    <row r="147" spans="1:60" s="4" customFormat="1" ht="17" x14ac:dyDescent="0.25">
      <c r="A147" s="2"/>
      <c r="B147" s="3" t="s">
        <v>8</v>
      </c>
      <c r="C147" s="3" t="s">
        <v>464</v>
      </c>
      <c r="D147" s="3">
        <v>2.5</v>
      </c>
      <c r="E147" s="3">
        <v>112.5</v>
      </c>
      <c r="F147" s="4">
        <v>0</v>
      </c>
      <c r="G147" s="4">
        <v>0</v>
      </c>
      <c r="H147" s="4">
        <v>0</v>
      </c>
      <c r="I147" s="4">
        <v>3</v>
      </c>
      <c r="J147" s="4">
        <v>4</v>
      </c>
      <c r="K147" s="4">
        <v>4</v>
      </c>
      <c r="L147" s="4">
        <v>4</v>
      </c>
      <c r="M147" s="4">
        <v>7</v>
      </c>
      <c r="N147" s="4">
        <v>8</v>
      </c>
      <c r="O147" s="4">
        <v>8</v>
      </c>
      <c r="P147" s="4">
        <v>8</v>
      </c>
      <c r="Q147" s="4">
        <v>8</v>
      </c>
      <c r="R147" s="4">
        <v>8</v>
      </c>
      <c r="S147" s="4">
        <v>10</v>
      </c>
      <c r="T147" s="4">
        <v>12</v>
      </c>
      <c r="U147" s="4">
        <v>12</v>
      </c>
      <c r="V147" s="4">
        <v>12</v>
      </c>
      <c r="W147" s="4">
        <v>16</v>
      </c>
      <c r="X147" s="4">
        <v>16</v>
      </c>
      <c r="Y147" s="4">
        <v>18</v>
      </c>
      <c r="Z147" s="4">
        <v>18</v>
      </c>
      <c r="AA147" s="4">
        <v>18</v>
      </c>
      <c r="AB147" s="4">
        <v>19</v>
      </c>
      <c r="AC147" s="4">
        <v>19</v>
      </c>
      <c r="AD147" s="4">
        <v>22</v>
      </c>
      <c r="AE147" s="4">
        <v>22</v>
      </c>
      <c r="AF147" s="4">
        <v>22</v>
      </c>
      <c r="AG147" s="4">
        <v>22</v>
      </c>
      <c r="AH147" s="4">
        <v>22</v>
      </c>
      <c r="AI147" s="4">
        <v>22</v>
      </c>
      <c r="AJ147" s="4">
        <v>22</v>
      </c>
      <c r="AK147" s="4">
        <v>22</v>
      </c>
      <c r="AL147" s="4">
        <v>22</v>
      </c>
      <c r="AM147" s="4">
        <v>22</v>
      </c>
      <c r="AN147" s="4">
        <v>22</v>
      </c>
      <c r="AO147" s="4">
        <v>22</v>
      </c>
      <c r="AP147" s="4">
        <v>23</v>
      </c>
      <c r="AQ147" s="4">
        <v>23</v>
      </c>
      <c r="AR147" s="4">
        <v>25</v>
      </c>
      <c r="AS147" s="4">
        <v>29</v>
      </c>
      <c r="AT147" s="4">
        <v>29</v>
      </c>
      <c r="AU147" s="4">
        <v>36</v>
      </c>
      <c r="AV147" s="4">
        <v>50</v>
      </c>
      <c r="AW147" s="4">
        <v>50</v>
      </c>
      <c r="AX147" s="4">
        <v>83</v>
      </c>
      <c r="AY147" s="4">
        <v>93</v>
      </c>
      <c r="AZ147" s="4">
        <v>99</v>
      </c>
      <c r="BA147" s="4">
        <v>117</v>
      </c>
      <c r="BB147" s="4">
        <v>129</v>
      </c>
      <c r="BC147" s="4">
        <v>149</v>
      </c>
      <c r="BD147" s="4">
        <v>149</v>
      </c>
      <c r="BE147" s="4">
        <v>197</v>
      </c>
      <c r="BF147" s="4">
        <v>238</v>
      </c>
      <c r="BG147" s="4">
        <v>428</v>
      </c>
      <c r="BH147" s="4">
        <v>566</v>
      </c>
    </row>
    <row r="148" spans="1:60" s="4" customFormat="1" ht="17" x14ac:dyDescent="0.25">
      <c r="A148" s="2"/>
      <c r="B148" s="3" t="s">
        <v>95</v>
      </c>
      <c r="C148" s="3" t="s">
        <v>470</v>
      </c>
      <c r="D148" s="3">
        <v>3.2027999999999999</v>
      </c>
      <c r="E148" s="3">
        <v>73.220699999999994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4</v>
      </c>
      <c r="BA148" s="4">
        <v>4</v>
      </c>
      <c r="BB148" s="4">
        <v>6</v>
      </c>
      <c r="BC148" s="4">
        <v>8</v>
      </c>
      <c r="BD148" s="4">
        <v>8</v>
      </c>
      <c r="BE148" s="4">
        <v>9</v>
      </c>
      <c r="BF148" s="4">
        <v>10</v>
      </c>
      <c r="BG148" s="4">
        <v>13</v>
      </c>
      <c r="BH148" s="4">
        <v>13</v>
      </c>
    </row>
    <row r="149" spans="1:60" s="4" customFormat="1" ht="17" x14ac:dyDescent="0.25">
      <c r="A149" s="2"/>
      <c r="B149" s="3" t="s">
        <v>92</v>
      </c>
      <c r="C149" s="3" t="s">
        <v>465</v>
      </c>
      <c r="D149" s="3">
        <v>35.9375</v>
      </c>
      <c r="E149" s="3">
        <v>14.375400000000001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3</v>
      </c>
      <c r="AZ149" s="4">
        <v>3</v>
      </c>
      <c r="BA149" s="4">
        <v>3</v>
      </c>
      <c r="BB149" s="4">
        <v>5</v>
      </c>
      <c r="BC149" s="4">
        <v>6</v>
      </c>
      <c r="BD149" s="4">
        <v>6</v>
      </c>
      <c r="BE149" s="4">
        <v>12</v>
      </c>
      <c r="BF149" s="4">
        <v>18</v>
      </c>
      <c r="BG149" s="4">
        <v>21</v>
      </c>
      <c r="BH149" s="4">
        <v>30</v>
      </c>
    </row>
    <row r="150" spans="1:60" s="4" customFormat="1" ht="17" x14ac:dyDescent="0.25">
      <c r="A150" s="2"/>
      <c r="B150" s="3" t="s">
        <v>93</v>
      </c>
      <c r="C150" s="3" t="s">
        <v>465</v>
      </c>
      <c r="D150" s="3">
        <v>14.641500000000001</v>
      </c>
      <c r="E150" s="3">
        <v>-61.0242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2</v>
      </c>
      <c r="AZ150" s="4">
        <v>2</v>
      </c>
      <c r="BA150" s="4">
        <v>2</v>
      </c>
      <c r="BB150" s="4">
        <v>2</v>
      </c>
      <c r="BC150" s="4">
        <v>3</v>
      </c>
      <c r="BD150" s="4">
        <v>3</v>
      </c>
      <c r="BE150" s="4">
        <v>3</v>
      </c>
      <c r="BF150" s="4">
        <v>9</v>
      </c>
      <c r="BG150" s="4">
        <v>9</v>
      </c>
      <c r="BH150" s="4">
        <v>15</v>
      </c>
    </row>
    <row r="151" spans="1:60" s="4" customFormat="1" ht="17" x14ac:dyDescent="0.25">
      <c r="A151" s="2"/>
      <c r="B151" s="3" t="s">
        <v>436</v>
      </c>
      <c r="C151" s="3" t="s">
        <v>466</v>
      </c>
      <c r="D151" s="3">
        <v>21.007899999999999</v>
      </c>
      <c r="E151" s="3">
        <v>10.940799999999999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1</v>
      </c>
      <c r="BG151" s="4">
        <v>1</v>
      </c>
      <c r="BH151" s="4">
        <v>1</v>
      </c>
    </row>
    <row r="152" spans="1:60" s="4" customFormat="1" ht="17" x14ac:dyDescent="0.25">
      <c r="A152" s="2"/>
      <c r="B152" s="3" t="s">
        <v>450</v>
      </c>
      <c r="C152" s="3" t="s">
        <v>466</v>
      </c>
      <c r="D152" s="3">
        <v>-12.827500000000001</v>
      </c>
      <c r="E152" s="3">
        <v>45.166200000000003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1</v>
      </c>
    </row>
    <row r="153" spans="1:60" s="4" customFormat="1" ht="17" x14ac:dyDescent="0.25">
      <c r="A153" s="2"/>
      <c r="B153" s="3" t="s">
        <v>52</v>
      </c>
      <c r="C153" s="3" t="s">
        <v>467</v>
      </c>
      <c r="D153" s="3">
        <v>23.634499999999999</v>
      </c>
      <c r="E153" s="3">
        <v>-102.5528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1</v>
      </c>
      <c r="AR153" s="4">
        <v>4</v>
      </c>
      <c r="AS153" s="4">
        <v>5</v>
      </c>
      <c r="AT153" s="4">
        <v>5</v>
      </c>
      <c r="AU153" s="4">
        <v>5</v>
      </c>
      <c r="AV153" s="4">
        <v>5</v>
      </c>
      <c r="AW153" s="4">
        <v>5</v>
      </c>
      <c r="AX153" s="4">
        <v>6</v>
      </c>
      <c r="AY153" s="4">
        <v>6</v>
      </c>
      <c r="AZ153" s="4">
        <v>7</v>
      </c>
      <c r="BA153" s="4">
        <v>7</v>
      </c>
      <c r="BB153" s="4">
        <v>7</v>
      </c>
      <c r="BC153" s="4">
        <v>8</v>
      </c>
      <c r="BD153" s="4">
        <v>12</v>
      </c>
      <c r="BE153" s="4">
        <v>12</v>
      </c>
      <c r="BF153" s="4">
        <v>26</v>
      </c>
      <c r="BG153" s="4">
        <v>41</v>
      </c>
      <c r="BH153" s="4">
        <v>53</v>
      </c>
    </row>
    <row r="154" spans="1:60" s="4" customFormat="1" ht="17" x14ac:dyDescent="0.25">
      <c r="A154" s="2"/>
      <c r="B154" s="3" t="s">
        <v>202</v>
      </c>
      <c r="C154" s="3" t="s">
        <v>465</v>
      </c>
      <c r="D154" s="3">
        <v>47.4116</v>
      </c>
      <c r="E154" s="3">
        <v>28.369900000000001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1</v>
      </c>
      <c r="BA154" s="4">
        <v>1</v>
      </c>
      <c r="BB154" s="4">
        <v>3</v>
      </c>
      <c r="BC154" s="4">
        <v>3</v>
      </c>
      <c r="BD154" s="4">
        <v>3</v>
      </c>
      <c r="BE154" s="4">
        <v>6</v>
      </c>
      <c r="BF154" s="4">
        <v>12</v>
      </c>
      <c r="BG154" s="4">
        <v>23</v>
      </c>
      <c r="BH154" s="4">
        <v>23</v>
      </c>
    </row>
    <row r="155" spans="1:60" s="4" customFormat="1" ht="17" x14ac:dyDescent="0.25">
      <c r="A155" s="2"/>
      <c r="B155" s="3" t="s">
        <v>58</v>
      </c>
      <c r="C155" s="3" t="s">
        <v>465</v>
      </c>
      <c r="D155" s="3">
        <v>43.7333</v>
      </c>
      <c r="E155" s="3">
        <v>7.4166999999999996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1</v>
      </c>
      <c r="AS155" s="4">
        <v>1</v>
      </c>
      <c r="AT155" s="4">
        <v>1</v>
      </c>
      <c r="AU155" s="4">
        <v>1</v>
      </c>
      <c r="AV155" s="4">
        <v>1</v>
      </c>
      <c r="AW155" s="4">
        <v>1</v>
      </c>
      <c r="AX155" s="4">
        <v>1</v>
      </c>
      <c r="AY155" s="4">
        <v>1</v>
      </c>
      <c r="AZ155" s="4">
        <v>1</v>
      </c>
      <c r="BA155" s="4">
        <v>1</v>
      </c>
      <c r="BB155" s="4">
        <v>1</v>
      </c>
      <c r="BC155" s="4">
        <v>1</v>
      </c>
      <c r="BD155" s="4">
        <v>2</v>
      </c>
      <c r="BE155" s="4">
        <v>2</v>
      </c>
      <c r="BF155" s="4">
        <v>2</v>
      </c>
      <c r="BG155" s="4">
        <v>2</v>
      </c>
      <c r="BH155" s="4">
        <v>7</v>
      </c>
    </row>
    <row r="156" spans="1:60" s="4" customFormat="1" ht="17" x14ac:dyDescent="0.25">
      <c r="A156" s="2"/>
      <c r="B156" s="3" t="s">
        <v>141</v>
      </c>
      <c r="C156" s="3" t="s">
        <v>464</v>
      </c>
      <c r="D156" s="3">
        <v>46.862499999999997</v>
      </c>
      <c r="E156" s="3">
        <v>103.8467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1</v>
      </c>
      <c r="BC156" s="4">
        <v>1</v>
      </c>
      <c r="BD156" s="4">
        <v>1</v>
      </c>
      <c r="BE156" s="4">
        <v>1</v>
      </c>
      <c r="BF156" s="4">
        <v>1</v>
      </c>
      <c r="BG156" s="4">
        <v>1</v>
      </c>
      <c r="BH156" s="4">
        <v>1</v>
      </c>
    </row>
    <row r="157" spans="1:60" s="4" customFormat="1" ht="17" x14ac:dyDescent="0.25">
      <c r="A157" s="2"/>
      <c r="B157" s="3" t="s">
        <v>69</v>
      </c>
      <c r="C157" s="3" t="s">
        <v>466</v>
      </c>
      <c r="D157" s="3">
        <v>31.791699999999999</v>
      </c>
      <c r="E157" s="3">
        <v>-7.0926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1</v>
      </c>
      <c r="AU157" s="4">
        <v>1</v>
      </c>
      <c r="AV157" s="4">
        <v>1</v>
      </c>
      <c r="AW157" s="4">
        <v>2</v>
      </c>
      <c r="AX157" s="4">
        <v>2</v>
      </c>
      <c r="AY157" s="4">
        <v>2</v>
      </c>
      <c r="AZ157" s="4">
        <v>2</v>
      </c>
      <c r="BA157" s="4">
        <v>2</v>
      </c>
      <c r="BB157" s="4">
        <v>3</v>
      </c>
      <c r="BC157" s="4">
        <v>5</v>
      </c>
      <c r="BD157" s="4">
        <v>6</v>
      </c>
      <c r="BE157" s="4">
        <v>7</v>
      </c>
      <c r="BF157" s="4">
        <v>17</v>
      </c>
      <c r="BG157" s="4">
        <v>28</v>
      </c>
      <c r="BH157" s="4">
        <v>29</v>
      </c>
    </row>
    <row r="158" spans="1:60" s="4" customFormat="1" ht="17" x14ac:dyDescent="0.25">
      <c r="A158" s="2"/>
      <c r="B158" s="3" t="s">
        <v>428</v>
      </c>
      <c r="C158" s="3" t="s">
        <v>466</v>
      </c>
      <c r="D158" s="3">
        <v>-22.957599999999999</v>
      </c>
      <c r="E158" s="3">
        <v>18.490400000000001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2</v>
      </c>
      <c r="BG158" s="4">
        <v>2</v>
      </c>
      <c r="BH158" s="4">
        <v>2</v>
      </c>
    </row>
    <row r="159" spans="1:60" s="4" customFormat="1" ht="17" x14ac:dyDescent="0.25">
      <c r="A159" s="2"/>
      <c r="B159" s="3" t="s">
        <v>7</v>
      </c>
      <c r="C159" s="3" t="s">
        <v>464</v>
      </c>
      <c r="D159" s="3">
        <v>28.166699999999999</v>
      </c>
      <c r="E159" s="3">
        <v>84.25</v>
      </c>
      <c r="F159" s="4">
        <v>0</v>
      </c>
      <c r="G159" s="4">
        <v>0</v>
      </c>
      <c r="H159" s="4">
        <v>0</v>
      </c>
      <c r="I159" s="4">
        <v>1</v>
      </c>
      <c r="J159" s="4">
        <v>1</v>
      </c>
      <c r="K159" s="4">
        <v>1</v>
      </c>
      <c r="L159" s="4">
        <v>1</v>
      </c>
      <c r="M159" s="4">
        <v>1</v>
      </c>
      <c r="N159" s="4">
        <v>1</v>
      </c>
      <c r="O159" s="4">
        <v>1</v>
      </c>
      <c r="P159" s="4">
        <v>1</v>
      </c>
      <c r="Q159" s="4">
        <v>1</v>
      </c>
      <c r="R159" s="4">
        <v>1</v>
      </c>
      <c r="S159" s="4">
        <v>1</v>
      </c>
      <c r="T159" s="4">
        <v>1</v>
      </c>
      <c r="U159" s="4">
        <v>1</v>
      </c>
      <c r="V159" s="4">
        <v>1</v>
      </c>
      <c r="W159" s="4">
        <v>1</v>
      </c>
      <c r="X159" s="4">
        <v>1</v>
      </c>
      <c r="Y159" s="4">
        <v>1</v>
      </c>
      <c r="Z159" s="4">
        <v>1</v>
      </c>
      <c r="AA159" s="4">
        <v>1</v>
      </c>
      <c r="AB159" s="4">
        <v>1</v>
      </c>
      <c r="AC159" s="4">
        <v>1</v>
      </c>
      <c r="AD159" s="4">
        <v>1</v>
      </c>
      <c r="AE159" s="4">
        <v>1</v>
      </c>
      <c r="AF159" s="4">
        <v>1</v>
      </c>
      <c r="AG159" s="4">
        <v>1</v>
      </c>
      <c r="AH159" s="4">
        <v>1</v>
      </c>
      <c r="AI159" s="4">
        <v>1</v>
      </c>
      <c r="AJ159" s="4">
        <v>1</v>
      </c>
      <c r="AK159" s="4">
        <v>1</v>
      </c>
      <c r="AL159" s="4">
        <v>1</v>
      </c>
      <c r="AM159" s="4">
        <v>1</v>
      </c>
      <c r="AN159" s="4">
        <v>1</v>
      </c>
      <c r="AO159" s="4">
        <v>1</v>
      </c>
      <c r="AP159" s="4">
        <v>1</v>
      </c>
      <c r="AQ159" s="4">
        <v>1</v>
      </c>
      <c r="AR159" s="4">
        <v>1</v>
      </c>
      <c r="AS159" s="4">
        <v>1</v>
      </c>
      <c r="AT159" s="4">
        <v>1</v>
      </c>
      <c r="AU159" s="4">
        <v>1</v>
      </c>
      <c r="AV159" s="4">
        <v>1</v>
      </c>
      <c r="AW159" s="4">
        <v>1</v>
      </c>
      <c r="AX159" s="4">
        <v>1</v>
      </c>
      <c r="AY159" s="4">
        <v>1</v>
      </c>
      <c r="AZ159" s="4">
        <v>1</v>
      </c>
      <c r="BA159" s="4">
        <v>1</v>
      </c>
      <c r="BB159" s="4">
        <v>1</v>
      </c>
      <c r="BC159" s="4">
        <v>1</v>
      </c>
      <c r="BD159" s="4">
        <v>1</v>
      </c>
      <c r="BE159" s="4">
        <v>1</v>
      </c>
      <c r="BF159" s="4">
        <v>1</v>
      </c>
      <c r="BG159" s="4">
        <v>1</v>
      </c>
      <c r="BH159" s="4">
        <v>1</v>
      </c>
    </row>
    <row r="160" spans="1:60" s="4" customFormat="1" ht="17" x14ac:dyDescent="0.25">
      <c r="A160" s="2" t="s">
        <v>452</v>
      </c>
      <c r="B160" s="3" t="s">
        <v>452</v>
      </c>
      <c r="C160" s="3" t="s">
        <v>465</v>
      </c>
      <c r="D160" s="3">
        <v>52.132599999999996</v>
      </c>
      <c r="E160" s="3">
        <v>5.2912999999999997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1</v>
      </c>
      <c r="AQ160" s="4">
        <v>1</v>
      </c>
      <c r="AR160" s="4">
        <v>6</v>
      </c>
      <c r="AS160" s="4">
        <v>10</v>
      </c>
      <c r="AT160" s="4">
        <v>18</v>
      </c>
      <c r="AU160" s="4">
        <v>24</v>
      </c>
      <c r="AV160" s="4">
        <v>38</v>
      </c>
      <c r="AW160" s="4">
        <v>82</v>
      </c>
      <c r="AX160" s="4">
        <v>128</v>
      </c>
      <c r="AY160" s="4">
        <v>188</v>
      </c>
      <c r="AZ160" s="4">
        <v>265</v>
      </c>
      <c r="BA160" s="4">
        <v>321</v>
      </c>
      <c r="BB160" s="4">
        <v>382</v>
      </c>
      <c r="BC160" s="4">
        <v>503</v>
      </c>
      <c r="BD160" s="4">
        <v>503</v>
      </c>
      <c r="BE160" s="4">
        <v>804</v>
      </c>
      <c r="BF160" s="4">
        <v>959</v>
      </c>
      <c r="BG160" s="4">
        <v>1135</v>
      </c>
      <c r="BH160" s="4">
        <v>1413</v>
      </c>
    </row>
    <row r="161" spans="1:60" s="4" customFormat="1" ht="17" x14ac:dyDescent="0.25">
      <c r="A161" s="2" t="s">
        <v>457</v>
      </c>
      <c r="B161" s="3" t="s">
        <v>452</v>
      </c>
      <c r="C161" s="3" t="s">
        <v>467</v>
      </c>
      <c r="D161" s="3">
        <v>12.169600000000001</v>
      </c>
      <c r="E161" s="3">
        <v>-68.989999999999995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1</v>
      </c>
      <c r="BG161" s="4">
        <v>1</v>
      </c>
      <c r="BH161" s="4">
        <v>1</v>
      </c>
    </row>
    <row r="162" spans="1:60" s="4" customFormat="1" ht="17" x14ac:dyDescent="0.25">
      <c r="A162" s="2"/>
      <c r="B162" s="3" t="s">
        <v>53</v>
      </c>
      <c r="C162" s="3" t="s">
        <v>470</v>
      </c>
      <c r="D162" s="3">
        <v>-40.900599999999997</v>
      </c>
      <c r="E162" s="3">
        <v>174.886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1</v>
      </c>
      <c r="AR162" s="4">
        <v>1</v>
      </c>
      <c r="AS162" s="4">
        <v>1</v>
      </c>
      <c r="AT162" s="4">
        <v>1</v>
      </c>
      <c r="AU162" s="4">
        <v>1</v>
      </c>
      <c r="AV162" s="4">
        <v>3</v>
      </c>
      <c r="AW162" s="4">
        <v>3</v>
      </c>
      <c r="AX162" s="4">
        <v>4</v>
      </c>
      <c r="AY162" s="4">
        <v>5</v>
      </c>
      <c r="AZ162" s="4">
        <v>5</v>
      </c>
      <c r="BA162" s="4">
        <v>5</v>
      </c>
      <c r="BB162" s="4">
        <v>5</v>
      </c>
      <c r="BC162" s="4">
        <v>5</v>
      </c>
      <c r="BD162" s="4">
        <v>5</v>
      </c>
      <c r="BE162" s="4">
        <v>5</v>
      </c>
      <c r="BF162" s="4">
        <v>6</v>
      </c>
      <c r="BG162" s="4">
        <v>8</v>
      </c>
      <c r="BH162" s="4">
        <v>8</v>
      </c>
    </row>
    <row r="163" spans="1:60" s="4" customFormat="1" ht="17" x14ac:dyDescent="0.25">
      <c r="A163" s="2"/>
      <c r="B163" s="3" t="s">
        <v>54</v>
      </c>
      <c r="C163" s="3" t="s">
        <v>466</v>
      </c>
      <c r="D163" s="3">
        <v>9.0820000000000007</v>
      </c>
      <c r="E163" s="3">
        <v>8.6753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1</v>
      </c>
      <c r="AR163" s="4">
        <v>1</v>
      </c>
      <c r="AS163" s="4">
        <v>1</v>
      </c>
      <c r="AT163" s="4">
        <v>1</v>
      </c>
      <c r="AU163" s="4">
        <v>1</v>
      </c>
      <c r="AV163" s="4">
        <v>1</v>
      </c>
      <c r="AW163" s="4">
        <v>1</v>
      </c>
      <c r="AX163" s="4">
        <v>1</v>
      </c>
      <c r="AY163" s="4">
        <v>1</v>
      </c>
      <c r="AZ163" s="4">
        <v>1</v>
      </c>
      <c r="BA163" s="4">
        <v>2</v>
      </c>
      <c r="BB163" s="4">
        <v>2</v>
      </c>
      <c r="BC163" s="4">
        <v>2</v>
      </c>
      <c r="BD163" s="4">
        <v>2</v>
      </c>
      <c r="BE163" s="4">
        <v>2</v>
      </c>
      <c r="BF163" s="4">
        <v>2</v>
      </c>
      <c r="BG163" s="4">
        <v>2</v>
      </c>
      <c r="BH163" s="4">
        <v>2</v>
      </c>
    </row>
    <row r="164" spans="1:60" s="4" customFormat="1" ht="17" x14ac:dyDescent="0.25">
      <c r="A164" s="2"/>
      <c r="B164" s="3" t="s">
        <v>44</v>
      </c>
      <c r="C164" s="3" t="s">
        <v>465</v>
      </c>
      <c r="D164" s="3">
        <v>41.608600000000003</v>
      </c>
      <c r="E164" s="3">
        <v>21.7453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1</v>
      </c>
      <c r="AP164" s="4">
        <v>1</v>
      </c>
      <c r="AQ164" s="4">
        <v>1</v>
      </c>
      <c r="AR164" s="4">
        <v>1</v>
      </c>
      <c r="AS164" s="4">
        <v>1</v>
      </c>
      <c r="AT164" s="4">
        <v>1</v>
      </c>
      <c r="AU164" s="4">
        <v>1</v>
      </c>
      <c r="AV164" s="4">
        <v>1</v>
      </c>
      <c r="AW164" s="4">
        <v>1</v>
      </c>
      <c r="AX164" s="4">
        <v>3</v>
      </c>
      <c r="AY164" s="4">
        <v>3</v>
      </c>
      <c r="AZ164" s="4">
        <v>3</v>
      </c>
      <c r="BA164" s="4">
        <v>3</v>
      </c>
      <c r="BB164" s="4">
        <v>7</v>
      </c>
      <c r="BC164" s="4">
        <v>7</v>
      </c>
      <c r="BD164" s="4">
        <v>7</v>
      </c>
      <c r="BE164" s="4">
        <v>14</v>
      </c>
      <c r="BF164" s="4">
        <v>14</v>
      </c>
      <c r="BG164" s="4">
        <v>14</v>
      </c>
      <c r="BH164" s="4">
        <v>18</v>
      </c>
    </row>
    <row r="165" spans="1:60" s="4" customFormat="1" ht="17" x14ac:dyDescent="0.25">
      <c r="A165" s="2"/>
      <c r="B165" s="3" t="s">
        <v>45</v>
      </c>
      <c r="C165" s="3" t="s">
        <v>465</v>
      </c>
      <c r="D165" s="3">
        <v>60.472000000000001</v>
      </c>
      <c r="E165" s="3">
        <v>8.4688999999999997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1</v>
      </c>
      <c r="AP165" s="4">
        <v>1</v>
      </c>
      <c r="AQ165" s="4">
        <v>6</v>
      </c>
      <c r="AR165" s="4">
        <v>15</v>
      </c>
      <c r="AS165" s="4">
        <v>19</v>
      </c>
      <c r="AT165" s="4">
        <v>25</v>
      </c>
      <c r="AU165" s="4">
        <v>32</v>
      </c>
      <c r="AV165" s="4">
        <v>56</v>
      </c>
      <c r="AW165" s="4">
        <v>87</v>
      </c>
      <c r="AX165" s="4">
        <v>108</v>
      </c>
      <c r="AY165" s="4">
        <v>147</v>
      </c>
      <c r="AZ165" s="4">
        <v>176</v>
      </c>
      <c r="BA165" s="4">
        <v>205</v>
      </c>
      <c r="BB165" s="4">
        <v>400</v>
      </c>
      <c r="BC165" s="4">
        <v>598</v>
      </c>
      <c r="BD165" s="4">
        <v>702</v>
      </c>
      <c r="BE165" s="4">
        <v>996</v>
      </c>
      <c r="BF165" s="4">
        <v>1090</v>
      </c>
      <c r="BG165" s="4">
        <v>1221</v>
      </c>
      <c r="BH165" s="4">
        <v>1333</v>
      </c>
    </row>
    <row r="166" spans="1:60" s="4" customFormat="1" ht="17" x14ac:dyDescent="0.25">
      <c r="A166" s="2"/>
      <c r="B166" s="3" t="s">
        <v>441</v>
      </c>
      <c r="C166" s="3" t="s">
        <v>464</v>
      </c>
      <c r="D166" s="3">
        <v>31.952200000000001</v>
      </c>
      <c r="E166" s="3">
        <v>35.233199999999997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</row>
    <row r="167" spans="1:60" s="4" customFormat="1" ht="17" x14ac:dyDescent="0.25">
      <c r="A167" s="2"/>
      <c r="B167" s="3" t="s">
        <v>31</v>
      </c>
      <c r="C167" s="3" t="s">
        <v>466</v>
      </c>
      <c r="D167" s="3">
        <v>21</v>
      </c>
      <c r="E167" s="3">
        <v>57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2</v>
      </c>
      <c r="AN167" s="4">
        <v>2</v>
      </c>
      <c r="AO167" s="4">
        <v>4</v>
      </c>
      <c r="AP167" s="4">
        <v>4</v>
      </c>
      <c r="AQ167" s="4">
        <v>4</v>
      </c>
      <c r="AR167" s="4">
        <v>6</v>
      </c>
      <c r="AS167" s="4">
        <v>6</v>
      </c>
      <c r="AT167" s="4">
        <v>6</v>
      </c>
      <c r="AU167" s="4">
        <v>12</v>
      </c>
      <c r="AV167" s="4">
        <v>15</v>
      </c>
      <c r="AW167" s="4">
        <v>16</v>
      </c>
      <c r="AX167" s="4">
        <v>16</v>
      </c>
      <c r="AY167" s="4">
        <v>16</v>
      </c>
      <c r="AZ167" s="4">
        <v>16</v>
      </c>
      <c r="BA167" s="4">
        <v>16</v>
      </c>
      <c r="BB167" s="4">
        <v>18</v>
      </c>
      <c r="BC167" s="4">
        <v>18</v>
      </c>
      <c r="BD167" s="4">
        <v>18</v>
      </c>
      <c r="BE167" s="4">
        <v>19</v>
      </c>
      <c r="BF167" s="4">
        <v>19</v>
      </c>
      <c r="BG167" s="4">
        <v>22</v>
      </c>
      <c r="BH167" s="4">
        <v>22</v>
      </c>
    </row>
    <row r="168" spans="1:60" s="4" customFormat="1" ht="17" x14ac:dyDescent="0.25">
      <c r="A168" s="2"/>
      <c r="B168" s="3" t="s">
        <v>40</v>
      </c>
      <c r="C168" s="3" t="s">
        <v>464</v>
      </c>
      <c r="D168" s="3">
        <v>30.375299999999999</v>
      </c>
      <c r="E168" s="3">
        <v>69.345100000000002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2</v>
      </c>
      <c r="AP168" s="4">
        <v>2</v>
      </c>
      <c r="AQ168" s="4">
        <v>2</v>
      </c>
      <c r="AR168" s="4">
        <v>4</v>
      </c>
      <c r="AS168" s="4">
        <v>4</v>
      </c>
      <c r="AT168" s="4">
        <v>4</v>
      </c>
      <c r="AU168" s="4">
        <v>5</v>
      </c>
      <c r="AV168" s="4">
        <v>5</v>
      </c>
      <c r="AW168" s="4">
        <v>5</v>
      </c>
      <c r="AX168" s="4">
        <v>6</v>
      </c>
      <c r="AY168" s="4">
        <v>6</v>
      </c>
      <c r="AZ168" s="4">
        <v>6</v>
      </c>
      <c r="BA168" s="4">
        <v>6</v>
      </c>
      <c r="BB168" s="4">
        <v>16</v>
      </c>
      <c r="BC168" s="4">
        <v>19</v>
      </c>
      <c r="BD168" s="4">
        <v>20</v>
      </c>
      <c r="BE168" s="4">
        <v>28</v>
      </c>
      <c r="BF168" s="4">
        <v>31</v>
      </c>
      <c r="BG168" s="4">
        <v>53</v>
      </c>
      <c r="BH168" s="4">
        <v>136</v>
      </c>
    </row>
    <row r="169" spans="1:60" s="4" customFormat="1" ht="17" x14ac:dyDescent="0.25">
      <c r="A169" s="2"/>
      <c r="B169" s="3" t="s">
        <v>142</v>
      </c>
      <c r="C169" s="3" t="s">
        <v>467</v>
      </c>
      <c r="D169" s="3">
        <v>8.5380000000000003</v>
      </c>
      <c r="E169" s="3">
        <v>-80.7821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1</v>
      </c>
      <c r="BC169" s="4">
        <v>8</v>
      </c>
      <c r="BD169" s="4">
        <v>11</v>
      </c>
      <c r="BE169" s="4">
        <v>27</v>
      </c>
      <c r="BF169" s="4">
        <v>36</v>
      </c>
      <c r="BG169" s="4">
        <v>43</v>
      </c>
      <c r="BH169" s="4">
        <v>55</v>
      </c>
    </row>
    <row r="170" spans="1:60" s="4" customFormat="1" ht="17" x14ac:dyDescent="0.25">
      <c r="A170" s="2"/>
      <c r="B170" s="3" t="s">
        <v>97</v>
      </c>
      <c r="C170" s="3" t="s">
        <v>468</v>
      </c>
      <c r="D170" s="3">
        <v>-23.442499999999999</v>
      </c>
      <c r="E170" s="3">
        <v>-58.443800000000003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1</v>
      </c>
      <c r="BA170" s="4">
        <v>1</v>
      </c>
      <c r="BB170" s="4">
        <v>1</v>
      </c>
      <c r="BC170" s="4">
        <v>5</v>
      </c>
      <c r="BD170" s="4">
        <v>5</v>
      </c>
      <c r="BE170" s="4">
        <v>6</v>
      </c>
      <c r="BF170" s="4">
        <v>6</v>
      </c>
      <c r="BG170" s="4">
        <v>6</v>
      </c>
      <c r="BH170" s="4">
        <v>8</v>
      </c>
    </row>
    <row r="171" spans="1:60" s="4" customFormat="1" ht="17" x14ac:dyDescent="0.25">
      <c r="A171" s="2"/>
      <c r="B171" s="3" t="s">
        <v>88</v>
      </c>
      <c r="C171" s="3" t="s">
        <v>468</v>
      </c>
      <c r="D171" s="3">
        <v>-9.19</v>
      </c>
      <c r="E171" s="3">
        <v>-75.015199999999993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1</v>
      </c>
      <c r="AY171" s="4">
        <v>1</v>
      </c>
      <c r="AZ171" s="4">
        <v>6</v>
      </c>
      <c r="BA171" s="4">
        <v>7</v>
      </c>
      <c r="BB171" s="4">
        <v>11</v>
      </c>
      <c r="BC171" s="4">
        <v>11</v>
      </c>
      <c r="BD171" s="4">
        <v>15</v>
      </c>
      <c r="BE171" s="4">
        <v>28</v>
      </c>
      <c r="BF171" s="4">
        <v>38</v>
      </c>
      <c r="BG171" s="4">
        <v>43</v>
      </c>
      <c r="BH171" s="4">
        <v>86</v>
      </c>
    </row>
    <row r="172" spans="1:60" s="4" customFormat="1" ht="17" x14ac:dyDescent="0.25">
      <c r="A172" s="2"/>
      <c r="B172" s="3" t="s">
        <v>20</v>
      </c>
      <c r="C172" s="3" t="s">
        <v>464</v>
      </c>
      <c r="D172" s="3">
        <v>13</v>
      </c>
      <c r="E172" s="3">
        <v>122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1</v>
      </c>
      <c r="O172" s="4">
        <v>1</v>
      </c>
      <c r="P172" s="4">
        <v>1</v>
      </c>
      <c r="Q172" s="4">
        <v>2</v>
      </c>
      <c r="R172" s="4">
        <v>2</v>
      </c>
      <c r="S172" s="4">
        <v>2</v>
      </c>
      <c r="T172" s="4">
        <v>2</v>
      </c>
      <c r="U172" s="4">
        <v>2</v>
      </c>
      <c r="V172" s="4">
        <v>3</v>
      </c>
      <c r="W172" s="4">
        <v>3</v>
      </c>
      <c r="X172" s="4">
        <v>3</v>
      </c>
      <c r="Y172" s="4">
        <v>3</v>
      </c>
      <c r="Z172" s="4">
        <v>3</v>
      </c>
      <c r="AA172" s="4">
        <v>3</v>
      </c>
      <c r="AB172" s="4">
        <v>3</v>
      </c>
      <c r="AC172" s="4">
        <v>3</v>
      </c>
      <c r="AD172" s="4">
        <v>3</v>
      </c>
      <c r="AE172" s="4">
        <v>3</v>
      </c>
      <c r="AF172" s="4">
        <v>3</v>
      </c>
      <c r="AG172" s="4">
        <v>3</v>
      </c>
      <c r="AH172" s="4">
        <v>3</v>
      </c>
      <c r="AI172" s="4">
        <v>3</v>
      </c>
      <c r="AJ172" s="4">
        <v>3</v>
      </c>
      <c r="AK172" s="4">
        <v>3</v>
      </c>
      <c r="AL172" s="4">
        <v>3</v>
      </c>
      <c r="AM172" s="4">
        <v>3</v>
      </c>
      <c r="AN172" s="4">
        <v>3</v>
      </c>
      <c r="AO172" s="4">
        <v>3</v>
      </c>
      <c r="AP172" s="4">
        <v>3</v>
      </c>
      <c r="AQ172" s="4">
        <v>3</v>
      </c>
      <c r="AR172" s="4">
        <v>3</v>
      </c>
      <c r="AS172" s="4">
        <v>3</v>
      </c>
      <c r="AT172" s="4">
        <v>3</v>
      </c>
      <c r="AU172" s="4">
        <v>3</v>
      </c>
      <c r="AV172" s="4">
        <v>3</v>
      </c>
      <c r="AW172" s="4">
        <v>3</v>
      </c>
      <c r="AX172" s="4">
        <v>5</v>
      </c>
      <c r="AY172" s="4">
        <v>6</v>
      </c>
      <c r="AZ172" s="4">
        <v>10</v>
      </c>
      <c r="BA172" s="4">
        <v>20</v>
      </c>
      <c r="BB172" s="4">
        <v>33</v>
      </c>
      <c r="BC172" s="4">
        <v>49</v>
      </c>
      <c r="BD172" s="4">
        <v>52</v>
      </c>
      <c r="BE172" s="4">
        <v>64</v>
      </c>
      <c r="BF172" s="4">
        <v>111</v>
      </c>
      <c r="BG172" s="4">
        <v>140</v>
      </c>
      <c r="BH172" s="4">
        <v>142</v>
      </c>
    </row>
    <row r="173" spans="1:60" s="4" customFormat="1" ht="17" x14ac:dyDescent="0.25">
      <c r="A173" s="2"/>
      <c r="B173" s="3" t="s">
        <v>79</v>
      </c>
      <c r="C173" s="3" t="s">
        <v>465</v>
      </c>
      <c r="D173" s="3">
        <v>51.919400000000003</v>
      </c>
      <c r="E173" s="3">
        <v>19.145099999999999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1</v>
      </c>
      <c r="AW173" s="4">
        <v>1</v>
      </c>
      <c r="AX173" s="4">
        <v>5</v>
      </c>
      <c r="AY173" s="4">
        <v>5</v>
      </c>
      <c r="AZ173" s="4">
        <v>11</v>
      </c>
      <c r="BA173" s="4">
        <v>16</v>
      </c>
      <c r="BB173" s="4">
        <v>22</v>
      </c>
      <c r="BC173" s="4">
        <v>31</v>
      </c>
      <c r="BD173" s="4">
        <v>49</v>
      </c>
      <c r="BE173" s="4">
        <v>68</v>
      </c>
      <c r="BF173" s="4">
        <v>103</v>
      </c>
      <c r="BG173" s="4">
        <v>119</v>
      </c>
      <c r="BH173" s="4">
        <v>177</v>
      </c>
    </row>
    <row r="174" spans="1:60" s="4" customFormat="1" ht="17" x14ac:dyDescent="0.25">
      <c r="A174" s="2"/>
      <c r="B174" s="3" t="s">
        <v>65</v>
      </c>
      <c r="C174" s="3" t="s">
        <v>465</v>
      </c>
      <c r="D174" s="3">
        <v>39.399900000000002</v>
      </c>
      <c r="E174" s="3">
        <v>-8.2245000000000008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2</v>
      </c>
      <c r="AU174" s="4">
        <v>2</v>
      </c>
      <c r="AV174" s="4">
        <v>5</v>
      </c>
      <c r="AW174" s="4">
        <v>8</v>
      </c>
      <c r="AX174" s="4">
        <v>13</v>
      </c>
      <c r="AY174" s="4">
        <v>20</v>
      </c>
      <c r="AZ174" s="4">
        <v>30</v>
      </c>
      <c r="BA174" s="4">
        <v>30</v>
      </c>
      <c r="BB174" s="4">
        <v>41</v>
      </c>
      <c r="BC174" s="4">
        <v>59</v>
      </c>
      <c r="BD174" s="4">
        <v>59</v>
      </c>
      <c r="BE174" s="4">
        <v>112</v>
      </c>
      <c r="BF174" s="4">
        <v>169</v>
      </c>
      <c r="BG174" s="4">
        <v>245</v>
      </c>
      <c r="BH174" s="4">
        <v>331</v>
      </c>
    </row>
    <row r="175" spans="1:60" s="4" customFormat="1" ht="17" x14ac:dyDescent="0.25">
      <c r="A175" s="2"/>
      <c r="B175" s="3" t="s">
        <v>426</v>
      </c>
      <c r="C175" s="3" t="s">
        <v>467</v>
      </c>
      <c r="D175" s="3">
        <v>18.2</v>
      </c>
      <c r="E175" s="3">
        <v>-66.5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3</v>
      </c>
    </row>
    <row r="176" spans="1:60" s="4" customFormat="1" ht="17" x14ac:dyDescent="0.25">
      <c r="A176" s="2"/>
      <c r="B176" s="3" t="s">
        <v>59</v>
      </c>
      <c r="C176" s="3" t="s">
        <v>466</v>
      </c>
      <c r="D176" s="3">
        <v>25.354800000000001</v>
      </c>
      <c r="E176" s="3">
        <v>51.183900000000001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1</v>
      </c>
      <c r="AS176" s="4">
        <v>3</v>
      </c>
      <c r="AT176" s="4">
        <v>3</v>
      </c>
      <c r="AU176" s="4">
        <v>7</v>
      </c>
      <c r="AV176" s="4">
        <v>8</v>
      </c>
      <c r="AW176" s="4">
        <v>8</v>
      </c>
      <c r="AX176" s="4">
        <v>8</v>
      </c>
      <c r="AY176" s="4">
        <v>8</v>
      </c>
      <c r="AZ176" s="4">
        <v>15</v>
      </c>
      <c r="BA176" s="4">
        <v>18</v>
      </c>
      <c r="BB176" s="4">
        <v>24</v>
      </c>
      <c r="BC176" s="4">
        <v>262</v>
      </c>
      <c r="BD176" s="4">
        <v>262</v>
      </c>
      <c r="BE176" s="4">
        <v>320</v>
      </c>
      <c r="BF176" s="4">
        <v>337</v>
      </c>
      <c r="BG176" s="4">
        <v>401</v>
      </c>
      <c r="BH176" s="4">
        <v>439</v>
      </c>
    </row>
    <row r="177" spans="1:60" s="4" customFormat="1" ht="17" x14ac:dyDescent="0.25">
      <c r="A177" s="2"/>
      <c r="B177" s="3" t="s">
        <v>458</v>
      </c>
      <c r="C177" s="3" t="s">
        <v>466</v>
      </c>
      <c r="D177" s="3">
        <v>-1.44</v>
      </c>
      <c r="E177" s="3">
        <v>15.555999999999999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1</v>
      </c>
    </row>
    <row r="178" spans="1:60" s="4" customFormat="1" ht="17" x14ac:dyDescent="0.25">
      <c r="A178" s="2"/>
      <c r="B178" s="3" t="s">
        <v>215</v>
      </c>
      <c r="C178" s="3" t="s">
        <v>464</v>
      </c>
      <c r="D178" s="3">
        <v>-21.115100000000002</v>
      </c>
      <c r="E178" s="3">
        <v>55.5364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1</v>
      </c>
      <c r="BD178" s="4">
        <v>1</v>
      </c>
      <c r="BE178" s="4">
        <v>5</v>
      </c>
      <c r="BF178" s="4">
        <v>6</v>
      </c>
      <c r="BG178" s="4">
        <v>7</v>
      </c>
      <c r="BH178" s="4">
        <v>9</v>
      </c>
    </row>
    <row r="179" spans="1:60" s="4" customFormat="1" ht="17" x14ac:dyDescent="0.25">
      <c r="A179" s="2"/>
      <c r="B179" s="3" t="s">
        <v>46</v>
      </c>
      <c r="C179" s="3" t="s">
        <v>465</v>
      </c>
      <c r="D179" s="3">
        <v>45.943199999999997</v>
      </c>
      <c r="E179" s="3">
        <v>24.966799999999999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1</v>
      </c>
      <c r="AP179" s="4">
        <v>1</v>
      </c>
      <c r="AQ179" s="4">
        <v>3</v>
      </c>
      <c r="AR179" s="4">
        <v>3</v>
      </c>
      <c r="AS179" s="4">
        <v>3</v>
      </c>
      <c r="AT179" s="4">
        <v>3</v>
      </c>
      <c r="AU179" s="4">
        <v>3</v>
      </c>
      <c r="AV179" s="4">
        <v>4</v>
      </c>
      <c r="AW179" s="4">
        <v>6</v>
      </c>
      <c r="AX179" s="4">
        <v>9</v>
      </c>
      <c r="AY179" s="4">
        <v>9</v>
      </c>
      <c r="AZ179" s="4">
        <v>15</v>
      </c>
      <c r="BA179" s="4">
        <v>15</v>
      </c>
      <c r="BB179" s="4">
        <v>25</v>
      </c>
      <c r="BC179" s="4">
        <v>45</v>
      </c>
      <c r="BD179" s="4">
        <v>49</v>
      </c>
      <c r="BE179" s="4">
        <v>89</v>
      </c>
      <c r="BF179" s="4">
        <v>123</v>
      </c>
      <c r="BG179" s="4">
        <v>131</v>
      </c>
      <c r="BH179" s="4">
        <v>158</v>
      </c>
    </row>
    <row r="180" spans="1:60" s="4" customFormat="1" ht="17" x14ac:dyDescent="0.25">
      <c r="A180" s="2"/>
      <c r="B180" s="3" t="s">
        <v>199</v>
      </c>
      <c r="C180" s="3" t="s">
        <v>199</v>
      </c>
      <c r="D180" s="3">
        <v>60</v>
      </c>
      <c r="E180" s="3">
        <v>90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2</v>
      </c>
      <c r="P180" s="4">
        <v>2</v>
      </c>
      <c r="Q180" s="4">
        <v>2</v>
      </c>
      <c r="R180" s="4">
        <v>2</v>
      </c>
      <c r="S180" s="4">
        <v>2</v>
      </c>
      <c r="T180" s="4">
        <v>2</v>
      </c>
      <c r="U180" s="4">
        <v>2</v>
      </c>
      <c r="V180" s="4">
        <v>2</v>
      </c>
      <c r="W180" s="4">
        <v>2</v>
      </c>
      <c r="X180" s="4">
        <v>2</v>
      </c>
      <c r="Y180" s="4">
        <v>2</v>
      </c>
      <c r="Z180" s="4">
        <v>2</v>
      </c>
      <c r="AA180" s="4">
        <v>2</v>
      </c>
      <c r="AB180" s="4">
        <v>2</v>
      </c>
      <c r="AC180" s="4">
        <v>2</v>
      </c>
      <c r="AD180" s="4">
        <v>2</v>
      </c>
      <c r="AE180" s="4">
        <v>2</v>
      </c>
      <c r="AF180" s="4">
        <v>2</v>
      </c>
      <c r="AG180" s="4">
        <v>2</v>
      </c>
      <c r="AH180" s="4">
        <v>2</v>
      </c>
      <c r="AI180" s="4">
        <v>2</v>
      </c>
      <c r="AJ180" s="4">
        <v>2</v>
      </c>
      <c r="AK180" s="4">
        <v>2</v>
      </c>
      <c r="AL180" s="4">
        <v>2</v>
      </c>
      <c r="AM180" s="4">
        <v>2</v>
      </c>
      <c r="AN180" s="4">
        <v>2</v>
      </c>
      <c r="AO180" s="4">
        <v>2</v>
      </c>
      <c r="AP180" s="4">
        <v>2</v>
      </c>
      <c r="AQ180" s="4">
        <v>2</v>
      </c>
      <c r="AR180" s="4">
        <v>2</v>
      </c>
      <c r="AS180" s="4">
        <v>2</v>
      </c>
      <c r="AT180" s="4">
        <v>3</v>
      </c>
      <c r="AU180" s="4">
        <v>3</v>
      </c>
      <c r="AV180" s="4">
        <v>3</v>
      </c>
      <c r="AW180" s="4">
        <v>4</v>
      </c>
      <c r="AX180" s="4">
        <v>13</v>
      </c>
      <c r="AY180" s="4">
        <v>13</v>
      </c>
      <c r="AZ180" s="4">
        <v>17</v>
      </c>
      <c r="BA180" s="4">
        <v>17</v>
      </c>
      <c r="BB180" s="4">
        <v>20</v>
      </c>
      <c r="BC180" s="4">
        <v>20</v>
      </c>
      <c r="BD180" s="4">
        <v>28</v>
      </c>
      <c r="BE180" s="4">
        <v>45</v>
      </c>
      <c r="BF180" s="4">
        <v>59</v>
      </c>
      <c r="BG180" s="4">
        <v>63</v>
      </c>
      <c r="BH180" s="4">
        <v>90</v>
      </c>
    </row>
    <row r="181" spans="1:60" s="4" customFormat="1" ht="17" x14ac:dyDescent="0.25">
      <c r="A181" s="2"/>
      <c r="B181" s="3" t="s">
        <v>437</v>
      </c>
      <c r="C181" s="3" t="s">
        <v>466</v>
      </c>
      <c r="D181" s="3">
        <v>-1.9402999999999999</v>
      </c>
      <c r="E181" s="3">
        <v>29.873899999999999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1</v>
      </c>
      <c r="BG181" s="4">
        <v>1</v>
      </c>
      <c r="BH181" s="4">
        <v>5</v>
      </c>
    </row>
    <row r="182" spans="1:60" s="4" customFormat="1" ht="17" x14ac:dyDescent="0.25">
      <c r="A182" s="2"/>
      <c r="B182" s="3" t="s">
        <v>438</v>
      </c>
      <c r="C182" s="3" t="s">
        <v>467</v>
      </c>
      <c r="D182" s="3">
        <v>13.9094</v>
      </c>
      <c r="E182" s="3">
        <v>-60.978900000000003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1</v>
      </c>
      <c r="BG182" s="4">
        <v>2</v>
      </c>
      <c r="BH182" s="4">
        <v>2</v>
      </c>
    </row>
    <row r="183" spans="1:60" s="4" customFormat="1" ht="17" x14ac:dyDescent="0.25">
      <c r="A183" s="2"/>
      <c r="B183" s="3" t="s">
        <v>439</v>
      </c>
      <c r="C183" s="3" t="s">
        <v>467</v>
      </c>
      <c r="D183" s="3">
        <v>12.984299999999999</v>
      </c>
      <c r="E183" s="3">
        <v>-61.287199999999999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1</v>
      </c>
      <c r="BG183" s="4">
        <v>1</v>
      </c>
      <c r="BH183" s="4">
        <v>1</v>
      </c>
    </row>
    <row r="184" spans="1:60" s="4" customFormat="1" ht="17" x14ac:dyDescent="0.25">
      <c r="A184" s="2"/>
      <c r="B184" s="3" t="s">
        <v>48</v>
      </c>
      <c r="C184" s="3" t="s">
        <v>465</v>
      </c>
      <c r="D184" s="3">
        <v>43.942399999999999</v>
      </c>
      <c r="E184" s="3">
        <v>12.457800000000001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1</v>
      </c>
      <c r="AQ184" s="4">
        <v>1</v>
      </c>
      <c r="AR184" s="4">
        <v>1</v>
      </c>
      <c r="AS184" s="4">
        <v>1</v>
      </c>
      <c r="AT184" s="4">
        <v>8</v>
      </c>
      <c r="AU184" s="4">
        <v>10</v>
      </c>
      <c r="AV184" s="4">
        <v>16</v>
      </c>
      <c r="AW184" s="4">
        <v>21</v>
      </c>
      <c r="AX184" s="4">
        <v>21</v>
      </c>
      <c r="AY184" s="4">
        <v>23</v>
      </c>
      <c r="AZ184" s="4">
        <v>36</v>
      </c>
      <c r="BA184" s="4">
        <v>36</v>
      </c>
      <c r="BB184" s="4">
        <v>51</v>
      </c>
      <c r="BC184" s="4">
        <v>62</v>
      </c>
      <c r="BD184" s="4">
        <v>69</v>
      </c>
      <c r="BE184" s="4">
        <v>80</v>
      </c>
      <c r="BF184" s="4">
        <v>80</v>
      </c>
      <c r="BG184" s="4">
        <v>101</v>
      </c>
      <c r="BH184" s="4">
        <v>109</v>
      </c>
    </row>
    <row r="185" spans="1:60" s="4" customFormat="1" ht="17" x14ac:dyDescent="0.25">
      <c r="A185" s="2"/>
      <c r="B185" s="3" t="s">
        <v>70</v>
      </c>
      <c r="C185" s="3" t="s">
        <v>466</v>
      </c>
      <c r="D185" s="3">
        <v>24</v>
      </c>
      <c r="E185" s="3">
        <v>45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1</v>
      </c>
      <c r="AU185" s="4">
        <v>1</v>
      </c>
      <c r="AV185" s="4">
        <v>1</v>
      </c>
      <c r="AW185" s="4">
        <v>5</v>
      </c>
      <c r="AX185" s="4">
        <v>5</v>
      </c>
      <c r="AY185" s="4">
        <v>5</v>
      </c>
      <c r="AZ185" s="4">
        <v>11</v>
      </c>
      <c r="BA185" s="4">
        <v>15</v>
      </c>
      <c r="BB185" s="4">
        <v>20</v>
      </c>
      <c r="BC185" s="4">
        <v>21</v>
      </c>
      <c r="BD185" s="4">
        <v>45</v>
      </c>
      <c r="BE185" s="4">
        <v>86</v>
      </c>
      <c r="BF185" s="4">
        <v>103</v>
      </c>
      <c r="BG185" s="4">
        <v>103</v>
      </c>
      <c r="BH185" s="4">
        <v>118</v>
      </c>
    </row>
    <row r="186" spans="1:60" s="4" customFormat="1" ht="17" x14ac:dyDescent="0.25">
      <c r="A186" s="2"/>
      <c r="B186" s="3" t="s">
        <v>71</v>
      </c>
      <c r="C186" s="3" t="s">
        <v>466</v>
      </c>
      <c r="D186" s="3">
        <v>14.497400000000001</v>
      </c>
      <c r="E186" s="3">
        <v>-14.452400000000001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1</v>
      </c>
      <c r="AU186" s="4">
        <v>2</v>
      </c>
      <c r="AV186" s="4">
        <v>4</v>
      </c>
      <c r="AW186" s="4">
        <v>4</v>
      </c>
      <c r="AX186" s="4">
        <v>4</v>
      </c>
      <c r="AY186" s="4">
        <v>4</v>
      </c>
      <c r="AZ186" s="4">
        <v>4</v>
      </c>
      <c r="BA186" s="4">
        <v>4</v>
      </c>
      <c r="BB186" s="4">
        <v>4</v>
      </c>
      <c r="BC186" s="4">
        <v>4</v>
      </c>
      <c r="BD186" s="4">
        <v>4</v>
      </c>
      <c r="BE186" s="4">
        <v>10</v>
      </c>
      <c r="BF186" s="4">
        <v>10</v>
      </c>
      <c r="BG186" s="4">
        <v>24</v>
      </c>
      <c r="BH186" s="4">
        <v>24</v>
      </c>
    </row>
    <row r="187" spans="1:60" s="4" customFormat="1" ht="17" x14ac:dyDescent="0.25">
      <c r="A187" s="2"/>
      <c r="B187" s="3" t="s">
        <v>89</v>
      </c>
      <c r="C187" s="3" t="s">
        <v>465</v>
      </c>
      <c r="D187" s="3">
        <v>44.016500000000001</v>
      </c>
      <c r="E187" s="3">
        <v>21.0059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1</v>
      </c>
      <c r="AY187" s="4">
        <v>1</v>
      </c>
      <c r="AZ187" s="4">
        <v>1</v>
      </c>
      <c r="BA187" s="4">
        <v>1</v>
      </c>
      <c r="BB187" s="4">
        <v>5</v>
      </c>
      <c r="BC187" s="4">
        <v>12</v>
      </c>
      <c r="BD187" s="4">
        <v>19</v>
      </c>
      <c r="BE187" s="4">
        <v>35</v>
      </c>
      <c r="BF187" s="4">
        <v>46</v>
      </c>
      <c r="BG187" s="4">
        <v>48</v>
      </c>
      <c r="BH187" s="4">
        <v>55</v>
      </c>
    </row>
    <row r="188" spans="1:60" s="4" customFormat="1" ht="17" x14ac:dyDescent="0.25">
      <c r="A188" s="2"/>
      <c r="B188" s="3" t="s">
        <v>429</v>
      </c>
      <c r="C188" s="3" t="s">
        <v>470</v>
      </c>
      <c r="D188" s="3">
        <v>-4.6795999999999998</v>
      </c>
      <c r="E188" s="3">
        <v>55.491999999999997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2</v>
      </c>
      <c r="BG188" s="4">
        <v>2</v>
      </c>
      <c r="BH188" s="4">
        <v>3</v>
      </c>
    </row>
    <row r="189" spans="1:60" s="4" customFormat="1" ht="17" x14ac:dyDescent="0.25">
      <c r="A189" s="2"/>
      <c r="B189" s="3" t="s">
        <v>6</v>
      </c>
      <c r="C189" s="3" t="s">
        <v>464</v>
      </c>
      <c r="D189" s="3">
        <v>1.2833000000000001</v>
      </c>
      <c r="E189" s="3">
        <v>103.83329999999999</v>
      </c>
      <c r="F189" s="4">
        <v>0</v>
      </c>
      <c r="G189" s="4">
        <v>1</v>
      </c>
      <c r="H189" s="4">
        <v>3</v>
      </c>
      <c r="I189" s="4">
        <v>3</v>
      </c>
      <c r="J189" s="4">
        <v>4</v>
      </c>
      <c r="K189" s="4">
        <v>5</v>
      </c>
      <c r="L189" s="4">
        <v>7</v>
      </c>
      <c r="M189" s="4">
        <v>7</v>
      </c>
      <c r="N189" s="4">
        <v>10</v>
      </c>
      <c r="O189" s="4">
        <v>13</v>
      </c>
      <c r="P189" s="4">
        <v>16</v>
      </c>
      <c r="Q189" s="4">
        <v>18</v>
      </c>
      <c r="R189" s="4">
        <v>18</v>
      </c>
      <c r="S189" s="4">
        <v>24</v>
      </c>
      <c r="T189" s="4">
        <v>28</v>
      </c>
      <c r="U189" s="4">
        <v>28</v>
      </c>
      <c r="V189" s="4">
        <v>30</v>
      </c>
      <c r="W189" s="4">
        <v>33</v>
      </c>
      <c r="X189" s="4">
        <v>40</v>
      </c>
      <c r="Y189" s="4">
        <v>45</v>
      </c>
      <c r="Z189" s="4">
        <v>47</v>
      </c>
      <c r="AA189" s="4">
        <v>50</v>
      </c>
      <c r="AB189" s="4">
        <v>58</v>
      </c>
      <c r="AC189" s="4">
        <v>67</v>
      </c>
      <c r="AD189" s="4">
        <v>72</v>
      </c>
      <c r="AE189" s="4">
        <v>75</v>
      </c>
      <c r="AF189" s="4">
        <v>77</v>
      </c>
      <c r="AG189" s="4">
        <v>81</v>
      </c>
      <c r="AH189" s="4">
        <v>84</v>
      </c>
      <c r="AI189" s="4">
        <v>84</v>
      </c>
      <c r="AJ189" s="4">
        <v>85</v>
      </c>
      <c r="AK189" s="4">
        <v>85</v>
      </c>
      <c r="AL189" s="4">
        <v>89</v>
      </c>
      <c r="AM189" s="4">
        <v>89</v>
      </c>
      <c r="AN189" s="4">
        <v>91</v>
      </c>
      <c r="AO189" s="4">
        <v>93</v>
      </c>
      <c r="AP189" s="4">
        <v>93</v>
      </c>
      <c r="AQ189" s="4">
        <v>93</v>
      </c>
      <c r="AR189" s="4">
        <v>102</v>
      </c>
      <c r="AS189" s="4">
        <v>106</v>
      </c>
      <c r="AT189" s="4">
        <v>108</v>
      </c>
      <c r="AU189" s="4">
        <v>110</v>
      </c>
      <c r="AV189" s="4">
        <v>110</v>
      </c>
      <c r="AW189" s="4">
        <v>117</v>
      </c>
      <c r="AX189" s="4">
        <v>130</v>
      </c>
      <c r="AY189" s="4">
        <v>138</v>
      </c>
      <c r="AZ189" s="4">
        <v>150</v>
      </c>
      <c r="BA189" s="4">
        <v>150</v>
      </c>
      <c r="BB189" s="4">
        <v>160</v>
      </c>
      <c r="BC189" s="4">
        <v>178</v>
      </c>
      <c r="BD189" s="4">
        <v>178</v>
      </c>
      <c r="BE189" s="4">
        <v>200</v>
      </c>
      <c r="BF189" s="4">
        <v>212</v>
      </c>
      <c r="BG189" s="4">
        <v>226</v>
      </c>
      <c r="BH189" s="4">
        <v>243</v>
      </c>
    </row>
    <row r="190" spans="1:60" s="4" customFormat="1" ht="17" x14ac:dyDescent="0.25">
      <c r="A190" s="2"/>
      <c r="B190" s="3" t="s">
        <v>90</v>
      </c>
      <c r="C190" s="3" t="s">
        <v>465</v>
      </c>
      <c r="D190" s="3">
        <v>48.668999999999997</v>
      </c>
      <c r="E190" s="3">
        <v>19.699000000000002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1</v>
      </c>
      <c r="AY190" s="4">
        <v>1</v>
      </c>
      <c r="AZ190" s="4">
        <v>3</v>
      </c>
      <c r="BA190" s="4">
        <v>3</v>
      </c>
      <c r="BB190" s="4">
        <v>7</v>
      </c>
      <c r="BC190" s="4">
        <v>10</v>
      </c>
      <c r="BD190" s="4">
        <v>16</v>
      </c>
      <c r="BE190" s="4">
        <v>32</v>
      </c>
      <c r="BF190" s="4">
        <v>44</v>
      </c>
      <c r="BG190" s="4">
        <v>54</v>
      </c>
      <c r="BH190" s="4">
        <v>63</v>
      </c>
    </row>
    <row r="191" spans="1:60" s="4" customFormat="1" ht="17" x14ac:dyDescent="0.25">
      <c r="A191" s="2"/>
      <c r="B191" s="3" t="s">
        <v>82</v>
      </c>
      <c r="C191" s="3" t="s">
        <v>465</v>
      </c>
      <c r="D191" s="3">
        <v>46.151200000000003</v>
      </c>
      <c r="E191" s="3">
        <v>14.9955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2</v>
      </c>
      <c r="AX191" s="4">
        <v>7</v>
      </c>
      <c r="AY191" s="4">
        <v>7</v>
      </c>
      <c r="AZ191" s="4">
        <v>16</v>
      </c>
      <c r="BA191" s="4">
        <v>16</v>
      </c>
      <c r="BB191" s="4">
        <v>31</v>
      </c>
      <c r="BC191" s="4">
        <v>57</v>
      </c>
      <c r="BD191" s="4">
        <v>89</v>
      </c>
      <c r="BE191" s="4">
        <v>141</v>
      </c>
      <c r="BF191" s="4">
        <v>181</v>
      </c>
      <c r="BG191" s="4">
        <v>219</v>
      </c>
      <c r="BH191" s="4">
        <v>253</v>
      </c>
    </row>
    <row r="192" spans="1:60" s="4" customFormat="1" ht="17" x14ac:dyDescent="0.25">
      <c r="A192" s="2"/>
      <c r="B192" s="3" t="s">
        <v>459</v>
      </c>
      <c r="C192" s="3" t="s">
        <v>466</v>
      </c>
      <c r="D192" s="3">
        <v>5.1520999999999999</v>
      </c>
      <c r="E192" s="3">
        <v>46.199599999999997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1</v>
      </c>
    </row>
    <row r="193" spans="1:60" s="4" customFormat="1" ht="17" x14ac:dyDescent="0.25">
      <c r="A193" s="2"/>
      <c r="B193" s="3" t="s">
        <v>83</v>
      </c>
      <c r="C193" s="3" t="s">
        <v>466</v>
      </c>
      <c r="D193" s="3">
        <v>-30.5595</v>
      </c>
      <c r="E193" s="3">
        <v>22.9375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1</v>
      </c>
      <c r="AX193" s="4">
        <v>1</v>
      </c>
      <c r="AY193" s="4">
        <v>1</v>
      </c>
      <c r="AZ193" s="4">
        <v>3</v>
      </c>
      <c r="BA193" s="4">
        <v>3</v>
      </c>
      <c r="BB193" s="4">
        <v>7</v>
      </c>
      <c r="BC193" s="4">
        <v>13</v>
      </c>
      <c r="BD193" s="4">
        <v>17</v>
      </c>
      <c r="BE193" s="4">
        <v>24</v>
      </c>
      <c r="BF193" s="4">
        <v>38</v>
      </c>
      <c r="BG193" s="4">
        <v>51</v>
      </c>
      <c r="BH193" s="4">
        <v>62</v>
      </c>
    </row>
    <row r="194" spans="1:60" s="4" customFormat="1" ht="17" x14ac:dyDescent="0.25">
      <c r="A194" s="2"/>
      <c r="B194" s="3" t="s">
        <v>24</v>
      </c>
      <c r="C194" s="3" t="s">
        <v>465</v>
      </c>
      <c r="D194" s="3">
        <v>40</v>
      </c>
      <c r="E194" s="3">
        <v>-4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1</v>
      </c>
      <c r="Q194" s="4">
        <v>1</v>
      </c>
      <c r="R194" s="4">
        <v>1</v>
      </c>
      <c r="S194" s="4">
        <v>1</v>
      </c>
      <c r="T194" s="4">
        <v>1</v>
      </c>
      <c r="U194" s="4">
        <v>1</v>
      </c>
      <c r="V194" s="4">
        <v>1</v>
      </c>
      <c r="W194" s="4">
        <v>1</v>
      </c>
      <c r="X194" s="4">
        <v>2</v>
      </c>
      <c r="Y194" s="4">
        <v>2</v>
      </c>
      <c r="Z194" s="4">
        <v>2</v>
      </c>
      <c r="AA194" s="4">
        <v>2</v>
      </c>
      <c r="AB194" s="4">
        <v>2</v>
      </c>
      <c r="AC194" s="4">
        <v>2</v>
      </c>
      <c r="AD194" s="4">
        <v>2</v>
      </c>
      <c r="AE194" s="4">
        <v>2</v>
      </c>
      <c r="AF194" s="4">
        <v>2</v>
      </c>
      <c r="AG194" s="4">
        <v>2</v>
      </c>
      <c r="AH194" s="4">
        <v>2</v>
      </c>
      <c r="AI194" s="4">
        <v>2</v>
      </c>
      <c r="AJ194" s="4">
        <v>2</v>
      </c>
      <c r="AK194" s="4">
        <v>2</v>
      </c>
      <c r="AL194" s="4">
        <v>2</v>
      </c>
      <c r="AM194" s="4">
        <v>2</v>
      </c>
      <c r="AN194" s="4">
        <v>6</v>
      </c>
      <c r="AO194" s="4">
        <v>13</v>
      </c>
      <c r="AP194" s="4">
        <v>15</v>
      </c>
      <c r="AQ194" s="4">
        <v>32</v>
      </c>
      <c r="AR194" s="4">
        <v>45</v>
      </c>
      <c r="AS194" s="4">
        <v>84</v>
      </c>
      <c r="AT194" s="4">
        <v>120</v>
      </c>
      <c r="AU194" s="4">
        <v>165</v>
      </c>
      <c r="AV194" s="4">
        <v>222</v>
      </c>
      <c r="AW194" s="4">
        <v>259</v>
      </c>
      <c r="AX194" s="4">
        <v>400</v>
      </c>
      <c r="AY194" s="4">
        <v>500</v>
      </c>
      <c r="AZ194" s="4">
        <v>673</v>
      </c>
      <c r="BA194" s="4">
        <v>1073</v>
      </c>
      <c r="BB194" s="4">
        <v>1695</v>
      </c>
      <c r="BC194" s="4">
        <v>2277</v>
      </c>
      <c r="BD194" s="4">
        <v>2277</v>
      </c>
      <c r="BE194" s="4">
        <v>5232</v>
      </c>
      <c r="BF194" s="4">
        <v>6391</v>
      </c>
      <c r="BG194" s="4">
        <v>7798</v>
      </c>
      <c r="BH194" s="4">
        <v>9942</v>
      </c>
    </row>
    <row r="195" spans="1:60" s="4" customFormat="1" ht="17" x14ac:dyDescent="0.25">
      <c r="A195" s="2"/>
      <c r="B195" s="3" t="s">
        <v>16</v>
      </c>
      <c r="C195" s="3" t="s">
        <v>464</v>
      </c>
      <c r="D195" s="3">
        <v>7</v>
      </c>
      <c r="E195" s="3">
        <v>81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1</v>
      </c>
      <c r="L195" s="4">
        <v>1</v>
      </c>
      <c r="M195" s="4">
        <v>1</v>
      </c>
      <c r="N195" s="4">
        <v>1</v>
      </c>
      <c r="O195" s="4">
        <v>1</v>
      </c>
      <c r="P195" s="4">
        <v>1</v>
      </c>
      <c r="Q195" s="4">
        <v>1</v>
      </c>
      <c r="R195" s="4">
        <v>1</v>
      </c>
      <c r="S195" s="4">
        <v>1</v>
      </c>
      <c r="T195" s="4">
        <v>1</v>
      </c>
      <c r="U195" s="4">
        <v>1</v>
      </c>
      <c r="V195" s="4">
        <v>1</v>
      </c>
      <c r="W195" s="4">
        <v>1</v>
      </c>
      <c r="X195" s="4">
        <v>1</v>
      </c>
      <c r="Y195" s="4">
        <v>1</v>
      </c>
      <c r="Z195" s="4">
        <v>1</v>
      </c>
      <c r="AA195" s="4">
        <v>1</v>
      </c>
      <c r="AB195" s="4">
        <v>1</v>
      </c>
      <c r="AC195" s="4">
        <v>1</v>
      </c>
      <c r="AD195" s="4">
        <v>1</v>
      </c>
      <c r="AE195" s="4">
        <v>1</v>
      </c>
      <c r="AF195" s="4">
        <v>1</v>
      </c>
      <c r="AG195" s="4">
        <v>1</v>
      </c>
      <c r="AH195" s="4">
        <v>1</v>
      </c>
      <c r="AI195" s="4">
        <v>1</v>
      </c>
      <c r="AJ195" s="4">
        <v>1</v>
      </c>
      <c r="AK195" s="4">
        <v>1</v>
      </c>
      <c r="AL195" s="4">
        <v>1</v>
      </c>
      <c r="AM195" s="4">
        <v>1</v>
      </c>
      <c r="AN195" s="4">
        <v>1</v>
      </c>
      <c r="AO195" s="4">
        <v>1</v>
      </c>
      <c r="AP195" s="4">
        <v>1</v>
      </c>
      <c r="AQ195" s="4">
        <v>1</v>
      </c>
      <c r="AR195" s="4">
        <v>1</v>
      </c>
      <c r="AS195" s="4">
        <v>1</v>
      </c>
      <c r="AT195" s="4">
        <v>1</v>
      </c>
      <c r="AU195" s="4">
        <v>1</v>
      </c>
      <c r="AV195" s="4">
        <v>1</v>
      </c>
      <c r="AW195" s="4">
        <v>1</v>
      </c>
      <c r="AX195" s="4">
        <v>1</v>
      </c>
      <c r="AY195" s="4">
        <v>1</v>
      </c>
      <c r="AZ195" s="4">
        <v>1</v>
      </c>
      <c r="BA195" s="4">
        <v>1</v>
      </c>
      <c r="BB195" s="4">
        <v>1</v>
      </c>
      <c r="BC195" s="4">
        <v>2</v>
      </c>
      <c r="BD195" s="4">
        <v>2</v>
      </c>
      <c r="BE195" s="4">
        <v>6</v>
      </c>
      <c r="BF195" s="4">
        <v>10</v>
      </c>
      <c r="BG195" s="4">
        <v>18</v>
      </c>
      <c r="BH195" s="4">
        <v>28</v>
      </c>
    </row>
    <row r="196" spans="1:60" s="4" customFormat="1" ht="17" x14ac:dyDescent="0.25">
      <c r="A196" s="2"/>
      <c r="B196" s="3" t="s">
        <v>418</v>
      </c>
      <c r="C196" s="3" t="s">
        <v>466</v>
      </c>
      <c r="D196" s="3">
        <v>12.8628</v>
      </c>
      <c r="E196" s="3">
        <v>30.217600000000001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1</v>
      </c>
      <c r="BF196" s="4">
        <v>1</v>
      </c>
      <c r="BG196" s="4">
        <v>1</v>
      </c>
      <c r="BH196" s="4">
        <v>1</v>
      </c>
    </row>
    <row r="197" spans="1:60" s="4" customFormat="1" ht="17" x14ac:dyDescent="0.25">
      <c r="A197" s="2"/>
      <c r="B197" s="3" t="s">
        <v>440</v>
      </c>
      <c r="C197" s="3" t="s">
        <v>468</v>
      </c>
      <c r="D197" s="3">
        <v>3.9192999999999998</v>
      </c>
      <c r="E197" s="3">
        <v>-56.027799999999999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1</v>
      </c>
      <c r="BG197" s="4">
        <v>1</v>
      </c>
      <c r="BH197" s="4">
        <v>1</v>
      </c>
    </row>
    <row r="198" spans="1:60" s="4" customFormat="1" ht="17" x14ac:dyDescent="0.25">
      <c r="A198" s="2"/>
      <c r="B198" s="3" t="s">
        <v>23</v>
      </c>
      <c r="C198" s="3" t="s">
        <v>465</v>
      </c>
      <c r="D198" s="3">
        <v>63</v>
      </c>
      <c r="E198" s="3">
        <v>16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1</v>
      </c>
      <c r="P198" s="4">
        <v>1</v>
      </c>
      <c r="Q198" s="4">
        <v>1</v>
      </c>
      <c r="R198" s="4">
        <v>1</v>
      </c>
      <c r="S198" s="4">
        <v>1</v>
      </c>
      <c r="T198" s="4">
        <v>1</v>
      </c>
      <c r="U198" s="4">
        <v>1</v>
      </c>
      <c r="V198" s="4">
        <v>1</v>
      </c>
      <c r="W198" s="4">
        <v>1</v>
      </c>
      <c r="X198" s="4">
        <v>1</v>
      </c>
      <c r="Y198" s="4">
        <v>1</v>
      </c>
      <c r="Z198" s="4">
        <v>1</v>
      </c>
      <c r="AA198" s="4">
        <v>1</v>
      </c>
      <c r="AB198" s="4">
        <v>1</v>
      </c>
      <c r="AC198" s="4">
        <v>1</v>
      </c>
      <c r="AD198" s="4">
        <v>1</v>
      </c>
      <c r="AE198" s="4">
        <v>1</v>
      </c>
      <c r="AF198" s="4">
        <v>1</v>
      </c>
      <c r="AG198" s="4">
        <v>1</v>
      </c>
      <c r="AH198" s="4">
        <v>1</v>
      </c>
      <c r="AI198" s="4">
        <v>1</v>
      </c>
      <c r="AJ198" s="4">
        <v>1</v>
      </c>
      <c r="AK198" s="4">
        <v>1</v>
      </c>
      <c r="AL198" s="4">
        <v>1</v>
      </c>
      <c r="AM198" s="4">
        <v>1</v>
      </c>
      <c r="AN198" s="4">
        <v>1</v>
      </c>
      <c r="AO198" s="4">
        <v>2</v>
      </c>
      <c r="AP198" s="4">
        <v>7</v>
      </c>
      <c r="AQ198" s="4">
        <v>7</v>
      </c>
      <c r="AR198" s="4">
        <v>12</v>
      </c>
      <c r="AS198" s="4">
        <v>14</v>
      </c>
      <c r="AT198" s="4">
        <v>15</v>
      </c>
      <c r="AU198" s="4">
        <v>21</v>
      </c>
      <c r="AV198" s="4">
        <v>35</v>
      </c>
      <c r="AW198" s="4">
        <v>94</v>
      </c>
      <c r="AX198" s="4">
        <v>101</v>
      </c>
      <c r="AY198" s="4">
        <v>161</v>
      </c>
      <c r="AZ198" s="4">
        <v>203</v>
      </c>
      <c r="BA198" s="4">
        <v>248</v>
      </c>
      <c r="BB198" s="4">
        <v>355</v>
      </c>
      <c r="BC198" s="4">
        <v>500</v>
      </c>
      <c r="BD198" s="4">
        <v>599</v>
      </c>
      <c r="BE198" s="4">
        <v>814</v>
      </c>
      <c r="BF198" s="4">
        <v>961</v>
      </c>
      <c r="BG198" s="4">
        <v>1022</v>
      </c>
      <c r="BH198" s="4">
        <v>1103</v>
      </c>
    </row>
    <row r="199" spans="1:60" s="4" customFormat="1" ht="17" x14ac:dyDescent="0.25">
      <c r="A199" s="2"/>
      <c r="B199" s="3" t="s">
        <v>37</v>
      </c>
      <c r="C199" s="3" t="s">
        <v>465</v>
      </c>
      <c r="D199" s="3">
        <v>46.818199999999997</v>
      </c>
      <c r="E199" s="3">
        <v>8.2274999999999991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1</v>
      </c>
      <c r="AO199" s="4">
        <v>1</v>
      </c>
      <c r="AP199" s="4">
        <v>8</v>
      </c>
      <c r="AQ199" s="4">
        <v>8</v>
      </c>
      <c r="AR199" s="4">
        <v>18</v>
      </c>
      <c r="AS199" s="4">
        <v>27</v>
      </c>
      <c r="AT199" s="4">
        <v>42</v>
      </c>
      <c r="AU199" s="4">
        <v>56</v>
      </c>
      <c r="AV199" s="4">
        <v>90</v>
      </c>
      <c r="AW199" s="4">
        <v>114</v>
      </c>
      <c r="AX199" s="4">
        <v>214</v>
      </c>
      <c r="AY199" s="4">
        <v>268</v>
      </c>
      <c r="AZ199" s="4">
        <v>337</v>
      </c>
      <c r="BA199" s="4">
        <v>374</v>
      </c>
      <c r="BB199" s="4">
        <v>491</v>
      </c>
      <c r="BC199" s="4">
        <v>652</v>
      </c>
      <c r="BD199" s="4">
        <v>652</v>
      </c>
      <c r="BE199" s="4">
        <v>1139</v>
      </c>
      <c r="BF199" s="4">
        <v>1359</v>
      </c>
      <c r="BG199" s="4">
        <v>2200</v>
      </c>
      <c r="BH199" s="4">
        <v>2200</v>
      </c>
    </row>
    <row r="200" spans="1:60" s="4" customFormat="1" ht="17" x14ac:dyDescent="0.25">
      <c r="A200" s="2"/>
      <c r="B200" s="3" t="s">
        <v>197</v>
      </c>
      <c r="C200" s="3" t="s">
        <v>464</v>
      </c>
      <c r="D200" s="3">
        <v>23.7</v>
      </c>
      <c r="E200" s="3">
        <v>121</v>
      </c>
      <c r="F200" s="4">
        <v>1</v>
      </c>
      <c r="G200" s="4">
        <v>1</v>
      </c>
      <c r="H200" s="4">
        <v>3</v>
      </c>
      <c r="I200" s="4">
        <v>3</v>
      </c>
      <c r="J200" s="4">
        <v>4</v>
      </c>
      <c r="K200" s="4">
        <v>5</v>
      </c>
      <c r="L200" s="4">
        <v>8</v>
      </c>
      <c r="M200" s="4">
        <v>8</v>
      </c>
      <c r="N200" s="4">
        <v>9</v>
      </c>
      <c r="O200" s="4">
        <v>10</v>
      </c>
      <c r="P200" s="4">
        <v>10</v>
      </c>
      <c r="Q200" s="4">
        <v>10</v>
      </c>
      <c r="R200" s="4">
        <v>10</v>
      </c>
      <c r="S200" s="4">
        <v>11</v>
      </c>
      <c r="T200" s="4">
        <v>11</v>
      </c>
      <c r="U200" s="4">
        <v>16</v>
      </c>
      <c r="V200" s="4">
        <v>16</v>
      </c>
      <c r="W200" s="4">
        <v>17</v>
      </c>
      <c r="X200" s="4">
        <v>18</v>
      </c>
      <c r="Y200" s="4">
        <v>18</v>
      </c>
      <c r="Z200" s="4">
        <v>18</v>
      </c>
      <c r="AA200" s="4">
        <v>18</v>
      </c>
      <c r="AB200" s="4">
        <v>18</v>
      </c>
      <c r="AC200" s="4">
        <v>18</v>
      </c>
      <c r="AD200" s="4">
        <v>18</v>
      </c>
      <c r="AE200" s="4">
        <v>20</v>
      </c>
      <c r="AF200" s="4">
        <v>22</v>
      </c>
      <c r="AG200" s="4">
        <v>22</v>
      </c>
      <c r="AH200" s="4">
        <v>23</v>
      </c>
      <c r="AI200" s="4">
        <v>24</v>
      </c>
      <c r="AJ200" s="4">
        <v>26</v>
      </c>
      <c r="AK200" s="4">
        <v>26</v>
      </c>
      <c r="AL200" s="4">
        <v>28</v>
      </c>
      <c r="AM200" s="4">
        <v>30</v>
      </c>
      <c r="AN200" s="4">
        <v>31</v>
      </c>
      <c r="AO200" s="4">
        <v>32</v>
      </c>
      <c r="AP200" s="4">
        <v>32</v>
      </c>
      <c r="AQ200" s="4">
        <v>34</v>
      </c>
      <c r="AR200" s="4">
        <v>39</v>
      </c>
      <c r="AS200" s="4">
        <v>40</v>
      </c>
      <c r="AT200" s="4">
        <v>41</v>
      </c>
      <c r="AU200" s="4">
        <v>42</v>
      </c>
      <c r="AV200" s="4">
        <v>42</v>
      </c>
      <c r="AW200" s="4">
        <v>44</v>
      </c>
      <c r="AX200" s="4">
        <v>45</v>
      </c>
      <c r="AY200" s="4">
        <v>45</v>
      </c>
      <c r="AZ200" s="4">
        <v>45</v>
      </c>
      <c r="BA200" s="4">
        <v>45</v>
      </c>
      <c r="BB200" s="4">
        <v>47</v>
      </c>
      <c r="BC200" s="4">
        <v>48</v>
      </c>
      <c r="BD200" s="4">
        <v>49</v>
      </c>
      <c r="BE200" s="4">
        <v>50</v>
      </c>
      <c r="BF200" s="4">
        <v>53</v>
      </c>
      <c r="BG200" s="4">
        <v>59</v>
      </c>
      <c r="BH200" s="4">
        <v>67</v>
      </c>
    </row>
    <row r="201" spans="1:60" s="4" customFormat="1" ht="17" x14ac:dyDescent="0.25">
      <c r="A201" s="2"/>
      <c r="B201" s="3" t="s">
        <v>460</v>
      </c>
      <c r="C201" s="3" t="s">
        <v>466</v>
      </c>
      <c r="D201" s="3">
        <v>-6.3689999999999998</v>
      </c>
      <c r="E201" s="3">
        <v>34.888800000000003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1</v>
      </c>
    </row>
    <row r="202" spans="1:60" s="4" customFormat="1" ht="17" x14ac:dyDescent="0.25">
      <c r="A202" s="2"/>
      <c r="B202" s="3" t="s">
        <v>4</v>
      </c>
      <c r="C202" s="3" t="s">
        <v>464</v>
      </c>
      <c r="D202" s="3">
        <v>15</v>
      </c>
      <c r="E202" s="3">
        <v>101</v>
      </c>
      <c r="F202" s="4">
        <v>2</v>
      </c>
      <c r="G202" s="4">
        <v>3</v>
      </c>
      <c r="H202" s="4">
        <v>5</v>
      </c>
      <c r="I202" s="4">
        <v>7</v>
      </c>
      <c r="J202" s="4">
        <v>8</v>
      </c>
      <c r="K202" s="4">
        <v>8</v>
      </c>
      <c r="L202" s="4">
        <v>14</v>
      </c>
      <c r="M202" s="4">
        <v>14</v>
      </c>
      <c r="N202" s="4">
        <v>14</v>
      </c>
      <c r="O202" s="4">
        <v>19</v>
      </c>
      <c r="P202" s="4">
        <v>19</v>
      </c>
      <c r="Q202" s="4">
        <v>19</v>
      </c>
      <c r="R202" s="4">
        <v>19</v>
      </c>
      <c r="S202" s="4">
        <v>25</v>
      </c>
      <c r="T202" s="4">
        <v>25</v>
      </c>
      <c r="U202" s="4">
        <v>25</v>
      </c>
      <c r="V202" s="4">
        <v>25</v>
      </c>
      <c r="W202" s="4">
        <v>32</v>
      </c>
      <c r="X202" s="4">
        <v>32</v>
      </c>
      <c r="Y202" s="4">
        <v>32</v>
      </c>
      <c r="Z202" s="4">
        <v>33</v>
      </c>
      <c r="AA202" s="4">
        <v>33</v>
      </c>
      <c r="AB202" s="4">
        <v>33</v>
      </c>
      <c r="AC202" s="4">
        <v>33</v>
      </c>
      <c r="AD202" s="4">
        <v>33</v>
      </c>
      <c r="AE202" s="4">
        <v>34</v>
      </c>
      <c r="AF202" s="4">
        <v>35</v>
      </c>
      <c r="AG202" s="4">
        <v>35</v>
      </c>
      <c r="AH202" s="4">
        <v>35</v>
      </c>
      <c r="AI202" s="4">
        <v>35</v>
      </c>
      <c r="AJ202" s="4">
        <v>35</v>
      </c>
      <c r="AK202" s="4">
        <v>35</v>
      </c>
      <c r="AL202" s="4">
        <v>35</v>
      </c>
      <c r="AM202" s="4">
        <v>35</v>
      </c>
      <c r="AN202" s="4">
        <v>37</v>
      </c>
      <c r="AO202" s="4">
        <v>40</v>
      </c>
      <c r="AP202" s="4">
        <v>40</v>
      </c>
      <c r="AQ202" s="4">
        <v>41</v>
      </c>
      <c r="AR202" s="4">
        <v>42</v>
      </c>
      <c r="AS202" s="4">
        <v>42</v>
      </c>
      <c r="AT202" s="4">
        <v>43</v>
      </c>
      <c r="AU202" s="4">
        <v>43</v>
      </c>
      <c r="AV202" s="4">
        <v>43</v>
      </c>
      <c r="AW202" s="4">
        <v>47</v>
      </c>
      <c r="AX202" s="4">
        <v>48</v>
      </c>
      <c r="AY202" s="4">
        <v>50</v>
      </c>
      <c r="AZ202" s="4">
        <v>50</v>
      </c>
      <c r="BA202" s="4">
        <v>50</v>
      </c>
      <c r="BB202" s="4">
        <v>53</v>
      </c>
      <c r="BC202" s="4">
        <v>59</v>
      </c>
      <c r="BD202" s="4">
        <v>70</v>
      </c>
      <c r="BE202" s="4">
        <v>75</v>
      </c>
      <c r="BF202" s="4">
        <v>82</v>
      </c>
      <c r="BG202" s="4">
        <v>114</v>
      </c>
      <c r="BH202" s="4">
        <v>147</v>
      </c>
    </row>
    <row r="203" spans="1:60" s="4" customFormat="1" ht="17" x14ac:dyDescent="0.25">
      <c r="A203" s="2"/>
      <c r="B203" s="3" t="s">
        <v>461</v>
      </c>
      <c r="C203" s="3" t="s">
        <v>467</v>
      </c>
      <c r="D203" s="3">
        <v>24.25</v>
      </c>
      <c r="E203" s="3">
        <v>-76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1</v>
      </c>
    </row>
    <row r="204" spans="1:60" s="4" customFormat="1" ht="17" x14ac:dyDescent="0.25">
      <c r="A204" s="2"/>
      <c r="B204" s="3" t="s">
        <v>91</v>
      </c>
      <c r="C204" s="3" t="s">
        <v>466</v>
      </c>
      <c r="D204" s="3">
        <v>8.6195000000000004</v>
      </c>
      <c r="E204" s="3">
        <v>0.82479999999999998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1</v>
      </c>
      <c r="AY204" s="4">
        <v>1</v>
      </c>
      <c r="AZ204" s="4">
        <v>1</v>
      </c>
      <c r="BA204" s="4">
        <v>1</v>
      </c>
      <c r="BB204" s="4">
        <v>1</v>
      </c>
      <c r="BC204" s="4">
        <v>1</v>
      </c>
      <c r="BD204" s="4">
        <v>1</v>
      </c>
      <c r="BE204" s="4">
        <v>1</v>
      </c>
      <c r="BF204" s="4">
        <v>1</v>
      </c>
      <c r="BG204" s="4">
        <v>1</v>
      </c>
      <c r="BH204" s="4">
        <v>1</v>
      </c>
    </row>
    <row r="205" spans="1:60" s="4" customFormat="1" ht="17" x14ac:dyDescent="0.25">
      <c r="A205" s="2"/>
      <c r="B205" s="3" t="s">
        <v>430</v>
      </c>
      <c r="C205" s="3" t="s">
        <v>467</v>
      </c>
      <c r="D205" s="3">
        <v>10.691800000000001</v>
      </c>
      <c r="E205" s="3">
        <v>-61.222499999999997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2</v>
      </c>
      <c r="BG205" s="4">
        <v>2</v>
      </c>
      <c r="BH205" s="4">
        <v>4</v>
      </c>
    </row>
    <row r="206" spans="1:60" s="4" customFormat="1" ht="17" x14ac:dyDescent="0.25">
      <c r="A206" s="2"/>
      <c r="B206" s="3" t="s">
        <v>80</v>
      </c>
      <c r="C206" s="3" t="s">
        <v>466</v>
      </c>
      <c r="D206" s="3">
        <v>34</v>
      </c>
      <c r="E206" s="3">
        <v>9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1</v>
      </c>
      <c r="AW206" s="4">
        <v>1</v>
      </c>
      <c r="AX206" s="4">
        <v>1</v>
      </c>
      <c r="AY206" s="4">
        <v>1</v>
      </c>
      <c r="AZ206" s="4">
        <v>2</v>
      </c>
      <c r="BA206" s="4">
        <v>2</v>
      </c>
      <c r="BB206" s="4">
        <v>5</v>
      </c>
      <c r="BC206" s="4">
        <v>7</v>
      </c>
      <c r="BD206" s="4">
        <v>7</v>
      </c>
      <c r="BE206" s="4">
        <v>16</v>
      </c>
      <c r="BF206" s="4">
        <v>18</v>
      </c>
      <c r="BG206" s="4">
        <v>18</v>
      </c>
      <c r="BH206" s="4">
        <v>20</v>
      </c>
    </row>
    <row r="207" spans="1:60" s="4" customFormat="1" ht="17" x14ac:dyDescent="0.25">
      <c r="A207" s="2"/>
      <c r="B207" s="3" t="s">
        <v>216</v>
      </c>
      <c r="C207" s="3" t="s">
        <v>464</v>
      </c>
      <c r="D207" s="3">
        <v>38.963700000000003</v>
      </c>
      <c r="E207" s="3">
        <v>35.243299999999998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1</v>
      </c>
      <c r="BD207" s="4">
        <v>1</v>
      </c>
      <c r="BE207" s="4">
        <v>5</v>
      </c>
      <c r="BF207" s="4">
        <v>5</v>
      </c>
      <c r="BG207" s="4">
        <v>6</v>
      </c>
      <c r="BH207" s="4">
        <v>18</v>
      </c>
    </row>
    <row r="208" spans="1:60" s="4" customFormat="1" ht="17" x14ac:dyDescent="0.25">
      <c r="A208" s="2"/>
      <c r="B208" s="3" t="s">
        <v>75</v>
      </c>
      <c r="C208" s="3" t="s">
        <v>465</v>
      </c>
      <c r="D208" s="3">
        <v>48.379399999999997</v>
      </c>
      <c r="E208" s="3">
        <v>31.165600000000001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1</v>
      </c>
      <c r="AV208" s="4">
        <v>1</v>
      </c>
      <c r="AW208" s="4">
        <v>1</v>
      </c>
      <c r="AX208" s="4">
        <v>1</v>
      </c>
      <c r="AY208" s="4">
        <v>1</v>
      </c>
      <c r="AZ208" s="4">
        <v>1</v>
      </c>
      <c r="BA208" s="4">
        <v>1</v>
      </c>
      <c r="BB208" s="4">
        <v>1</v>
      </c>
      <c r="BC208" s="4">
        <v>1</v>
      </c>
      <c r="BD208" s="4">
        <v>1</v>
      </c>
      <c r="BE208" s="4">
        <v>3</v>
      </c>
      <c r="BF208" s="4">
        <v>3</v>
      </c>
      <c r="BG208" s="4">
        <v>3</v>
      </c>
      <c r="BH208" s="4">
        <v>7</v>
      </c>
    </row>
    <row r="209" spans="1:62" s="4" customFormat="1" ht="17" x14ac:dyDescent="0.25">
      <c r="A209" s="2"/>
      <c r="B209" s="3" t="s">
        <v>19</v>
      </c>
      <c r="C209" s="3" t="s">
        <v>464</v>
      </c>
      <c r="D209" s="3">
        <v>24</v>
      </c>
      <c r="E209" s="3">
        <v>54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4</v>
      </c>
      <c r="N209" s="4">
        <v>4</v>
      </c>
      <c r="O209" s="4">
        <v>4</v>
      </c>
      <c r="P209" s="4">
        <v>4</v>
      </c>
      <c r="Q209" s="4">
        <v>5</v>
      </c>
      <c r="R209" s="4">
        <v>5</v>
      </c>
      <c r="S209" s="4">
        <v>5</v>
      </c>
      <c r="T209" s="4">
        <v>5</v>
      </c>
      <c r="U209" s="4">
        <v>5</v>
      </c>
      <c r="V209" s="4">
        <v>5</v>
      </c>
      <c r="W209" s="4">
        <v>7</v>
      </c>
      <c r="X209" s="4">
        <v>7</v>
      </c>
      <c r="Y209" s="4">
        <v>8</v>
      </c>
      <c r="Z209" s="4">
        <v>8</v>
      </c>
      <c r="AA209" s="4">
        <v>8</v>
      </c>
      <c r="AB209" s="4">
        <v>8</v>
      </c>
      <c r="AC209" s="4">
        <v>8</v>
      </c>
      <c r="AD209" s="4">
        <v>8</v>
      </c>
      <c r="AE209" s="4">
        <v>9</v>
      </c>
      <c r="AF209" s="4">
        <v>9</v>
      </c>
      <c r="AG209" s="4">
        <v>9</v>
      </c>
      <c r="AH209" s="4">
        <v>9</v>
      </c>
      <c r="AI209" s="4">
        <v>9</v>
      </c>
      <c r="AJ209" s="4">
        <v>9</v>
      </c>
      <c r="AK209" s="4">
        <v>13</v>
      </c>
      <c r="AL209" s="4">
        <v>13</v>
      </c>
      <c r="AM209" s="4">
        <v>13</v>
      </c>
      <c r="AN209" s="4">
        <v>13</v>
      </c>
      <c r="AO209" s="4">
        <v>13</v>
      </c>
      <c r="AP209" s="4">
        <v>13</v>
      </c>
      <c r="AQ209" s="4">
        <v>19</v>
      </c>
      <c r="AR209" s="4">
        <v>21</v>
      </c>
      <c r="AS209" s="4">
        <v>21</v>
      </c>
      <c r="AT209" s="4">
        <v>21</v>
      </c>
      <c r="AU209" s="4">
        <v>27</v>
      </c>
      <c r="AV209" s="4">
        <v>27</v>
      </c>
      <c r="AW209" s="4">
        <v>29</v>
      </c>
      <c r="AX209" s="4">
        <v>29</v>
      </c>
      <c r="AY209" s="4">
        <v>45</v>
      </c>
      <c r="AZ209" s="4">
        <v>45</v>
      </c>
      <c r="BA209" s="4">
        <v>45</v>
      </c>
      <c r="BB209" s="4">
        <v>74</v>
      </c>
      <c r="BC209" s="4">
        <v>74</v>
      </c>
      <c r="BD209" s="4">
        <v>85</v>
      </c>
      <c r="BE209" s="4">
        <v>85</v>
      </c>
      <c r="BF209" s="4">
        <v>85</v>
      </c>
      <c r="BG209" s="4">
        <v>98</v>
      </c>
      <c r="BH209" s="4">
        <v>98</v>
      </c>
    </row>
    <row r="210" spans="1:62" s="4" customFormat="1" ht="17" x14ac:dyDescent="0.25">
      <c r="A210" s="2" t="s">
        <v>207</v>
      </c>
      <c r="B210" s="3" t="s">
        <v>208</v>
      </c>
      <c r="C210" s="3" t="s">
        <v>465</v>
      </c>
      <c r="D210" s="3">
        <v>49.372300000000003</v>
      </c>
      <c r="E210" s="3">
        <v>-2.3643999999999998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1</v>
      </c>
      <c r="BC210" s="4">
        <v>2</v>
      </c>
      <c r="BD210" s="4">
        <v>2</v>
      </c>
      <c r="BE210" s="4">
        <v>2</v>
      </c>
      <c r="BF210" s="4">
        <v>2</v>
      </c>
      <c r="BG210" s="4">
        <v>3</v>
      </c>
      <c r="BH210" s="4">
        <v>6</v>
      </c>
    </row>
    <row r="211" spans="1:62" s="4" customFormat="1" ht="17" x14ac:dyDescent="0.25">
      <c r="A211" s="2" t="s">
        <v>217</v>
      </c>
      <c r="B211" s="3" t="s">
        <v>208</v>
      </c>
      <c r="C211" s="3" t="s">
        <v>465</v>
      </c>
      <c r="D211" s="3">
        <v>36.140799999999999</v>
      </c>
      <c r="E211" s="3">
        <v>-5.3536000000000001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1</v>
      </c>
      <c r="AW211" s="4">
        <v>1</v>
      </c>
      <c r="AX211" s="4">
        <v>1</v>
      </c>
      <c r="AY211" s="4">
        <v>1</v>
      </c>
      <c r="AZ211" s="4">
        <v>1</v>
      </c>
      <c r="BA211" s="4">
        <v>1</v>
      </c>
      <c r="BB211" s="4">
        <v>1</v>
      </c>
      <c r="BC211" s="4">
        <v>1</v>
      </c>
      <c r="BD211" s="4">
        <v>1</v>
      </c>
      <c r="BE211" s="4">
        <v>1</v>
      </c>
      <c r="BF211" s="4">
        <v>1</v>
      </c>
      <c r="BG211" s="4">
        <v>1</v>
      </c>
      <c r="BH211" s="4">
        <v>1</v>
      </c>
    </row>
    <row r="212" spans="1:62" s="4" customFormat="1" ht="17" x14ac:dyDescent="0.25">
      <c r="A212" s="2" t="s">
        <v>208</v>
      </c>
      <c r="B212" s="3" t="s">
        <v>208</v>
      </c>
      <c r="C212" s="3" t="s">
        <v>465</v>
      </c>
      <c r="D212" s="3">
        <v>55.378100000000003</v>
      </c>
      <c r="E212" s="3">
        <v>-3.4359999999999999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2</v>
      </c>
      <c r="P212" s="4">
        <v>2</v>
      </c>
      <c r="Q212" s="4">
        <v>2</v>
      </c>
      <c r="R212" s="4">
        <v>2</v>
      </c>
      <c r="S212" s="4">
        <v>2</v>
      </c>
      <c r="T212" s="4">
        <v>2</v>
      </c>
      <c r="U212" s="4">
        <v>2</v>
      </c>
      <c r="V212" s="4">
        <v>3</v>
      </c>
      <c r="W212" s="4">
        <v>3</v>
      </c>
      <c r="X212" s="4">
        <v>3</v>
      </c>
      <c r="Y212" s="4">
        <v>8</v>
      </c>
      <c r="Z212" s="4">
        <v>8</v>
      </c>
      <c r="AA212" s="4">
        <v>9</v>
      </c>
      <c r="AB212" s="4">
        <v>9</v>
      </c>
      <c r="AC212" s="4">
        <v>9</v>
      </c>
      <c r="AD212" s="4">
        <v>9</v>
      </c>
      <c r="AE212" s="4">
        <v>9</v>
      </c>
      <c r="AF212" s="4">
        <v>9</v>
      </c>
      <c r="AG212" s="4">
        <v>9</v>
      </c>
      <c r="AH212" s="4">
        <v>9</v>
      </c>
      <c r="AI212" s="4">
        <v>9</v>
      </c>
      <c r="AJ212" s="4">
        <v>9</v>
      </c>
      <c r="AK212" s="4">
        <v>9</v>
      </c>
      <c r="AL212" s="4">
        <v>9</v>
      </c>
      <c r="AM212" s="4">
        <v>13</v>
      </c>
      <c r="AN212" s="4">
        <v>13</v>
      </c>
      <c r="AO212" s="4">
        <v>13</v>
      </c>
      <c r="AP212" s="4">
        <v>15</v>
      </c>
      <c r="AQ212" s="4">
        <v>20</v>
      </c>
      <c r="AR212" s="4">
        <v>23</v>
      </c>
      <c r="AS212" s="4">
        <v>36</v>
      </c>
      <c r="AT212" s="4">
        <v>40</v>
      </c>
      <c r="AU212" s="4">
        <v>51</v>
      </c>
      <c r="AV212" s="4">
        <v>85</v>
      </c>
      <c r="AW212" s="4">
        <v>115</v>
      </c>
      <c r="AX212" s="4">
        <v>163</v>
      </c>
      <c r="AY212" s="4">
        <v>206</v>
      </c>
      <c r="AZ212" s="4">
        <v>273</v>
      </c>
      <c r="BA212" s="4">
        <v>321</v>
      </c>
      <c r="BB212" s="4">
        <v>382</v>
      </c>
      <c r="BC212" s="4">
        <v>456</v>
      </c>
      <c r="BD212" s="4">
        <v>456</v>
      </c>
      <c r="BE212" s="4">
        <v>798</v>
      </c>
      <c r="BF212" s="4">
        <v>1140</v>
      </c>
      <c r="BG212" s="4">
        <v>1140</v>
      </c>
      <c r="BH212" s="4">
        <v>1543</v>
      </c>
      <c r="BI212" s="4">
        <v>66400000</v>
      </c>
      <c r="BJ212" s="4">
        <f>BH212/BI212*10000000</f>
        <v>232.37951807228916</v>
      </c>
    </row>
    <row r="213" spans="1:62" s="4" customFormat="1" ht="17" x14ac:dyDescent="0.25">
      <c r="A213" s="2" t="s">
        <v>463</v>
      </c>
      <c r="B213" s="3" t="s">
        <v>208</v>
      </c>
      <c r="C213" s="3" t="s">
        <v>467</v>
      </c>
      <c r="D213" s="3">
        <v>19.313300000000002</v>
      </c>
      <c r="E213" s="3">
        <v>-81.254599999999996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1</v>
      </c>
      <c r="BF213" s="4">
        <v>1</v>
      </c>
      <c r="BG213" s="4">
        <v>1</v>
      </c>
      <c r="BH213" s="4">
        <v>1</v>
      </c>
    </row>
    <row r="214" spans="1:62" s="4" customFormat="1" ht="17" x14ac:dyDescent="0.25">
      <c r="A214" s="2"/>
      <c r="B214" s="3" t="s">
        <v>424</v>
      </c>
      <c r="C214" s="3" t="s">
        <v>468</v>
      </c>
      <c r="D214" s="3">
        <v>-32.522799999999997</v>
      </c>
      <c r="E214" s="3">
        <v>-55.765799999999999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4</v>
      </c>
      <c r="BG214" s="4">
        <v>4</v>
      </c>
      <c r="BH214" s="4">
        <v>8</v>
      </c>
    </row>
    <row r="215" spans="1:62" s="4" customFormat="1" ht="17" x14ac:dyDescent="0.25">
      <c r="A215" s="2" t="s">
        <v>104</v>
      </c>
      <c r="B215" s="3" t="s">
        <v>105</v>
      </c>
      <c r="C215" s="3" t="s">
        <v>467</v>
      </c>
      <c r="D215" s="3">
        <v>47.4009</v>
      </c>
      <c r="E215" s="3">
        <v>-121.4905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267</v>
      </c>
      <c r="BC215" s="4">
        <v>366</v>
      </c>
      <c r="BD215" s="4">
        <v>442</v>
      </c>
      <c r="BE215" s="4">
        <v>568</v>
      </c>
      <c r="BF215" s="4">
        <v>572</v>
      </c>
      <c r="BG215" s="4">
        <v>643</v>
      </c>
      <c r="BH215" s="4">
        <v>904</v>
      </c>
    </row>
    <row r="216" spans="1:62" s="4" customFormat="1" ht="17" x14ac:dyDescent="0.25">
      <c r="A216" s="2" t="s">
        <v>106</v>
      </c>
      <c r="B216" s="3" t="s">
        <v>105</v>
      </c>
      <c r="C216" s="3" t="s">
        <v>467</v>
      </c>
      <c r="D216" s="3">
        <v>42.165700000000001</v>
      </c>
      <c r="E216" s="3">
        <v>-74.948099999999997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173</v>
      </c>
      <c r="BC216" s="4">
        <v>220</v>
      </c>
      <c r="BD216" s="4">
        <v>328</v>
      </c>
      <c r="BE216" s="4">
        <v>421</v>
      </c>
      <c r="BF216" s="4">
        <v>525</v>
      </c>
      <c r="BG216" s="4">
        <v>732</v>
      </c>
      <c r="BH216" s="4">
        <v>967</v>
      </c>
    </row>
    <row r="217" spans="1:62" s="4" customFormat="1" ht="17" x14ac:dyDescent="0.25">
      <c r="A217" s="2" t="s">
        <v>107</v>
      </c>
      <c r="B217" s="3" t="s">
        <v>105</v>
      </c>
      <c r="C217" s="3" t="s">
        <v>467</v>
      </c>
      <c r="D217" s="3">
        <v>36.116199999999999</v>
      </c>
      <c r="E217" s="3">
        <v>-119.6816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144</v>
      </c>
      <c r="BC217" s="4">
        <v>177</v>
      </c>
      <c r="BD217" s="4">
        <v>221</v>
      </c>
      <c r="BE217" s="4">
        <v>282</v>
      </c>
      <c r="BF217" s="4">
        <v>340</v>
      </c>
      <c r="BG217" s="4">
        <v>426</v>
      </c>
      <c r="BH217" s="4">
        <v>557</v>
      </c>
    </row>
    <row r="218" spans="1:62" s="4" customFormat="1" ht="17" x14ac:dyDescent="0.25">
      <c r="A218" s="2" t="s">
        <v>108</v>
      </c>
      <c r="B218" s="3" t="s">
        <v>105</v>
      </c>
      <c r="C218" s="3" t="s">
        <v>467</v>
      </c>
      <c r="D218" s="3">
        <v>42.230200000000004</v>
      </c>
      <c r="E218" s="3">
        <v>-71.530100000000004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92</v>
      </c>
      <c r="BC218" s="4">
        <v>95</v>
      </c>
      <c r="BD218" s="4">
        <v>108</v>
      </c>
      <c r="BE218" s="4">
        <v>123</v>
      </c>
      <c r="BF218" s="4">
        <v>138</v>
      </c>
      <c r="BG218" s="4">
        <v>164</v>
      </c>
      <c r="BH218" s="4">
        <v>197</v>
      </c>
    </row>
    <row r="219" spans="1:62" s="4" customFormat="1" ht="17" x14ac:dyDescent="0.25">
      <c r="A219" s="2" t="s">
        <v>109</v>
      </c>
      <c r="B219" s="3" t="s">
        <v>105</v>
      </c>
      <c r="C219" s="3" t="s">
        <v>467</v>
      </c>
      <c r="D219" s="3">
        <v>35.4437</v>
      </c>
      <c r="E219" s="3">
        <v>139.63800000000001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36</v>
      </c>
      <c r="AN219" s="4">
        <v>36</v>
      </c>
      <c r="AO219" s="4">
        <v>42</v>
      </c>
      <c r="AP219" s="4">
        <v>42</v>
      </c>
      <c r="AQ219" s="4">
        <v>44</v>
      </c>
      <c r="AR219" s="4">
        <v>44</v>
      </c>
      <c r="AS219" s="4">
        <v>44</v>
      </c>
      <c r="AT219" s="4">
        <v>45</v>
      </c>
      <c r="AU219" s="4">
        <v>45</v>
      </c>
      <c r="AV219" s="4">
        <v>45</v>
      </c>
      <c r="AW219" s="4">
        <v>45</v>
      </c>
      <c r="AX219" s="4">
        <v>45</v>
      </c>
      <c r="AY219" s="4">
        <v>45</v>
      </c>
      <c r="AZ219" s="4">
        <v>45</v>
      </c>
      <c r="BA219" s="4">
        <v>45</v>
      </c>
      <c r="BB219" s="4">
        <v>46</v>
      </c>
      <c r="BC219" s="4">
        <v>46</v>
      </c>
      <c r="BD219" s="4">
        <v>46</v>
      </c>
      <c r="BE219" s="4">
        <v>46</v>
      </c>
      <c r="BF219" s="4">
        <v>46</v>
      </c>
      <c r="BG219" s="4">
        <v>46</v>
      </c>
      <c r="BH219" s="4">
        <v>47</v>
      </c>
    </row>
    <row r="220" spans="1:62" s="4" customFormat="1" ht="17" x14ac:dyDescent="0.25">
      <c r="A220" s="2" t="s">
        <v>110</v>
      </c>
      <c r="B220" s="3" t="s">
        <v>105</v>
      </c>
      <c r="C220" s="3" t="s">
        <v>467</v>
      </c>
      <c r="D220" s="3">
        <v>37.648899999999998</v>
      </c>
      <c r="E220" s="3">
        <v>-122.66549999999999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21</v>
      </c>
      <c r="AZ220" s="4">
        <v>21</v>
      </c>
      <c r="BA220" s="4">
        <v>21</v>
      </c>
      <c r="BB220" s="4">
        <v>21</v>
      </c>
      <c r="BC220" s="4">
        <v>21</v>
      </c>
      <c r="BD220" s="4">
        <v>21</v>
      </c>
      <c r="BE220" s="4">
        <v>21</v>
      </c>
      <c r="BF220" s="4">
        <v>21</v>
      </c>
      <c r="BG220" s="4">
        <v>21</v>
      </c>
      <c r="BH220" s="4">
        <v>20</v>
      </c>
    </row>
    <row r="221" spans="1:62" s="4" customFormat="1" ht="17" x14ac:dyDescent="0.25">
      <c r="A221" s="2" t="s">
        <v>42</v>
      </c>
      <c r="B221" s="3" t="s">
        <v>105</v>
      </c>
      <c r="C221" s="3" t="s">
        <v>467</v>
      </c>
      <c r="D221" s="3">
        <v>33.040599999999998</v>
      </c>
      <c r="E221" s="3">
        <v>-83.643100000000004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17</v>
      </c>
      <c r="BC221" s="4">
        <v>23</v>
      </c>
      <c r="BD221" s="4">
        <v>31</v>
      </c>
      <c r="BE221" s="4">
        <v>42</v>
      </c>
      <c r="BF221" s="4">
        <v>66</v>
      </c>
      <c r="BG221" s="4">
        <v>99</v>
      </c>
      <c r="BH221" s="4">
        <v>121</v>
      </c>
    </row>
    <row r="222" spans="1:62" s="4" customFormat="1" ht="17" x14ac:dyDescent="0.25">
      <c r="A222" s="2" t="s">
        <v>111</v>
      </c>
      <c r="B222" s="3" t="s">
        <v>105</v>
      </c>
      <c r="C222" s="3" t="s">
        <v>467</v>
      </c>
      <c r="D222" s="3">
        <v>39.059800000000003</v>
      </c>
      <c r="E222" s="3">
        <v>-105.3111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15</v>
      </c>
      <c r="BC222" s="4">
        <v>34</v>
      </c>
      <c r="BD222" s="4">
        <v>45</v>
      </c>
      <c r="BE222" s="4">
        <v>49</v>
      </c>
      <c r="BF222" s="4">
        <v>101</v>
      </c>
      <c r="BG222" s="4">
        <v>131</v>
      </c>
      <c r="BH222" s="4">
        <v>160</v>
      </c>
    </row>
    <row r="223" spans="1:62" s="4" customFormat="1" ht="17" x14ac:dyDescent="0.25">
      <c r="A223" s="2" t="s">
        <v>112</v>
      </c>
      <c r="B223" s="3" t="s">
        <v>105</v>
      </c>
      <c r="C223" s="3" t="s">
        <v>467</v>
      </c>
      <c r="D223" s="3">
        <v>27.766300000000001</v>
      </c>
      <c r="E223" s="3">
        <v>-81.686800000000005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15</v>
      </c>
      <c r="BC223" s="4">
        <v>28</v>
      </c>
      <c r="BD223" s="4">
        <v>35</v>
      </c>
      <c r="BE223" s="4">
        <v>50</v>
      </c>
      <c r="BF223" s="4">
        <v>76</v>
      </c>
      <c r="BG223" s="4">
        <v>115</v>
      </c>
      <c r="BH223" s="4">
        <v>155</v>
      </c>
    </row>
    <row r="224" spans="1:62" s="4" customFormat="1" ht="17" x14ac:dyDescent="0.25">
      <c r="A224" s="2" t="s">
        <v>113</v>
      </c>
      <c r="B224" s="3" t="s">
        <v>105</v>
      </c>
      <c r="C224" s="3" t="s">
        <v>467</v>
      </c>
      <c r="D224" s="3">
        <v>40.298900000000003</v>
      </c>
      <c r="E224" s="3">
        <v>-74.521000000000001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15</v>
      </c>
      <c r="BC224" s="4">
        <v>23</v>
      </c>
      <c r="BD224" s="4">
        <v>29</v>
      </c>
      <c r="BE224" s="4">
        <v>29</v>
      </c>
      <c r="BF224" s="4">
        <v>69</v>
      </c>
      <c r="BG224" s="4">
        <v>98</v>
      </c>
      <c r="BH224" s="4">
        <v>178</v>
      </c>
    </row>
    <row r="225" spans="1:60" s="4" customFormat="1" ht="17" x14ac:dyDescent="0.25">
      <c r="A225" s="2" t="s">
        <v>114</v>
      </c>
      <c r="B225" s="3" t="s">
        <v>105</v>
      </c>
      <c r="C225" s="3" t="s">
        <v>467</v>
      </c>
      <c r="D225" s="3">
        <v>44.572000000000003</v>
      </c>
      <c r="E225" s="3">
        <v>-122.07089999999999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15</v>
      </c>
      <c r="BC225" s="4">
        <v>19</v>
      </c>
      <c r="BD225" s="4">
        <v>24</v>
      </c>
      <c r="BE225" s="4">
        <v>30</v>
      </c>
      <c r="BF225" s="4">
        <v>32</v>
      </c>
      <c r="BG225" s="4">
        <v>36</v>
      </c>
      <c r="BH225" s="4">
        <v>39</v>
      </c>
    </row>
    <row r="226" spans="1:60" s="4" customFormat="1" ht="17" x14ac:dyDescent="0.25">
      <c r="A226" s="2" t="s">
        <v>115</v>
      </c>
      <c r="B226" s="3" t="s">
        <v>105</v>
      </c>
      <c r="C226" s="3" t="s">
        <v>467</v>
      </c>
      <c r="D226" s="3">
        <v>31.054500000000001</v>
      </c>
      <c r="E226" s="3">
        <v>-97.563500000000005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13</v>
      </c>
      <c r="BC226" s="4">
        <v>21</v>
      </c>
      <c r="BD226" s="4">
        <v>27</v>
      </c>
      <c r="BE226" s="4">
        <v>43</v>
      </c>
      <c r="BF226" s="4">
        <v>57</v>
      </c>
      <c r="BG226" s="4">
        <v>72</v>
      </c>
      <c r="BH226" s="4">
        <v>85</v>
      </c>
    </row>
    <row r="227" spans="1:60" s="4" customFormat="1" ht="17" x14ac:dyDescent="0.25">
      <c r="A227" s="2" t="s">
        <v>116</v>
      </c>
      <c r="B227" s="3" t="s">
        <v>105</v>
      </c>
      <c r="C227" s="3" t="s">
        <v>467</v>
      </c>
      <c r="D227" s="3">
        <v>40.349499999999999</v>
      </c>
      <c r="E227" s="3">
        <v>-88.986099999999993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12</v>
      </c>
      <c r="BC227" s="4">
        <v>25</v>
      </c>
      <c r="BD227" s="4">
        <v>32</v>
      </c>
      <c r="BE227" s="4">
        <v>46</v>
      </c>
      <c r="BF227" s="4">
        <v>64</v>
      </c>
      <c r="BG227" s="4">
        <v>93</v>
      </c>
      <c r="BH227" s="4">
        <v>105</v>
      </c>
    </row>
    <row r="228" spans="1:60" s="4" customFormat="1" ht="17" x14ac:dyDescent="0.25">
      <c r="A228" s="2" t="s">
        <v>117</v>
      </c>
      <c r="B228" s="3" t="s">
        <v>105</v>
      </c>
      <c r="C228" s="3" t="s">
        <v>467</v>
      </c>
      <c r="D228" s="3">
        <v>40.590800000000002</v>
      </c>
      <c r="E228" s="3">
        <v>-77.209800000000001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12</v>
      </c>
      <c r="BC228" s="4">
        <v>16</v>
      </c>
      <c r="BD228" s="4">
        <v>22</v>
      </c>
      <c r="BE228" s="4">
        <v>41</v>
      </c>
      <c r="BF228" s="4">
        <v>47</v>
      </c>
      <c r="BG228" s="4">
        <v>66</v>
      </c>
      <c r="BH228" s="4">
        <v>77</v>
      </c>
    </row>
    <row r="229" spans="1:60" s="4" customFormat="1" ht="17" x14ac:dyDescent="0.25">
      <c r="A229" s="2" t="s">
        <v>118</v>
      </c>
      <c r="B229" s="3" t="s">
        <v>105</v>
      </c>
      <c r="C229" s="3" t="s">
        <v>467</v>
      </c>
      <c r="D229" s="3">
        <v>42.011499999999998</v>
      </c>
      <c r="E229" s="3">
        <v>-93.210499999999996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8</v>
      </c>
      <c r="BC229" s="4">
        <v>13</v>
      </c>
      <c r="BD229" s="4">
        <v>16</v>
      </c>
      <c r="BE229" s="4">
        <v>17</v>
      </c>
      <c r="BF229" s="4">
        <v>17</v>
      </c>
      <c r="BG229" s="4">
        <v>18</v>
      </c>
      <c r="BH229" s="4">
        <v>23</v>
      </c>
    </row>
    <row r="230" spans="1:60" s="4" customFormat="1" ht="17" x14ac:dyDescent="0.25">
      <c r="A230" s="2" t="s">
        <v>119</v>
      </c>
      <c r="B230" s="3" t="s">
        <v>105</v>
      </c>
      <c r="C230" s="3" t="s">
        <v>467</v>
      </c>
      <c r="D230" s="3">
        <v>39.063899999999997</v>
      </c>
      <c r="E230" s="3">
        <v>-76.802099999999996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8</v>
      </c>
      <c r="BC230" s="4">
        <v>9</v>
      </c>
      <c r="BD230" s="4">
        <v>12</v>
      </c>
      <c r="BE230" s="4">
        <v>18</v>
      </c>
      <c r="BF230" s="4">
        <v>26</v>
      </c>
      <c r="BG230" s="4">
        <v>32</v>
      </c>
      <c r="BH230" s="4">
        <v>41</v>
      </c>
    </row>
    <row r="231" spans="1:60" s="4" customFormat="1" ht="17" x14ac:dyDescent="0.25">
      <c r="A231" s="2" t="s">
        <v>120</v>
      </c>
      <c r="B231" s="3" t="s">
        <v>105</v>
      </c>
      <c r="C231" s="3" t="s">
        <v>467</v>
      </c>
      <c r="D231" s="3">
        <v>35.630099999999999</v>
      </c>
      <c r="E231" s="3">
        <v>-79.806399999999996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7</v>
      </c>
      <c r="BC231" s="4">
        <v>7</v>
      </c>
      <c r="BD231" s="4">
        <v>15</v>
      </c>
      <c r="BE231" s="4">
        <v>17</v>
      </c>
      <c r="BF231" s="4">
        <v>24</v>
      </c>
      <c r="BG231" s="4">
        <v>33</v>
      </c>
      <c r="BH231" s="4">
        <v>38</v>
      </c>
    </row>
    <row r="232" spans="1:60" s="4" customFormat="1" ht="17" x14ac:dyDescent="0.25">
      <c r="A232" s="2" t="s">
        <v>121</v>
      </c>
      <c r="B232" s="3" t="s">
        <v>105</v>
      </c>
      <c r="C232" s="3" t="s">
        <v>467</v>
      </c>
      <c r="D232" s="3">
        <v>33.856900000000003</v>
      </c>
      <c r="E232" s="3">
        <v>-80.944999999999993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7</v>
      </c>
      <c r="BC232" s="4">
        <v>10</v>
      </c>
      <c r="BD232" s="4">
        <v>12</v>
      </c>
      <c r="BE232" s="4">
        <v>13</v>
      </c>
      <c r="BF232" s="4">
        <v>19</v>
      </c>
      <c r="BG232" s="4">
        <v>28</v>
      </c>
      <c r="BH232" s="4">
        <v>33</v>
      </c>
    </row>
    <row r="233" spans="1:60" s="4" customFormat="1" ht="17" x14ac:dyDescent="0.25">
      <c r="A233" s="2" t="s">
        <v>122</v>
      </c>
      <c r="B233" s="3" t="s">
        <v>105</v>
      </c>
      <c r="C233" s="3" t="s">
        <v>467</v>
      </c>
      <c r="D233" s="3">
        <v>35.747799999999998</v>
      </c>
      <c r="E233" s="3">
        <v>-86.692300000000003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7</v>
      </c>
      <c r="BC233" s="4">
        <v>9</v>
      </c>
      <c r="BD233" s="4">
        <v>18</v>
      </c>
      <c r="BE233" s="4">
        <v>26</v>
      </c>
      <c r="BF233" s="4">
        <v>32</v>
      </c>
      <c r="BG233" s="4">
        <v>39</v>
      </c>
      <c r="BH233" s="4">
        <v>52</v>
      </c>
    </row>
    <row r="234" spans="1:60" s="4" customFormat="1" ht="17" x14ac:dyDescent="0.25">
      <c r="A234" s="2" t="s">
        <v>123</v>
      </c>
      <c r="B234" s="3" t="s">
        <v>105</v>
      </c>
      <c r="C234" s="3" t="s">
        <v>467</v>
      </c>
      <c r="D234" s="3">
        <v>37.769300000000001</v>
      </c>
      <c r="E234" s="3">
        <v>-78.17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7</v>
      </c>
      <c r="BC234" s="4">
        <v>9</v>
      </c>
      <c r="BD234" s="4">
        <v>17</v>
      </c>
      <c r="BE234" s="4">
        <v>30</v>
      </c>
      <c r="BF234" s="4">
        <v>41</v>
      </c>
      <c r="BG234" s="4">
        <v>45</v>
      </c>
      <c r="BH234" s="4">
        <v>49</v>
      </c>
    </row>
    <row r="235" spans="1:60" s="4" customFormat="1" ht="17" x14ac:dyDescent="0.25">
      <c r="A235" s="2" t="s">
        <v>124</v>
      </c>
      <c r="B235" s="3" t="s">
        <v>105</v>
      </c>
      <c r="C235" s="3" t="s">
        <v>467</v>
      </c>
      <c r="D235" s="3">
        <v>33.729799999999997</v>
      </c>
      <c r="E235" s="3">
        <v>-111.4312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6</v>
      </c>
      <c r="BC235" s="4">
        <v>9</v>
      </c>
      <c r="BD235" s="4">
        <v>9</v>
      </c>
      <c r="BE235" s="4">
        <v>9</v>
      </c>
      <c r="BF235" s="4">
        <v>12</v>
      </c>
      <c r="BG235" s="4">
        <v>13</v>
      </c>
      <c r="BH235" s="4">
        <v>18</v>
      </c>
    </row>
    <row r="236" spans="1:60" s="4" customFormat="1" ht="17" x14ac:dyDescent="0.25">
      <c r="A236" s="2" t="s">
        <v>125</v>
      </c>
      <c r="B236" s="3" t="s">
        <v>105</v>
      </c>
      <c r="C236" s="3" t="s">
        <v>467</v>
      </c>
      <c r="D236" s="3">
        <v>39.849400000000003</v>
      </c>
      <c r="E236" s="3">
        <v>-86.258300000000006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6</v>
      </c>
      <c r="BC236" s="4">
        <v>11</v>
      </c>
      <c r="BD236" s="4">
        <v>13</v>
      </c>
      <c r="BE236" s="4">
        <v>13</v>
      </c>
      <c r="BF236" s="4">
        <v>16</v>
      </c>
      <c r="BG236" s="4">
        <v>20</v>
      </c>
      <c r="BH236" s="4">
        <v>25</v>
      </c>
    </row>
    <row r="237" spans="1:60" s="4" customFormat="1" ht="17" x14ac:dyDescent="0.25">
      <c r="A237" s="2" t="s">
        <v>126</v>
      </c>
      <c r="B237" s="3" t="s">
        <v>105</v>
      </c>
      <c r="C237" s="3" t="s">
        <v>467</v>
      </c>
      <c r="D237" s="3">
        <v>37.668100000000003</v>
      </c>
      <c r="E237" s="3">
        <v>-84.670100000000005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6</v>
      </c>
      <c r="BC237" s="4">
        <v>8</v>
      </c>
      <c r="BD237" s="4">
        <v>10</v>
      </c>
      <c r="BE237" s="4">
        <v>14</v>
      </c>
      <c r="BF237" s="4">
        <v>14</v>
      </c>
      <c r="BG237" s="4">
        <v>20</v>
      </c>
      <c r="BH237" s="4">
        <v>21</v>
      </c>
    </row>
    <row r="238" spans="1:60" s="4" customFormat="1" ht="17" x14ac:dyDescent="0.25">
      <c r="A238" s="2" t="s">
        <v>127</v>
      </c>
      <c r="B238" s="3" t="s">
        <v>105</v>
      </c>
      <c r="C238" s="3" t="s">
        <v>467</v>
      </c>
      <c r="D238" s="3">
        <v>38.897399999999998</v>
      </c>
      <c r="E238" s="3">
        <v>-77.026799999999994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5</v>
      </c>
      <c r="BC238" s="4">
        <v>10</v>
      </c>
      <c r="BD238" s="4">
        <v>10</v>
      </c>
      <c r="BE238" s="4">
        <v>10</v>
      </c>
      <c r="BF238" s="4">
        <v>10</v>
      </c>
      <c r="BG238" s="4">
        <v>16</v>
      </c>
      <c r="BH238" s="4">
        <v>22</v>
      </c>
    </row>
    <row r="239" spans="1:60" s="4" customFormat="1" ht="17" x14ac:dyDescent="0.25">
      <c r="A239" s="2" t="s">
        <v>128</v>
      </c>
      <c r="B239" s="3" t="s">
        <v>105</v>
      </c>
      <c r="C239" s="3" t="s">
        <v>467</v>
      </c>
      <c r="D239" s="3">
        <v>38.313499999999998</v>
      </c>
      <c r="E239" s="3">
        <v>-117.05540000000001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4</v>
      </c>
      <c r="BC239" s="4">
        <v>7</v>
      </c>
      <c r="BD239" s="4">
        <v>14</v>
      </c>
      <c r="BE239" s="4">
        <v>17</v>
      </c>
      <c r="BF239" s="4">
        <v>21</v>
      </c>
      <c r="BG239" s="4">
        <v>24</v>
      </c>
      <c r="BH239" s="4">
        <v>45</v>
      </c>
    </row>
    <row r="240" spans="1:60" s="4" customFormat="1" ht="17" x14ac:dyDescent="0.25">
      <c r="A240" s="2" t="s">
        <v>129</v>
      </c>
      <c r="B240" s="3" t="s">
        <v>105</v>
      </c>
      <c r="C240" s="3" t="s">
        <v>467</v>
      </c>
      <c r="D240" s="3">
        <v>43.452500000000001</v>
      </c>
      <c r="E240" s="3">
        <v>-71.563900000000004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4</v>
      </c>
      <c r="BC240" s="4">
        <v>5</v>
      </c>
      <c r="BD240" s="4">
        <v>6</v>
      </c>
      <c r="BE240" s="4">
        <v>6</v>
      </c>
      <c r="BF240" s="4">
        <v>7</v>
      </c>
      <c r="BG240" s="4">
        <v>13</v>
      </c>
      <c r="BH240" s="4">
        <v>17</v>
      </c>
    </row>
    <row r="241" spans="1:60" s="4" customFormat="1" ht="17" x14ac:dyDescent="0.25">
      <c r="A241" s="2" t="s">
        <v>130</v>
      </c>
      <c r="B241" s="3" t="s">
        <v>105</v>
      </c>
      <c r="C241" s="3" t="s">
        <v>467</v>
      </c>
      <c r="D241" s="3">
        <v>45.694499999999998</v>
      </c>
      <c r="E241" s="3">
        <v>-93.900199999999998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3</v>
      </c>
      <c r="BC241" s="4">
        <v>5</v>
      </c>
      <c r="BD241" s="4">
        <v>9</v>
      </c>
      <c r="BE241" s="4">
        <v>14</v>
      </c>
      <c r="BF241" s="4">
        <v>21</v>
      </c>
      <c r="BG241" s="4">
        <v>35</v>
      </c>
      <c r="BH241" s="4">
        <v>54</v>
      </c>
    </row>
    <row r="242" spans="1:60" s="4" customFormat="1" ht="17" x14ac:dyDescent="0.25">
      <c r="A242" s="2" t="s">
        <v>131</v>
      </c>
      <c r="B242" s="3" t="s">
        <v>105</v>
      </c>
      <c r="C242" s="3" t="s">
        <v>467</v>
      </c>
      <c r="D242" s="3">
        <v>41.125399999999999</v>
      </c>
      <c r="E242" s="3">
        <v>-98.268100000000004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3</v>
      </c>
      <c r="BC242" s="4">
        <v>5</v>
      </c>
      <c r="BD242" s="4">
        <v>10</v>
      </c>
      <c r="BE242" s="4">
        <v>13</v>
      </c>
      <c r="BF242" s="4">
        <v>14</v>
      </c>
      <c r="BG242" s="4">
        <v>17</v>
      </c>
      <c r="BH242" s="4">
        <v>18</v>
      </c>
    </row>
    <row r="243" spans="1:60" s="4" customFormat="1" ht="17" x14ac:dyDescent="0.25">
      <c r="A243" s="2" t="s">
        <v>132</v>
      </c>
      <c r="B243" s="3" t="s">
        <v>105</v>
      </c>
      <c r="C243" s="3" t="s">
        <v>467</v>
      </c>
      <c r="D243" s="3">
        <v>40.388800000000003</v>
      </c>
      <c r="E243" s="3">
        <v>-82.764899999999997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3</v>
      </c>
      <c r="BC243" s="4">
        <v>4</v>
      </c>
      <c r="BD243" s="4">
        <v>5</v>
      </c>
      <c r="BE243" s="4">
        <v>13</v>
      </c>
      <c r="BF243" s="4">
        <v>26</v>
      </c>
      <c r="BG243" s="4">
        <v>37</v>
      </c>
      <c r="BH243" s="4">
        <v>50</v>
      </c>
    </row>
    <row r="244" spans="1:60" s="4" customFormat="1" ht="17" x14ac:dyDescent="0.25">
      <c r="A244" s="2" t="s">
        <v>133</v>
      </c>
      <c r="B244" s="3" t="s">
        <v>105</v>
      </c>
      <c r="C244" s="3" t="s">
        <v>467</v>
      </c>
      <c r="D244" s="3">
        <v>41.680900000000001</v>
      </c>
      <c r="E244" s="3">
        <v>-71.511799999999994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3</v>
      </c>
      <c r="BC244" s="4">
        <v>5</v>
      </c>
      <c r="BD244" s="4">
        <v>5</v>
      </c>
      <c r="BE244" s="4">
        <v>14</v>
      </c>
      <c r="BF244" s="4">
        <v>20</v>
      </c>
      <c r="BG244" s="4">
        <v>20</v>
      </c>
      <c r="BH244" s="4">
        <v>21</v>
      </c>
    </row>
    <row r="245" spans="1:60" s="4" customFormat="1" ht="17" x14ac:dyDescent="0.25">
      <c r="A245" s="2" t="s">
        <v>134</v>
      </c>
      <c r="B245" s="3" t="s">
        <v>105</v>
      </c>
      <c r="C245" s="3" t="s">
        <v>467</v>
      </c>
      <c r="D245" s="3">
        <v>44.268500000000003</v>
      </c>
      <c r="E245" s="3">
        <v>-89.616500000000002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3</v>
      </c>
      <c r="BC245" s="4">
        <v>6</v>
      </c>
      <c r="BD245" s="4">
        <v>8</v>
      </c>
      <c r="BE245" s="4">
        <v>19</v>
      </c>
      <c r="BF245" s="4">
        <v>27</v>
      </c>
      <c r="BG245" s="4">
        <v>32</v>
      </c>
      <c r="BH245" s="4">
        <v>47</v>
      </c>
    </row>
    <row r="246" spans="1:60" s="4" customFormat="1" ht="17" x14ac:dyDescent="0.25">
      <c r="A246" s="2" t="s">
        <v>135</v>
      </c>
      <c r="B246" s="3" t="s">
        <v>105</v>
      </c>
      <c r="C246" s="3" t="s">
        <v>467</v>
      </c>
      <c r="D246" s="3">
        <v>41.597799999999999</v>
      </c>
      <c r="E246" s="3">
        <v>-72.755399999999995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2</v>
      </c>
      <c r="BC246" s="4">
        <v>3</v>
      </c>
      <c r="BD246" s="4">
        <v>5</v>
      </c>
      <c r="BE246" s="4">
        <v>11</v>
      </c>
      <c r="BF246" s="4">
        <v>22</v>
      </c>
      <c r="BG246" s="4">
        <v>24</v>
      </c>
      <c r="BH246" s="4">
        <v>30</v>
      </c>
    </row>
    <row r="247" spans="1:60" s="4" customFormat="1" ht="17" x14ac:dyDescent="0.25">
      <c r="A247" s="2" t="s">
        <v>136</v>
      </c>
      <c r="B247" s="3" t="s">
        <v>105</v>
      </c>
      <c r="C247" s="3" t="s">
        <v>467</v>
      </c>
      <c r="D247" s="3">
        <v>21.0943</v>
      </c>
      <c r="E247" s="3">
        <v>-157.4983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2</v>
      </c>
      <c r="BC247" s="4">
        <v>2</v>
      </c>
      <c r="BD247" s="4">
        <v>2</v>
      </c>
      <c r="BE247" s="4">
        <v>2</v>
      </c>
      <c r="BF247" s="4">
        <v>4</v>
      </c>
      <c r="BG247" s="4">
        <v>6</v>
      </c>
      <c r="BH247" s="4">
        <v>7</v>
      </c>
    </row>
    <row r="248" spans="1:60" s="4" customFormat="1" ht="17" x14ac:dyDescent="0.25">
      <c r="A248" s="2" t="s">
        <v>137</v>
      </c>
      <c r="B248" s="3" t="s">
        <v>105</v>
      </c>
      <c r="C248" s="3" t="s">
        <v>467</v>
      </c>
      <c r="D248" s="3">
        <v>35.565300000000001</v>
      </c>
      <c r="E248" s="3">
        <v>-96.928899999999999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2</v>
      </c>
      <c r="BC248" s="4">
        <v>2</v>
      </c>
      <c r="BD248" s="4">
        <v>2</v>
      </c>
      <c r="BE248" s="4">
        <v>2</v>
      </c>
      <c r="BF248" s="4">
        <v>4</v>
      </c>
      <c r="BG248" s="4">
        <v>7</v>
      </c>
      <c r="BH248" s="4">
        <v>10</v>
      </c>
    </row>
    <row r="249" spans="1:60" s="4" customFormat="1" ht="17" x14ac:dyDescent="0.25">
      <c r="A249" s="2" t="s">
        <v>138</v>
      </c>
      <c r="B249" s="3" t="s">
        <v>105</v>
      </c>
      <c r="C249" s="3" t="s">
        <v>467</v>
      </c>
      <c r="D249" s="3">
        <v>40.15</v>
      </c>
      <c r="E249" s="3">
        <v>-111.86239999999999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2</v>
      </c>
      <c r="BC249" s="4">
        <v>3</v>
      </c>
      <c r="BD249" s="4">
        <v>5</v>
      </c>
      <c r="BE249" s="4">
        <v>9</v>
      </c>
      <c r="BF249" s="4">
        <v>10</v>
      </c>
      <c r="BG249" s="4">
        <v>28</v>
      </c>
      <c r="BH249" s="4">
        <v>39</v>
      </c>
    </row>
    <row r="250" spans="1:60" s="4" customFormat="1" ht="17" x14ac:dyDescent="0.25">
      <c r="A250" s="2" t="s">
        <v>143</v>
      </c>
      <c r="B250" s="3" t="s">
        <v>105</v>
      </c>
      <c r="C250" s="3" t="s">
        <v>467</v>
      </c>
      <c r="D250" s="3">
        <v>38.526600000000002</v>
      </c>
      <c r="E250" s="3">
        <v>-96.726500000000001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1</v>
      </c>
      <c r="BC250" s="4">
        <v>1</v>
      </c>
      <c r="BD250" s="4">
        <v>1</v>
      </c>
      <c r="BE250" s="4">
        <v>5</v>
      </c>
      <c r="BF250" s="4">
        <v>8</v>
      </c>
      <c r="BG250" s="4">
        <v>8</v>
      </c>
      <c r="BH250" s="4">
        <v>11</v>
      </c>
    </row>
    <row r="251" spans="1:60" s="4" customFormat="1" ht="17" x14ac:dyDescent="0.25">
      <c r="A251" s="2" t="s">
        <v>144</v>
      </c>
      <c r="B251" s="3" t="s">
        <v>105</v>
      </c>
      <c r="C251" s="3" t="s">
        <v>467</v>
      </c>
      <c r="D251" s="3">
        <v>31.169499999999999</v>
      </c>
      <c r="E251" s="3">
        <v>-91.867800000000003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1</v>
      </c>
      <c r="BC251" s="4">
        <v>6</v>
      </c>
      <c r="BD251" s="4">
        <v>19</v>
      </c>
      <c r="BE251" s="4">
        <v>36</v>
      </c>
      <c r="BF251" s="4">
        <v>77</v>
      </c>
      <c r="BG251" s="4">
        <v>91</v>
      </c>
      <c r="BH251" s="4">
        <v>136</v>
      </c>
    </row>
    <row r="252" spans="1:60" s="4" customFormat="1" ht="17" x14ac:dyDescent="0.25">
      <c r="A252" s="2" t="s">
        <v>145</v>
      </c>
      <c r="B252" s="3" t="s">
        <v>105</v>
      </c>
      <c r="C252" s="3" t="s">
        <v>467</v>
      </c>
      <c r="D252" s="3">
        <v>38.456099999999999</v>
      </c>
      <c r="E252" s="3">
        <v>-92.288399999999996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1</v>
      </c>
      <c r="BC252" s="4">
        <v>1</v>
      </c>
      <c r="BD252" s="4">
        <v>1</v>
      </c>
      <c r="BE252" s="4">
        <v>2</v>
      </c>
      <c r="BF252" s="4">
        <v>4</v>
      </c>
      <c r="BG252" s="4">
        <v>5</v>
      </c>
      <c r="BH252" s="4">
        <v>6</v>
      </c>
    </row>
    <row r="253" spans="1:60" s="4" customFormat="1" ht="17" x14ac:dyDescent="0.25">
      <c r="A253" s="2" t="s">
        <v>146</v>
      </c>
      <c r="B253" s="3" t="s">
        <v>105</v>
      </c>
      <c r="C253" s="3" t="s">
        <v>467</v>
      </c>
      <c r="D253" s="3">
        <v>44.045900000000003</v>
      </c>
      <c r="E253" s="3">
        <v>-72.710700000000003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1</v>
      </c>
      <c r="BC253" s="4">
        <v>1</v>
      </c>
      <c r="BD253" s="4">
        <v>2</v>
      </c>
      <c r="BE253" s="4">
        <v>2</v>
      </c>
      <c r="BF253" s="4">
        <v>5</v>
      </c>
      <c r="BG253" s="4">
        <v>8</v>
      </c>
      <c r="BH253" s="4">
        <v>12</v>
      </c>
    </row>
    <row r="254" spans="1:60" s="4" customFormat="1" ht="17" x14ac:dyDescent="0.25">
      <c r="A254" s="2" t="s">
        <v>147</v>
      </c>
      <c r="B254" s="3" t="s">
        <v>105</v>
      </c>
      <c r="C254" s="3" t="s">
        <v>467</v>
      </c>
      <c r="D254" s="3">
        <v>61.370699999999999</v>
      </c>
      <c r="E254" s="3">
        <v>-152.40440000000001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1</v>
      </c>
      <c r="BF254" s="4">
        <v>1</v>
      </c>
      <c r="BG254" s="4">
        <v>1</v>
      </c>
      <c r="BH254" s="4">
        <v>1</v>
      </c>
    </row>
    <row r="255" spans="1:60" s="4" customFormat="1" ht="17" x14ac:dyDescent="0.25">
      <c r="A255" s="2" t="s">
        <v>148</v>
      </c>
      <c r="B255" s="3" t="s">
        <v>105</v>
      </c>
      <c r="C255" s="3" t="s">
        <v>467</v>
      </c>
      <c r="D255" s="3">
        <v>34.969700000000003</v>
      </c>
      <c r="E255" s="3">
        <v>-92.373099999999994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1</v>
      </c>
      <c r="BD255" s="4">
        <v>6</v>
      </c>
      <c r="BE255" s="4">
        <v>6</v>
      </c>
      <c r="BF255" s="4">
        <v>12</v>
      </c>
      <c r="BG255" s="4">
        <v>16</v>
      </c>
      <c r="BH255" s="4">
        <v>22</v>
      </c>
    </row>
    <row r="256" spans="1:60" s="4" customFormat="1" ht="17" x14ac:dyDescent="0.25">
      <c r="A256" s="2" t="s">
        <v>149</v>
      </c>
      <c r="B256" s="3" t="s">
        <v>105</v>
      </c>
      <c r="C256" s="3" t="s">
        <v>467</v>
      </c>
      <c r="D256" s="3">
        <v>39.3185</v>
      </c>
      <c r="E256" s="3">
        <v>-75.507099999999994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1</v>
      </c>
      <c r="BD256" s="4">
        <v>1</v>
      </c>
      <c r="BE256" s="4">
        <v>4</v>
      </c>
      <c r="BF256" s="4">
        <v>6</v>
      </c>
      <c r="BG256" s="4">
        <v>7</v>
      </c>
      <c r="BH256" s="4">
        <v>8</v>
      </c>
    </row>
    <row r="257" spans="1:60" s="4" customFormat="1" ht="17" x14ac:dyDescent="0.25">
      <c r="A257" s="2" t="s">
        <v>150</v>
      </c>
      <c r="B257" s="3" t="s">
        <v>105</v>
      </c>
      <c r="C257" s="3" t="s">
        <v>467</v>
      </c>
      <c r="D257" s="3">
        <v>44.240499999999997</v>
      </c>
      <c r="E257" s="3">
        <v>-114.47880000000001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1</v>
      </c>
      <c r="BF257" s="4">
        <v>2</v>
      </c>
      <c r="BG257" s="4">
        <v>5</v>
      </c>
      <c r="BH257" s="4">
        <v>5</v>
      </c>
    </row>
    <row r="258" spans="1:60" s="4" customFormat="1" ht="17" x14ac:dyDescent="0.25">
      <c r="A258" s="2" t="s">
        <v>151</v>
      </c>
      <c r="B258" s="3" t="s">
        <v>105</v>
      </c>
      <c r="C258" s="3" t="s">
        <v>467</v>
      </c>
      <c r="D258" s="3">
        <v>44.693899999999999</v>
      </c>
      <c r="E258" s="3">
        <v>-69.381900000000002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1</v>
      </c>
      <c r="BF258" s="4">
        <v>3</v>
      </c>
      <c r="BG258" s="4">
        <v>12</v>
      </c>
      <c r="BH258" s="4">
        <v>17</v>
      </c>
    </row>
    <row r="259" spans="1:60" s="4" customFormat="1" ht="17" x14ac:dyDescent="0.25">
      <c r="A259" s="2" t="s">
        <v>152</v>
      </c>
      <c r="B259" s="3" t="s">
        <v>105</v>
      </c>
      <c r="C259" s="3" t="s">
        <v>467</v>
      </c>
      <c r="D259" s="3">
        <v>43.326599999999999</v>
      </c>
      <c r="E259" s="3">
        <v>-84.536100000000005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2</v>
      </c>
      <c r="BD259" s="4">
        <v>2</v>
      </c>
      <c r="BE259" s="4">
        <v>16</v>
      </c>
      <c r="BF259" s="4">
        <v>25</v>
      </c>
      <c r="BG259" s="4">
        <v>33</v>
      </c>
      <c r="BH259" s="4">
        <v>53</v>
      </c>
    </row>
    <row r="260" spans="1:60" s="4" customFormat="1" ht="17" x14ac:dyDescent="0.25">
      <c r="A260" s="2" t="s">
        <v>153</v>
      </c>
      <c r="B260" s="3" t="s">
        <v>105</v>
      </c>
      <c r="C260" s="3" t="s">
        <v>467</v>
      </c>
      <c r="D260" s="3">
        <v>32.741599999999998</v>
      </c>
      <c r="E260" s="3">
        <v>-89.678700000000006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1</v>
      </c>
      <c r="BE260" s="4">
        <v>1</v>
      </c>
      <c r="BF260" s="4">
        <v>6</v>
      </c>
      <c r="BG260" s="4">
        <v>10</v>
      </c>
      <c r="BH260" s="4">
        <v>13</v>
      </c>
    </row>
    <row r="261" spans="1:60" s="4" customFormat="1" ht="17" x14ac:dyDescent="0.25">
      <c r="A261" s="2" t="s">
        <v>154</v>
      </c>
      <c r="B261" s="3" t="s">
        <v>105</v>
      </c>
      <c r="C261" s="3" t="s">
        <v>467</v>
      </c>
      <c r="D261" s="3">
        <v>46.921900000000001</v>
      </c>
      <c r="E261" s="3">
        <v>-110.45440000000001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1</v>
      </c>
      <c r="BD261" s="4">
        <v>1</v>
      </c>
      <c r="BE261" s="4">
        <v>1</v>
      </c>
      <c r="BF261" s="4">
        <v>5</v>
      </c>
      <c r="BG261" s="4">
        <v>7</v>
      </c>
      <c r="BH261" s="4">
        <v>7</v>
      </c>
    </row>
    <row r="262" spans="1:60" s="4" customFormat="1" ht="17" x14ac:dyDescent="0.25">
      <c r="A262" s="2" t="s">
        <v>155</v>
      </c>
      <c r="B262" s="3" t="s">
        <v>105</v>
      </c>
      <c r="C262" s="3" t="s">
        <v>467</v>
      </c>
      <c r="D262" s="3">
        <v>34.840499999999999</v>
      </c>
      <c r="E262" s="3">
        <v>-106.24850000000001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3</v>
      </c>
      <c r="BD262" s="4">
        <v>5</v>
      </c>
      <c r="BE262" s="4">
        <v>10</v>
      </c>
      <c r="BF262" s="4">
        <v>10</v>
      </c>
      <c r="BG262" s="4">
        <v>13</v>
      </c>
      <c r="BH262" s="4">
        <v>17</v>
      </c>
    </row>
    <row r="263" spans="1:60" s="4" customFormat="1" ht="17" x14ac:dyDescent="0.25">
      <c r="A263" s="2" t="s">
        <v>156</v>
      </c>
      <c r="B263" s="3" t="s">
        <v>105</v>
      </c>
      <c r="C263" s="3" t="s">
        <v>467</v>
      </c>
      <c r="D263" s="3">
        <v>47.5289</v>
      </c>
      <c r="E263" s="3">
        <v>-99.784000000000006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1</v>
      </c>
      <c r="BE263" s="4">
        <v>1</v>
      </c>
      <c r="BF263" s="4">
        <v>1</v>
      </c>
      <c r="BG263" s="4">
        <v>1</v>
      </c>
      <c r="BH263" s="4">
        <v>1</v>
      </c>
    </row>
    <row r="264" spans="1:60" s="4" customFormat="1" ht="17" x14ac:dyDescent="0.25">
      <c r="A264" s="2" t="s">
        <v>157</v>
      </c>
      <c r="B264" s="3" t="s">
        <v>105</v>
      </c>
      <c r="C264" s="3" t="s">
        <v>467</v>
      </c>
      <c r="D264" s="3">
        <v>44.299799999999998</v>
      </c>
      <c r="E264" s="3">
        <v>-99.438800000000001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8</v>
      </c>
      <c r="BD264" s="4">
        <v>8</v>
      </c>
      <c r="BE264" s="4">
        <v>8</v>
      </c>
      <c r="BF264" s="4">
        <v>9</v>
      </c>
      <c r="BG264" s="4">
        <v>9</v>
      </c>
      <c r="BH264" s="4">
        <v>10</v>
      </c>
    </row>
    <row r="265" spans="1:60" s="4" customFormat="1" ht="17" x14ac:dyDescent="0.25">
      <c r="A265" s="2" t="s">
        <v>158</v>
      </c>
      <c r="B265" s="3" t="s">
        <v>105</v>
      </c>
      <c r="C265" s="3" t="s">
        <v>467</v>
      </c>
      <c r="D265" s="3">
        <v>38.491199999999999</v>
      </c>
      <c r="E265" s="3">
        <v>-80.954499999999996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</row>
    <row r="266" spans="1:60" s="4" customFormat="1" ht="17" x14ac:dyDescent="0.25">
      <c r="A266" s="2" t="s">
        <v>159</v>
      </c>
      <c r="B266" s="3" t="s">
        <v>105</v>
      </c>
      <c r="C266" s="3" t="s">
        <v>467</v>
      </c>
      <c r="D266" s="3">
        <v>42.756</v>
      </c>
      <c r="E266" s="3">
        <v>-107.30249999999999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1</v>
      </c>
      <c r="BE266" s="4">
        <v>1</v>
      </c>
      <c r="BF266" s="4">
        <v>2</v>
      </c>
      <c r="BG266" s="4">
        <v>3</v>
      </c>
      <c r="BH266" s="4">
        <v>3</v>
      </c>
    </row>
    <row r="267" spans="1:60" s="4" customFormat="1" ht="17" x14ac:dyDescent="0.25">
      <c r="A267" s="2" t="s">
        <v>218</v>
      </c>
      <c r="B267" s="3" t="s">
        <v>105</v>
      </c>
      <c r="C267" s="3" t="s">
        <v>467</v>
      </c>
      <c r="D267" s="3">
        <v>47.6477</v>
      </c>
      <c r="E267" s="3">
        <v>-122.6413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</row>
    <row r="268" spans="1:60" s="4" customFormat="1" ht="17" x14ac:dyDescent="0.25">
      <c r="A268" s="2" t="s">
        <v>219</v>
      </c>
      <c r="B268" s="3" t="s">
        <v>105</v>
      </c>
      <c r="C268" s="3" t="s">
        <v>467</v>
      </c>
      <c r="D268" s="3">
        <v>38.310499999999998</v>
      </c>
      <c r="E268" s="3">
        <v>-121.90179999999999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</row>
    <row r="269" spans="1:60" s="4" customFormat="1" ht="17" x14ac:dyDescent="0.25">
      <c r="A269" s="2" t="s">
        <v>220</v>
      </c>
      <c r="B269" s="3" t="s">
        <v>105</v>
      </c>
      <c r="C269" s="3" t="s">
        <v>467</v>
      </c>
      <c r="D269" s="3">
        <v>37.045400000000001</v>
      </c>
      <c r="E269" s="3">
        <v>-121.958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</row>
    <row r="270" spans="1:60" s="4" customFormat="1" ht="17" x14ac:dyDescent="0.25">
      <c r="A270" s="2" t="s">
        <v>221</v>
      </c>
      <c r="B270" s="3" t="s">
        <v>105</v>
      </c>
      <c r="C270" s="3" t="s">
        <v>467</v>
      </c>
      <c r="D270" s="3">
        <v>38.502499999999998</v>
      </c>
      <c r="E270" s="3">
        <v>-122.2654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</row>
    <row r="271" spans="1:60" s="4" customFormat="1" ht="17" x14ac:dyDescent="0.25">
      <c r="A271" s="2" t="s">
        <v>222</v>
      </c>
      <c r="B271" s="3" t="s">
        <v>105</v>
      </c>
      <c r="C271" s="3" t="s">
        <v>467</v>
      </c>
      <c r="D271" s="3">
        <v>34.3705</v>
      </c>
      <c r="E271" s="3">
        <v>-119.1391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</row>
    <row r="272" spans="1:60" s="4" customFormat="1" ht="17" x14ac:dyDescent="0.25">
      <c r="A272" s="2" t="s">
        <v>223</v>
      </c>
      <c r="B272" s="3" t="s">
        <v>105</v>
      </c>
      <c r="C272" s="3" t="s">
        <v>467</v>
      </c>
      <c r="D272" s="3">
        <v>42.409700000000001</v>
      </c>
      <c r="E272" s="3">
        <v>-71.857100000000003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</row>
    <row r="273" spans="1:60" s="4" customFormat="1" ht="17" x14ac:dyDescent="0.25">
      <c r="A273" s="2" t="s">
        <v>224</v>
      </c>
      <c r="B273" s="3" t="s">
        <v>105</v>
      </c>
      <c r="C273" s="3" t="s">
        <v>467</v>
      </c>
      <c r="D273" s="3">
        <v>33.9191</v>
      </c>
      <c r="E273" s="3">
        <v>-84.0167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</row>
    <row r="274" spans="1:60" s="4" customFormat="1" ht="17" x14ac:dyDescent="0.25">
      <c r="A274" s="2" t="s">
        <v>225</v>
      </c>
      <c r="B274" s="3" t="s">
        <v>105</v>
      </c>
      <c r="C274" s="3" t="s">
        <v>467</v>
      </c>
      <c r="D274" s="3">
        <v>33.7956</v>
      </c>
      <c r="E274" s="3">
        <v>-84.227900000000005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</row>
    <row r="275" spans="1:60" s="4" customFormat="1" ht="17" x14ac:dyDescent="0.25">
      <c r="A275" s="2" t="s">
        <v>226</v>
      </c>
      <c r="B275" s="3" t="s">
        <v>105</v>
      </c>
      <c r="C275" s="3" t="s">
        <v>467</v>
      </c>
      <c r="D275" s="3">
        <v>37.545499999999997</v>
      </c>
      <c r="E275" s="3">
        <v>-82.777900000000002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</row>
    <row r="276" spans="1:60" s="4" customFormat="1" ht="17" x14ac:dyDescent="0.25">
      <c r="A276" s="2" t="s">
        <v>227</v>
      </c>
      <c r="B276" s="3" t="s">
        <v>105</v>
      </c>
      <c r="C276" s="3" t="s">
        <v>467</v>
      </c>
      <c r="D276" s="3">
        <v>33.450200000000002</v>
      </c>
      <c r="E276" s="3">
        <v>-84.4803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</row>
    <row r="277" spans="1:60" s="4" customFormat="1" ht="17" x14ac:dyDescent="0.25">
      <c r="A277" s="2" t="s">
        <v>228</v>
      </c>
      <c r="B277" s="3" t="s">
        <v>105</v>
      </c>
      <c r="C277" s="3" t="s">
        <v>467</v>
      </c>
      <c r="D277" s="3">
        <v>32.4893</v>
      </c>
      <c r="E277" s="3">
        <v>-94.852099999999993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</row>
    <row r="278" spans="1:60" s="4" customFormat="1" ht="17" x14ac:dyDescent="0.25">
      <c r="A278" s="2" t="s">
        <v>229</v>
      </c>
      <c r="B278" s="3" t="s">
        <v>105</v>
      </c>
      <c r="C278" s="3" t="s">
        <v>467</v>
      </c>
      <c r="D278" s="3">
        <v>40.258899999999997</v>
      </c>
      <c r="E278" s="3">
        <v>-74.123999999999995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</row>
    <row r="279" spans="1:60" s="4" customFormat="1" ht="17" x14ac:dyDescent="0.25">
      <c r="A279" s="2" t="s">
        <v>230</v>
      </c>
      <c r="B279" s="3" t="s">
        <v>105</v>
      </c>
      <c r="C279" s="3" t="s">
        <v>467</v>
      </c>
      <c r="D279" s="3">
        <v>40.071199999999997</v>
      </c>
      <c r="E279" s="3">
        <v>-74.864900000000006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</row>
    <row r="280" spans="1:60" s="4" customFormat="1" ht="17" x14ac:dyDescent="0.25">
      <c r="A280" s="2" t="s">
        <v>231</v>
      </c>
      <c r="B280" s="3" t="s">
        <v>105</v>
      </c>
      <c r="C280" s="3" t="s">
        <v>467</v>
      </c>
      <c r="D280" s="3">
        <v>39.925899999999999</v>
      </c>
      <c r="E280" s="3">
        <v>-75.119600000000005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</row>
    <row r="281" spans="1:60" s="4" customFormat="1" ht="17" x14ac:dyDescent="0.25">
      <c r="A281" s="2" t="s">
        <v>232</v>
      </c>
      <c r="B281" s="3" t="s">
        <v>105</v>
      </c>
      <c r="C281" s="3" t="s">
        <v>467</v>
      </c>
      <c r="D281" s="3">
        <v>40.8568</v>
      </c>
      <c r="E281" s="3">
        <v>-74.128500000000003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</row>
    <row r="282" spans="1:60" s="4" customFormat="1" ht="17" x14ac:dyDescent="0.25">
      <c r="A282" s="2" t="s">
        <v>233</v>
      </c>
      <c r="B282" s="3" t="s">
        <v>105</v>
      </c>
      <c r="C282" s="3" t="s">
        <v>467</v>
      </c>
      <c r="D282" s="3">
        <v>40.697600000000001</v>
      </c>
      <c r="E282" s="3">
        <v>-74.263199999999998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</row>
    <row r="283" spans="1:60" s="4" customFormat="1" ht="17" x14ac:dyDescent="0.25">
      <c r="A283" s="2" t="s">
        <v>234</v>
      </c>
      <c r="B283" s="3" t="s">
        <v>105</v>
      </c>
      <c r="C283" s="3" t="s">
        <v>467</v>
      </c>
      <c r="D283" s="3">
        <v>39.655299999999997</v>
      </c>
      <c r="E283" s="3">
        <v>-106.8287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</row>
    <row r="284" spans="1:60" s="4" customFormat="1" ht="17" x14ac:dyDescent="0.25">
      <c r="A284" s="2" t="s">
        <v>235</v>
      </c>
      <c r="B284" s="3" t="s">
        <v>105</v>
      </c>
      <c r="C284" s="3" t="s">
        <v>467</v>
      </c>
      <c r="D284" s="3">
        <v>40.695599999999999</v>
      </c>
      <c r="E284" s="3">
        <v>-105.5943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</row>
    <row r="285" spans="1:60" s="4" customFormat="1" ht="17" x14ac:dyDescent="0.25">
      <c r="A285" s="2" t="s">
        <v>236</v>
      </c>
      <c r="B285" s="3" t="s">
        <v>105</v>
      </c>
      <c r="C285" s="3" t="s">
        <v>467</v>
      </c>
      <c r="D285" s="3">
        <v>39.6203</v>
      </c>
      <c r="E285" s="3">
        <v>-104.3326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</row>
    <row r="286" spans="1:60" s="4" customFormat="1" ht="17" x14ac:dyDescent="0.25">
      <c r="A286" s="2" t="s">
        <v>237</v>
      </c>
      <c r="B286" s="3" t="s">
        <v>105</v>
      </c>
      <c r="C286" s="3" t="s">
        <v>467</v>
      </c>
      <c r="D286" s="3">
        <v>38.5458</v>
      </c>
      <c r="E286" s="3">
        <v>-106.92529999999999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</row>
    <row r="287" spans="1:60" s="4" customFormat="1" ht="17" x14ac:dyDescent="0.25">
      <c r="A287" s="2" t="s">
        <v>238</v>
      </c>
      <c r="B287" s="3" t="s">
        <v>105</v>
      </c>
      <c r="C287" s="3" t="s">
        <v>467</v>
      </c>
      <c r="D287" s="3">
        <v>41.987900000000003</v>
      </c>
      <c r="E287" s="3">
        <v>-88.401600000000002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</row>
    <row r="288" spans="1:60" s="4" customFormat="1" ht="17" x14ac:dyDescent="0.25">
      <c r="A288" s="2" t="s">
        <v>239</v>
      </c>
      <c r="B288" s="3" t="s">
        <v>105</v>
      </c>
      <c r="C288" s="3" t="s">
        <v>467</v>
      </c>
      <c r="D288" s="3">
        <v>41.0458</v>
      </c>
      <c r="E288" s="3">
        <v>-75.247900000000001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</row>
    <row r="289" spans="1:60" s="4" customFormat="1" ht="17" x14ac:dyDescent="0.25">
      <c r="A289" s="2" t="s">
        <v>240</v>
      </c>
      <c r="B289" s="3" t="s">
        <v>105</v>
      </c>
      <c r="C289" s="3" t="s">
        <v>467</v>
      </c>
      <c r="D289" s="3">
        <v>39.952599999999997</v>
      </c>
      <c r="E289" s="3">
        <v>-75.165199999999999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</row>
    <row r="290" spans="1:60" s="4" customFormat="1" ht="17" x14ac:dyDescent="0.25">
      <c r="A290" s="2" t="s">
        <v>241</v>
      </c>
      <c r="B290" s="3" t="s">
        <v>105</v>
      </c>
      <c r="C290" s="3" t="s">
        <v>467</v>
      </c>
      <c r="D290" s="3">
        <v>36.8508</v>
      </c>
      <c r="E290" s="3">
        <v>-76.285899999999998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</row>
    <row r="291" spans="1:60" s="4" customFormat="1" ht="17" x14ac:dyDescent="0.25">
      <c r="A291" s="2" t="s">
        <v>242</v>
      </c>
      <c r="B291" s="3" t="s">
        <v>105</v>
      </c>
      <c r="C291" s="3" t="s">
        <v>467</v>
      </c>
      <c r="D291" s="3">
        <v>38.881599999999999</v>
      </c>
      <c r="E291" s="3">
        <v>-77.090999999999994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</row>
    <row r="292" spans="1:60" s="4" customFormat="1" ht="17" x14ac:dyDescent="0.25">
      <c r="A292" s="2" t="s">
        <v>243</v>
      </c>
      <c r="B292" s="3" t="s">
        <v>105</v>
      </c>
      <c r="C292" s="3" t="s">
        <v>467</v>
      </c>
      <c r="D292" s="3">
        <v>38.2042</v>
      </c>
      <c r="E292" s="3">
        <v>-77.607799999999997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</row>
    <row r="293" spans="1:60" s="4" customFormat="1" ht="17" x14ac:dyDescent="0.25">
      <c r="A293" s="2" t="s">
        <v>244</v>
      </c>
      <c r="B293" s="3" t="s">
        <v>105</v>
      </c>
      <c r="C293" s="3" t="s">
        <v>467</v>
      </c>
      <c r="D293" s="3">
        <v>39.076799999999999</v>
      </c>
      <c r="E293" s="3">
        <v>-77.653599999999997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</row>
    <row r="294" spans="1:60" s="4" customFormat="1" ht="17" x14ac:dyDescent="0.25">
      <c r="A294" s="2" t="s">
        <v>245</v>
      </c>
      <c r="B294" s="3" t="s">
        <v>105</v>
      </c>
      <c r="C294" s="3" t="s">
        <v>467</v>
      </c>
      <c r="D294" s="3">
        <v>38.7849</v>
      </c>
      <c r="E294" s="3">
        <v>-76.872100000000003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</row>
    <row r="295" spans="1:60" s="4" customFormat="1" ht="17" x14ac:dyDescent="0.25">
      <c r="A295" s="2" t="s">
        <v>246</v>
      </c>
      <c r="B295" s="3" t="s">
        <v>105</v>
      </c>
      <c r="C295" s="3" t="s">
        <v>467</v>
      </c>
      <c r="D295" s="3">
        <v>41.391199999999998</v>
      </c>
      <c r="E295" s="3">
        <v>-95.477800000000002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</row>
    <row r="296" spans="1:60" s="4" customFormat="1" ht="17" x14ac:dyDescent="0.25">
      <c r="A296" s="2" t="s">
        <v>247</v>
      </c>
      <c r="B296" s="3" t="s">
        <v>105</v>
      </c>
      <c r="C296" s="3" t="s">
        <v>467</v>
      </c>
      <c r="D296" s="3">
        <v>34.246499999999997</v>
      </c>
      <c r="E296" s="3">
        <v>-80.606999999999999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</row>
    <row r="297" spans="1:60" s="4" customFormat="1" ht="17" x14ac:dyDescent="0.25">
      <c r="A297" s="2" t="s">
        <v>248</v>
      </c>
      <c r="B297" s="3" t="s">
        <v>105</v>
      </c>
      <c r="C297" s="3" t="s">
        <v>467</v>
      </c>
      <c r="D297" s="3">
        <v>32.057499999999997</v>
      </c>
      <c r="E297" s="3">
        <v>-111.6661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</row>
    <row r="298" spans="1:60" s="4" customFormat="1" ht="17" x14ac:dyDescent="0.25">
      <c r="A298" s="2" t="s">
        <v>249</v>
      </c>
      <c r="B298" s="3" t="s">
        <v>105</v>
      </c>
      <c r="C298" s="3" t="s">
        <v>467</v>
      </c>
      <c r="D298" s="3">
        <v>41.427700000000002</v>
      </c>
      <c r="E298" s="3">
        <v>-85.355000000000004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</row>
    <row r="299" spans="1:60" s="4" customFormat="1" ht="17" x14ac:dyDescent="0.25">
      <c r="A299" s="2" t="s">
        <v>250</v>
      </c>
      <c r="B299" s="3" t="s">
        <v>105</v>
      </c>
      <c r="C299" s="3" t="s">
        <v>467</v>
      </c>
      <c r="D299" s="3">
        <v>39.852200000000003</v>
      </c>
      <c r="E299" s="3">
        <v>-77.286500000000004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</row>
    <row r="300" spans="1:60" s="4" customFormat="1" ht="17" x14ac:dyDescent="0.25">
      <c r="A300" s="2" t="s">
        <v>251</v>
      </c>
      <c r="B300" s="3" t="s">
        <v>105</v>
      </c>
      <c r="C300" s="3" t="s">
        <v>467</v>
      </c>
      <c r="D300" s="3">
        <v>40.010599999999997</v>
      </c>
      <c r="E300" s="3">
        <v>-86.499700000000004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</row>
    <row r="301" spans="1:60" s="4" customFormat="1" ht="17" x14ac:dyDescent="0.25">
      <c r="A301" s="2" t="s">
        <v>252</v>
      </c>
      <c r="B301" s="3" t="s">
        <v>105</v>
      </c>
      <c r="C301" s="3" t="s">
        <v>467</v>
      </c>
      <c r="D301" s="3">
        <v>43.018599999999999</v>
      </c>
      <c r="E301" s="3">
        <v>-89.549800000000005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</row>
    <row r="302" spans="1:60" s="4" customFormat="1" ht="17" x14ac:dyDescent="0.25">
      <c r="A302" s="2" t="s">
        <v>253</v>
      </c>
      <c r="B302" s="3" t="s">
        <v>105</v>
      </c>
      <c r="C302" s="3" t="s">
        <v>467</v>
      </c>
      <c r="D302" s="3">
        <v>44.750900000000001</v>
      </c>
      <c r="E302" s="3">
        <v>-92.381399999999999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</row>
    <row r="303" spans="1:60" s="4" customFormat="1" ht="17" x14ac:dyDescent="0.25">
      <c r="A303" s="2" t="s">
        <v>254</v>
      </c>
      <c r="B303" s="3" t="s">
        <v>105</v>
      </c>
      <c r="C303" s="3" t="s">
        <v>467</v>
      </c>
      <c r="D303" s="3">
        <v>41.433900000000001</v>
      </c>
      <c r="E303" s="3">
        <v>-81.675799999999995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</row>
    <row r="304" spans="1:60" s="4" customFormat="1" ht="17" x14ac:dyDescent="0.25">
      <c r="A304" s="2" t="s">
        <v>255</v>
      </c>
      <c r="B304" s="3" t="s">
        <v>105</v>
      </c>
      <c r="C304" s="3" t="s">
        <v>467</v>
      </c>
      <c r="D304" s="3">
        <v>41.260300000000001</v>
      </c>
      <c r="E304" s="3">
        <v>-111.9522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</row>
    <row r="305" spans="1:60" s="4" customFormat="1" ht="17" x14ac:dyDescent="0.25">
      <c r="A305" s="2" t="s">
        <v>256</v>
      </c>
      <c r="B305" s="3" t="s">
        <v>105</v>
      </c>
      <c r="C305" s="3" t="s">
        <v>467</v>
      </c>
      <c r="D305" s="3">
        <v>43.027900000000002</v>
      </c>
      <c r="E305" s="3">
        <v>-73.135000000000005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1</v>
      </c>
      <c r="BA305" s="4">
        <v>1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</row>
    <row r="306" spans="1:60" s="4" customFormat="1" ht="17" x14ac:dyDescent="0.25">
      <c r="A306" s="2" t="s">
        <v>257</v>
      </c>
      <c r="B306" s="3" t="s">
        <v>105</v>
      </c>
      <c r="C306" s="3" t="s">
        <v>467</v>
      </c>
      <c r="D306" s="3">
        <v>44.825400000000002</v>
      </c>
      <c r="E306" s="3">
        <v>-93.784199999999998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1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</row>
    <row r="307" spans="1:60" s="4" customFormat="1" ht="17" x14ac:dyDescent="0.25">
      <c r="A307" s="2" t="s">
        <v>258</v>
      </c>
      <c r="B307" s="3" t="s">
        <v>105</v>
      </c>
      <c r="C307" s="3" t="s">
        <v>467</v>
      </c>
      <c r="D307" s="3">
        <v>26.894600000000001</v>
      </c>
      <c r="E307" s="3">
        <v>-81.909800000000004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1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</row>
    <row r="308" spans="1:60" s="4" customFormat="1" ht="17" x14ac:dyDescent="0.25">
      <c r="A308" s="2" t="s">
        <v>259</v>
      </c>
      <c r="B308" s="3" t="s">
        <v>105</v>
      </c>
      <c r="C308" s="3" t="s">
        <v>467</v>
      </c>
      <c r="D308" s="3">
        <v>34.2515</v>
      </c>
      <c r="E308" s="3">
        <v>-84.4803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1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</row>
    <row r="309" spans="1:60" s="4" customFormat="1" ht="17" x14ac:dyDescent="0.25">
      <c r="A309" s="2" t="s">
        <v>260</v>
      </c>
      <c r="B309" s="3" t="s">
        <v>105</v>
      </c>
      <c r="C309" s="3" t="s">
        <v>467</v>
      </c>
      <c r="D309" s="3">
        <v>33.179499999999997</v>
      </c>
      <c r="E309" s="3">
        <v>-96.492999999999995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1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</row>
    <row r="310" spans="1:60" s="4" customFormat="1" ht="17" x14ac:dyDescent="0.25">
      <c r="A310" s="2" t="s">
        <v>261</v>
      </c>
      <c r="B310" s="3" t="s">
        <v>105</v>
      </c>
      <c r="C310" s="3" t="s">
        <v>467</v>
      </c>
      <c r="D310" s="3">
        <v>38.193800000000003</v>
      </c>
      <c r="E310" s="3">
        <v>-85.643500000000003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1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</row>
    <row r="311" spans="1:60" s="4" customFormat="1" ht="17" x14ac:dyDescent="0.25">
      <c r="A311" s="2" t="s">
        <v>262</v>
      </c>
      <c r="B311" s="3" t="s">
        <v>105</v>
      </c>
      <c r="C311" s="3" t="s">
        <v>467</v>
      </c>
      <c r="D311" s="3">
        <v>29.649899999999999</v>
      </c>
      <c r="E311" s="3">
        <v>-90.112099999999998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1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</row>
    <row r="312" spans="1:60" s="4" customFormat="1" ht="17" x14ac:dyDescent="0.25">
      <c r="A312" s="2" t="s">
        <v>263</v>
      </c>
      <c r="B312" s="3" t="s">
        <v>105</v>
      </c>
      <c r="C312" s="3" t="s">
        <v>467</v>
      </c>
      <c r="D312" s="3">
        <v>40.790900000000001</v>
      </c>
      <c r="E312" s="3">
        <v>-121.84739999999999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1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</row>
    <row r="313" spans="1:60" s="4" customFormat="1" ht="17" x14ac:dyDescent="0.25">
      <c r="A313" s="2" t="s">
        <v>264</v>
      </c>
      <c r="B313" s="3" t="s">
        <v>105</v>
      </c>
      <c r="C313" s="3" t="s">
        <v>467</v>
      </c>
      <c r="D313" s="3">
        <v>34.860599999999998</v>
      </c>
      <c r="E313" s="3">
        <v>-81.953500000000005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1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</row>
    <row r="314" spans="1:60" s="4" customFormat="1" ht="17" x14ac:dyDescent="0.25">
      <c r="A314" s="2" t="s">
        <v>265</v>
      </c>
      <c r="B314" s="3" t="s">
        <v>105</v>
      </c>
      <c r="C314" s="3" t="s">
        <v>467</v>
      </c>
      <c r="D314" s="3">
        <v>38.433300000000003</v>
      </c>
      <c r="E314" s="3">
        <v>-84.354200000000006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2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</row>
    <row r="315" spans="1:60" s="4" customFormat="1" ht="17" x14ac:dyDescent="0.25">
      <c r="A315" s="2" t="s">
        <v>266</v>
      </c>
      <c r="B315" s="3" t="s">
        <v>105</v>
      </c>
      <c r="C315" s="3" t="s">
        <v>467</v>
      </c>
      <c r="D315" s="3">
        <v>41.669899999999998</v>
      </c>
      <c r="E315" s="3">
        <v>-91.598399999999998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3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</row>
    <row r="316" spans="1:60" s="4" customFormat="1" ht="17" x14ac:dyDescent="0.25">
      <c r="A316" s="2" t="s">
        <v>267</v>
      </c>
      <c r="B316" s="3" t="s">
        <v>105</v>
      </c>
      <c r="C316" s="3" t="s">
        <v>467</v>
      </c>
      <c r="D316" s="3">
        <v>42.311799999999998</v>
      </c>
      <c r="E316" s="3">
        <v>-73.182199999999995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1</v>
      </c>
      <c r="BA316" s="4">
        <v>1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</row>
    <row r="317" spans="1:60" s="4" customFormat="1" ht="17" x14ac:dyDescent="0.25">
      <c r="A317" s="2" t="s">
        <v>268</v>
      </c>
      <c r="B317" s="3" t="s">
        <v>105</v>
      </c>
      <c r="C317" s="3" t="s">
        <v>467</v>
      </c>
      <c r="D317" s="3">
        <v>36.134300000000003</v>
      </c>
      <c r="E317" s="3">
        <v>-86.822000000000003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1</v>
      </c>
      <c r="BA317" s="4">
        <v>1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</row>
    <row r="318" spans="1:60" s="4" customFormat="1" ht="17" x14ac:dyDescent="0.25">
      <c r="A318" s="2" t="s">
        <v>269</v>
      </c>
      <c r="B318" s="3" t="s">
        <v>105</v>
      </c>
      <c r="C318" s="3" t="s">
        <v>467</v>
      </c>
      <c r="D318" s="3">
        <v>43.126100000000001</v>
      </c>
      <c r="E318" s="3">
        <v>-123.2492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1</v>
      </c>
      <c r="BA318" s="4">
        <v>1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</row>
    <row r="319" spans="1:60" s="4" customFormat="1" ht="17" x14ac:dyDescent="0.25">
      <c r="A319" s="2" t="s">
        <v>270</v>
      </c>
      <c r="B319" s="3" t="s">
        <v>105</v>
      </c>
      <c r="C319" s="3" t="s">
        <v>467</v>
      </c>
      <c r="D319" s="3">
        <v>36.985900000000001</v>
      </c>
      <c r="E319" s="3">
        <v>-119.2321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1</v>
      </c>
      <c r="BA319" s="4">
        <v>1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</row>
    <row r="320" spans="1:60" s="4" customFormat="1" ht="17" x14ac:dyDescent="0.25">
      <c r="A320" s="2" t="s">
        <v>271</v>
      </c>
      <c r="B320" s="3" t="s">
        <v>105</v>
      </c>
      <c r="C320" s="3" t="s">
        <v>467</v>
      </c>
      <c r="D320" s="3">
        <v>39.5839</v>
      </c>
      <c r="E320" s="3">
        <v>-76.363699999999994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1</v>
      </c>
      <c r="BA320" s="4">
        <v>1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</row>
    <row r="321" spans="1:60" s="4" customFormat="1" ht="17" x14ac:dyDescent="0.25">
      <c r="A321" s="2" t="s">
        <v>272</v>
      </c>
      <c r="B321" s="3" t="s">
        <v>105</v>
      </c>
      <c r="C321" s="3" t="s">
        <v>467</v>
      </c>
      <c r="D321" s="3">
        <v>39.8065</v>
      </c>
      <c r="E321" s="3">
        <v>-86.540099999999995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1</v>
      </c>
      <c r="BA321" s="4">
        <v>2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</row>
    <row r="322" spans="1:60" s="4" customFormat="1" ht="17" x14ac:dyDescent="0.25">
      <c r="A322" s="2" t="s">
        <v>273</v>
      </c>
      <c r="B322" s="3" t="s">
        <v>105</v>
      </c>
      <c r="C322" s="3" t="s">
        <v>467</v>
      </c>
      <c r="D322" s="3">
        <v>40.7453</v>
      </c>
      <c r="E322" s="3">
        <v>-74.0535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1</v>
      </c>
      <c r="BA322" s="4">
        <v>1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</row>
    <row r="323" spans="1:60" s="4" customFormat="1" ht="17" x14ac:dyDescent="0.25">
      <c r="A323" s="2" t="s">
        <v>274</v>
      </c>
      <c r="B323" s="3" t="s">
        <v>105</v>
      </c>
      <c r="C323" s="3" t="s">
        <v>467</v>
      </c>
      <c r="D323" s="3">
        <v>38.845399999999998</v>
      </c>
      <c r="E323" s="3">
        <v>-94.852099999999993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1</v>
      </c>
      <c r="BA323" s="4">
        <v>1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</row>
    <row r="324" spans="1:60" s="4" customFormat="1" ht="17" x14ac:dyDescent="0.25">
      <c r="A324" s="2" t="s">
        <v>275</v>
      </c>
      <c r="B324" s="3" t="s">
        <v>105</v>
      </c>
      <c r="C324" s="3" t="s">
        <v>467</v>
      </c>
      <c r="D324" s="3">
        <v>47.174999999999997</v>
      </c>
      <c r="E324" s="3">
        <v>-120.9319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1</v>
      </c>
      <c r="BA324" s="4">
        <v>1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</row>
    <row r="325" spans="1:60" s="4" customFormat="1" ht="17" x14ac:dyDescent="0.25">
      <c r="A325" s="2" t="s">
        <v>276</v>
      </c>
      <c r="B325" s="3" t="s">
        <v>105</v>
      </c>
      <c r="C325" s="3" t="s">
        <v>467</v>
      </c>
      <c r="D325" s="3">
        <v>27.479900000000001</v>
      </c>
      <c r="E325" s="3">
        <v>-82.345200000000006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1</v>
      </c>
      <c r="BA325" s="4">
        <v>2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</row>
    <row r="326" spans="1:60" s="4" customFormat="1" ht="17" x14ac:dyDescent="0.25">
      <c r="A326" s="2" t="s">
        <v>277</v>
      </c>
      <c r="B326" s="3" t="s">
        <v>105</v>
      </c>
      <c r="C326" s="3" t="s">
        <v>467</v>
      </c>
      <c r="D326" s="3">
        <v>44.8446</v>
      </c>
      <c r="E326" s="3">
        <v>-122.59269999999999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1</v>
      </c>
      <c r="BA326" s="4">
        <v>1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</row>
    <row r="327" spans="1:60" s="4" customFormat="1" ht="17" x14ac:dyDescent="0.25">
      <c r="A327" s="2" t="s">
        <v>278</v>
      </c>
      <c r="B327" s="3" t="s">
        <v>105</v>
      </c>
      <c r="C327" s="3" t="s">
        <v>467</v>
      </c>
      <c r="D327" s="3">
        <v>30.577300000000001</v>
      </c>
      <c r="E327" s="3">
        <v>-86.661100000000005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1</v>
      </c>
      <c r="BA327" s="4">
        <v>1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</row>
    <row r="328" spans="1:60" s="4" customFormat="1" ht="17" x14ac:dyDescent="0.25">
      <c r="A328" s="2" t="s">
        <v>279</v>
      </c>
      <c r="B328" s="3" t="s">
        <v>105</v>
      </c>
      <c r="C328" s="3" t="s">
        <v>467</v>
      </c>
      <c r="D328" s="3">
        <v>34.013199999999998</v>
      </c>
      <c r="E328" s="3">
        <v>-85.147900000000007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1</v>
      </c>
      <c r="AY328" s="4">
        <v>1</v>
      </c>
      <c r="AZ328" s="4">
        <v>1</v>
      </c>
      <c r="BA328" s="4">
        <v>1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</row>
    <row r="329" spans="1:60" s="4" customFormat="1" ht="17" x14ac:dyDescent="0.25">
      <c r="A329" s="2" t="s">
        <v>280</v>
      </c>
      <c r="B329" s="3" t="s">
        <v>105</v>
      </c>
      <c r="C329" s="3" t="s">
        <v>467</v>
      </c>
      <c r="D329" s="3">
        <v>33.953299999999999</v>
      </c>
      <c r="E329" s="3">
        <v>-117.3961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1</v>
      </c>
      <c r="BA329" s="4">
        <v>1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</row>
    <row r="330" spans="1:60" s="4" customFormat="1" ht="17" x14ac:dyDescent="0.25">
      <c r="A330" s="2" t="s">
        <v>281</v>
      </c>
      <c r="B330" s="3" t="s">
        <v>105</v>
      </c>
      <c r="C330" s="3" t="s">
        <v>467</v>
      </c>
      <c r="D330" s="3">
        <v>35.126899999999999</v>
      </c>
      <c r="E330" s="3">
        <v>-89.925299999999993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1</v>
      </c>
      <c r="BA330" s="4">
        <v>1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</row>
    <row r="331" spans="1:60" s="4" customFormat="1" ht="17" x14ac:dyDescent="0.25">
      <c r="A331" s="2" t="s">
        <v>282</v>
      </c>
      <c r="B331" s="3" t="s">
        <v>105</v>
      </c>
      <c r="C331" s="3" t="s">
        <v>467</v>
      </c>
      <c r="D331" s="3">
        <v>38.610300000000002</v>
      </c>
      <c r="E331" s="3">
        <v>-90.412499999999994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1</v>
      </c>
      <c r="BA331" s="4">
        <v>1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</row>
    <row r="332" spans="1:60" s="4" customFormat="1" ht="17" x14ac:dyDescent="0.25">
      <c r="A332" s="2" t="s">
        <v>283</v>
      </c>
      <c r="B332" s="3" t="s">
        <v>105</v>
      </c>
      <c r="C332" s="3" t="s">
        <v>467</v>
      </c>
      <c r="D332" s="3">
        <v>40.984900000000003</v>
      </c>
      <c r="E332" s="3">
        <v>-72.615099999999998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1</v>
      </c>
      <c r="BA332" s="4">
        <v>1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</row>
    <row r="333" spans="1:60" s="4" customFormat="1" ht="17" x14ac:dyDescent="0.25">
      <c r="A333" s="2" t="s">
        <v>284</v>
      </c>
      <c r="B333" s="3" t="s">
        <v>105</v>
      </c>
      <c r="C333" s="3" t="s">
        <v>467</v>
      </c>
      <c r="D333" s="3">
        <v>41.858600000000003</v>
      </c>
      <c r="E333" s="3">
        <v>-74.311800000000005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1</v>
      </c>
      <c r="BA333" s="4">
        <v>1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</row>
    <row r="334" spans="1:60" s="4" customFormat="1" ht="17" x14ac:dyDescent="0.25">
      <c r="A334" s="2" t="s">
        <v>285</v>
      </c>
      <c r="B334" s="3" t="s">
        <v>105</v>
      </c>
      <c r="C334" s="3" t="s">
        <v>467</v>
      </c>
      <c r="D334" s="3">
        <v>29.027999999999999</v>
      </c>
      <c r="E334" s="3">
        <v>-81.075500000000005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1</v>
      </c>
      <c r="BA334" s="4">
        <v>1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</row>
    <row r="335" spans="1:60" s="4" customFormat="1" ht="17" x14ac:dyDescent="0.25">
      <c r="A335" s="2" t="s">
        <v>286</v>
      </c>
      <c r="B335" s="3" t="s">
        <v>105</v>
      </c>
      <c r="C335" s="3" t="s">
        <v>467</v>
      </c>
      <c r="D335" s="3">
        <v>38.908499999999997</v>
      </c>
      <c r="E335" s="3">
        <v>-77.240499999999997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2</v>
      </c>
      <c r="BA335" s="4">
        <v>2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</row>
    <row r="336" spans="1:60" s="4" customFormat="1" ht="17" x14ac:dyDescent="0.25">
      <c r="A336" s="2" t="s">
        <v>287</v>
      </c>
      <c r="B336" s="3" t="s">
        <v>105</v>
      </c>
      <c r="C336" s="3" t="s">
        <v>467</v>
      </c>
      <c r="D336" s="3">
        <v>42.993099999999998</v>
      </c>
      <c r="E336" s="3">
        <v>-71.049800000000005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1</v>
      </c>
      <c r="BA336" s="4">
        <v>1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</row>
    <row r="337" spans="1:60" s="4" customFormat="1" ht="17" x14ac:dyDescent="0.25">
      <c r="A337" s="2" t="s">
        <v>288</v>
      </c>
      <c r="B337" s="3" t="s">
        <v>105</v>
      </c>
      <c r="C337" s="3" t="s">
        <v>467</v>
      </c>
      <c r="D337" s="3">
        <v>38.907200000000003</v>
      </c>
      <c r="E337" s="3">
        <v>-77.036900000000003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2</v>
      </c>
      <c r="BA337" s="4">
        <v>2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</row>
    <row r="338" spans="1:60" s="4" customFormat="1" ht="17" x14ac:dyDescent="0.25">
      <c r="A338" s="2" t="s">
        <v>289</v>
      </c>
      <c r="B338" s="3" t="s">
        <v>105</v>
      </c>
      <c r="C338" s="3" t="s">
        <v>467</v>
      </c>
      <c r="D338" s="3">
        <v>40.228999999999999</v>
      </c>
      <c r="E338" s="3">
        <v>-75.387900000000002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4</v>
      </c>
      <c r="BA338" s="4">
        <v>5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</row>
    <row r="339" spans="1:60" s="4" customFormat="1" ht="17" x14ac:dyDescent="0.25">
      <c r="A339" s="2" t="s">
        <v>290</v>
      </c>
      <c r="B339" s="3" t="s">
        <v>105</v>
      </c>
      <c r="C339" s="3" t="s">
        <v>467</v>
      </c>
      <c r="D339" s="3">
        <v>37.601700000000001</v>
      </c>
      <c r="E339" s="3">
        <v>-121.7195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1</v>
      </c>
      <c r="AV339" s="4">
        <v>1</v>
      </c>
      <c r="AW339" s="4">
        <v>1</v>
      </c>
      <c r="AX339" s="4">
        <v>1</v>
      </c>
      <c r="AY339" s="4">
        <v>2</v>
      </c>
      <c r="AZ339" s="4">
        <v>2</v>
      </c>
      <c r="BA339" s="4">
        <v>2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</row>
    <row r="340" spans="1:60" s="4" customFormat="1" ht="17" x14ac:dyDescent="0.25">
      <c r="A340" s="2" t="s">
        <v>291</v>
      </c>
      <c r="B340" s="3" t="s">
        <v>105</v>
      </c>
      <c r="C340" s="3" t="s">
        <v>467</v>
      </c>
      <c r="D340" s="3">
        <v>26.190100000000001</v>
      </c>
      <c r="E340" s="3">
        <v>-80.365899999999996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2</v>
      </c>
      <c r="AZ340" s="4">
        <v>2</v>
      </c>
      <c r="BA340" s="4">
        <v>3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</row>
    <row r="341" spans="1:60" s="4" customFormat="1" ht="17" x14ac:dyDescent="0.25">
      <c r="A341" s="2" t="s">
        <v>292</v>
      </c>
      <c r="B341" s="3" t="s">
        <v>105</v>
      </c>
      <c r="C341" s="3" t="s">
        <v>467</v>
      </c>
      <c r="D341" s="3">
        <v>26.663</v>
      </c>
      <c r="E341" s="3">
        <v>-81.953500000000005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2</v>
      </c>
      <c r="AZ341" s="4">
        <v>2</v>
      </c>
      <c r="BA341" s="4">
        <v>2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</row>
    <row r="342" spans="1:60" s="4" customFormat="1" ht="17" x14ac:dyDescent="0.25">
      <c r="A342" s="2" t="s">
        <v>293</v>
      </c>
      <c r="B342" s="3" t="s">
        <v>105</v>
      </c>
      <c r="C342" s="3" t="s">
        <v>467</v>
      </c>
      <c r="D342" s="3">
        <v>32.816200000000002</v>
      </c>
      <c r="E342" s="3">
        <v>-111.28449999999999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2</v>
      </c>
      <c r="AZ342" s="4">
        <v>2</v>
      </c>
      <c r="BA342" s="4">
        <v>2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</row>
    <row r="343" spans="1:60" s="4" customFormat="1" ht="17" x14ac:dyDescent="0.25">
      <c r="A343" s="2" t="s">
        <v>294</v>
      </c>
      <c r="B343" s="3" t="s">
        <v>105</v>
      </c>
      <c r="C343" s="3" t="s">
        <v>467</v>
      </c>
      <c r="D343" s="3">
        <v>41.148899999999998</v>
      </c>
      <c r="E343" s="3">
        <v>-73.983000000000004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2</v>
      </c>
      <c r="AZ343" s="4">
        <v>2</v>
      </c>
      <c r="BA343" s="4">
        <v>4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</row>
    <row r="344" spans="1:60" s="4" customFormat="1" ht="17" x14ac:dyDescent="0.25">
      <c r="A344" s="2" t="s">
        <v>295</v>
      </c>
      <c r="B344" s="3" t="s">
        <v>105</v>
      </c>
      <c r="C344" s="3" t="s">
        <v>467</v>
      </c>
      <c r="D344" s="3">
        <v>43.032400000000003</v>
      </c>
      <c r="E344" s="3">
        <v>-73.936000000000007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2</v>
      </c>
      <c r="AZ344" s="4">
        <v>2</v>
      </c>
      <c r="BA344" s="4">
        <v>2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</row>
    <row r="345" spans="1:60" s="4" customFormat="1" ht="17" x14ac:dyDescent="0.25">
      <c r="A345" s="2" t="s">
        <v>296</v>
      </c>
      <c r="B345" s="3" t="s">
        <v>105</v>
      </c>
      <c r="C345" s="3" t="s">
        <v>467</v>
      </c>
      <c r="D345" s="3">
        <v>32.795699999999997</v>
      </c>
      <c r="E345" s="3">
        <v>-79.784800000000004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1</v>
      </c>
      <c r="AZ345" s="4">
        <v>1</v>
      </c>
      <c r="BA345" s="4">
        <v>1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</row>
    <row r="346" spans="1:60" s="4" customFormat="1" ht="17" x14ac:dyDescent="0.25">
      <c r="A346" s="2" t="s">
        <v>297</v>
      </c>
      <c r="B346" s="3" t="s">
        <v>105</v>
      </c>
      <c r="C346" s="3" t="s">
        <v>467</v>
      </c>
      <c r="D346" s="3">
        <v>45.746600000000001</v>
      </c>
      <c r="E346" s="3">
        <v>-122.5194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1</v>
      </c>
      <c r="AZ346" s="4">
        <v>1</v>
      </c>
      <c r="BA346" s="4">
        <v>1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</row>
    <row r="347" spans="1:60" s="4" customFormat="1" ht="17" x14ac:dyDescent="0.25">
      <c r="A347" s="2" t="s">
        <v>298</v>
      </c>
      <c r="B347" s="3" t="s">
        <v>105</v>
      </c>
      <c r="C347" s="3" t="s">
        <v>467</v>
      </c>
      <c r="D347" s="3">
        <v>33.899900000000002</v>
      </c>
      <c r="E347" s="3">
        <v>-84.564099999999996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1</v>
      </c>
      <c r="AZ347" s="4">
        <v>1</v>
      </c>
      <c r="BA347" s="4">
        <v>3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</row>
    <row r="348" spans="1:60" s="4" customFormat="1" ht="17" x14ac:dyDescent="0.25">
      <c r="A348" s="2" t="s">
        <v>299</v>
      </c>
      <c r="B348" s="3" t="s">
        <v>105</v>
      </c>
      <c r="C348" s="3" t="s">
        <v>467</v>
      </c>
      <c r="D348" s="3">
        <v>40.962899999999998</v>
      </c>
      <c r="E348" s="3">
        <v>-112.09529999999999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1</v>
      </c>
      <c r="AZ348" s="4">
        <v>1</v>
      </c>
      <c r="BA348" s="4">
        <v>1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</row>
    <row r="349" spans="1:60" s="4" customFormat="1" ht="17" x14ac:dyDescent="0.25">
      <c r="A349" s="2" t="s">
        <v>300</v>
      </c>
      <c r="B349" s="3" t="s">
        <v>105</v>
      </c>
      <c r="C349" s="3" t="s">
        <v>467</v>
      </c>
      <c r="D349" s="3">
        <v>38.910800000000002</v>
      </c>
      <c r="E349" s="3">
        <v>-104.4723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1</v>
      </c>
      <c r="AZ349" s="4">
        <v>1</v>
      </c>
      <c r="BA349" s="4">
        <v>1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</row>
    <row r="350" spans="1:60" s="4" customFormat="1" ht="17" x14ac:dyDescent="0.25">
      <c r="A350" s="2" t="s">
        <v>301</v>
      </c>
      <c r="B350" s="3" t="s">
        <v>105</v>
      </c>
      <c r="C350" s="3" t="s">
        <v>467</v>
      </c>
      <c r="D350" s="3">
        <v>21.306999999999999</v>
      </c>
      <c r="E350" s="3">
        <v>-157.85839999999999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1</v>
      </c>
      <c r="AZ350" s="4">
        <v>1</v>
      </c>
      <c r="BA350" s="4">
        <v>1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</row>
    <row r="351" spans="1:60" s="4" customFormat="1" ht="17" x14ac:dyDescent="0.25">
      <c r="A351" s="2" t="s">
        <v>302</v>
      </c>
      <c r="B351" s="3" t="s">
        <v>105</v>
      </c>
      <c r="C351" s="3" t="s">
        <v>467</v>
      </c>
      <c r="D351" s="3">
        <v>42.334499999999998</v>
      </c>
      <c r="E351" s="3">
        <v>-122.7647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1</v>
      </c>
      <c r="AZ351" s="4">
        <v>2</v>
      </c>
      <c r="BA351" s="4">
        <v>2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</row>
    <row r="352" spans="1:60" s="4" customFormat="1" ht="17" x14ac:dyDescent="0.25">
      <c r="A352" s="2" t="s">
        <v>303</v>
      </c>
      <c r="B352" s="3" t="s">
        <v>105</v>
      </c>
      <c r="C352" s="3" t="s">
        <v>467</v>
      </c>
      <c r="D352" s="3">
        <v>47.7425</v>
      </c>
      <c r="E352" s="3">
        <v>-123.304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1</v>
      </c>
      <c r="AZ352" s="4">
        <v>1</v>
      </c>
      <c r="BA352" s="4">
        <v>1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</row>
    <row r="353" spans="1:60" s="4" customFormat="1" ht="17" x14ac:dyDescent="0.25">
      <c r="A353" s="2" t="s">
        <v>304</v>
      </c>
      <c r="B353" s="3" t="s">
        <v>105</v>
      </c>
      <c r="C353" s="3" t="s">
        <v>467</v>
      </c>
      <c r="D353" s="3">
        <v>34.367199999999997</v>
      </c>
      <c r="E353" s="3">
        <v>-80.588300000000004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1</v>
      </c>
      <c r="AZ353" s="4">
        <v>1</v>
      </c>
      <c r="BA353" s="4">
        <v>1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</row>
    <row r="354" spans="1:60" s="4" customFormat="1" ht="17" x14ac:dyDescent="0.25">
      <c r="A354" s="2" t="s">
        <v>305</v>
      </c>
      <c r="B354" s="3" t="s">
        <v>105</v>
      </c>
      <c r="C354" s="3" t="s">
        <v>467</v>
      </c>
      <c r="D354" s="3">
        <v>42.695300000000003</v>
      </c>
      <c r="E354" s="3">
        <v>-121.6142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1</v>
      </c>
      <c r="AZ354" s="4">
        <v>1</v>
      </c>
      <c r="BA354" s="4">
        <v>1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</row>
    <row r="355" spans="1:60" s="4" customFormat="1" ht="17" x14ac:dyDescent="0.25">
      <c r="A355" s="2" t="s">
        <v>306</v>
      </c>
      <c r="B355" s="3" t="s">
        <v>105</v>
      </c>
      <c r="C355" s="3" t="s">
        <v>467</v>
      </c>
      <c r="D355" s="3">
        <v>37.251899999999999</v>
      </c>
      <c r="E355" s="3">
        <v>-119.69629999999999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1</v>
      </c>
      <c r="AZ355" s="4">
        <v>1</v>
      </c>
      <c r="BA355" s="4">
        <v>1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</row>
    <row r="356" spans="1:60" s="4" customFormat="1" ht="17" x14ac:dyDescent="0.25">
      <c r="A356" s="2" t="s">
        <v>307</v>
      </c>
      <c r="B356" s="3" t="s">
        <v>105</v>
      </c>
      <c r="C356" s="3" t="s">
        <v>467</v>
      </c>
      <c r="D356" s="3">
        <v>47.067599999999999</v>
      </c>
      <c r="E356" s="3">
        <v>-122.12949999999999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1</v>
      </c>
      <c r="AZ356" s="4">
        <v>4</v>
      </c>
      <c r="BA356" s="4">
        <v>4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</row>
    <row r="357" spans="1:60" s="4" customFormat="1" ht="17" x14ac:dyDescent="0.25">
      <c r="A357" s="2" t="s">
        <v>308</v>
      </c>
      <c r="B357" s="3" t="s">
        <v>105</v>
      </c>
      <c r="C357" s="3" t="s">
        <v>467</v>
      </c>
      <c r="D357" s="3">
        <v>36.159300000000002</v>
      </c>
      <c r="E357" s="3">
        <v>-95.941000000000003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1</v>
      </c>
      <c r="AZ357" s="4">
        <v>1</v>
      </c>
      <c r="BA357" s="4">
        <v>1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</row>
    <row r="358" spans="1:60" s="4" customFormat="1" ht="17" x14ac:dyDescent="0.25">
      <c r="A358" s="2" t="s">
        <v>309</v>
      </c>
      <c r="B358" s="3" t="s">
        <v>105</v>
      </c>
      <c r="C358" s="3" t="s">
        <v>467</v>
      </c>
      <c r="D358" s="3">
        <v>39.258699999999997</v>
      </c>
      <c r="E358" s="3">
        <v>-104.9389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3</v>
      </c>
      <c r="AZ358" s="4">
        <v>3</v>
      </c>
      <c r="BA358" s="4">
        <v>3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</row>
    <row r="359" spans="1:60" s="4" customFormat="1" ht="17" x14ac:dyDescent="0.25">
      <c r="A359" s="2" t="s">
        <v>310</v>
      </c>
      <c r="B359" s="3" t="s">
        <v>105</v>
      </c>
      <c r="C359" s="3" t="s">
        <v>467</v>
      </c>
      <c r="D359" s="3">
        <v>41.888199999999998</v>
      </c>
      <c r="E359" s="3">
        <v>-71.477400000000003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1</v>
      </c>
      <c r="AT359" s="4">
        <v>2</v>
      </c>
      <c r="AU359" s="4">
        <v>2</v>
      </c>
      <c r="AV359" s="4">
        <v>2</v>
      </c>
      <c r="AW359" s="4">
        <v>2</v>
      </c>
      <c r="AX359" s="4">
        <v>2</v>
      </c>
      <c r="AY359" s="4">
        <v>3</v>
      </c>
      <c r="AZ359" s="4">
        <v>3</v>
      </c>
      <c r="BA359" s="4">
        <v>3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</row>
    <row r="360" spans="1:60" s="4" customFormat="1" ht="17" x14ac:dyDescent="0.25">
      <c r="A360" s="2" t="s">
        <v>311</v>
      </c>
      <c r="B360" s="3" t="s">
        <v>105</v>
      </c>
      <c r="C360" s="3" t="s">
        <v>467</v>
      </c>
      <c r="D360" s="3">
        <v>35.7211</v>
      </c>
      <c r="E360" s="3">
        <v>-79.178100000000001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1</v>
      </c>
      <c r="AY360" s="4">
        <v>1</v>
      </c>
      <c r="AZ360" s="4">
        <v>1</v>
      </c>
      <c r="BA360" s="4">
        <v>1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</row>
    <row r="361" spans="1:60" s="4" customFormat="1" ht="17" x14ac:dyDescent="0.25">
      <c r="A361" s="2" t="s">
        <v>312</v>
      </c>
      <c r="B361" s="3" t="s">
        <v>105</v>
      </c>
      <c r="C361" s="3" t="s">
        <v>467</v>
      </c>
      <c r="D361" s="3">
        <v>39.907800000000002</v>
      </c>
      <c r="E361" s="3">
        <v>-75.387900000000002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1</v>
      </c>
      <c r="AY361" s="4">
        <v>1</v>
      </c>
      <c r="AZ361" s="4">
        <v>1</v>
      </c>
      <c r="BA361" s="4">
        <v>1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</row>
    <row r="362" spans="1:60" s="4" customFormat="1" ht="17" x14ac:dyDescent="0.25">
      <c r="A362" s="2" t="s">
        <v>313</v>
      </c>
      <c r="B362" s="3" t="s">
        <v>105</v>
      </c>
      <c r="C362" s="3" t="s">
        <v>467</v>
      </c>
      <c r="D362" s="3">
        <v>41.314799999999998</v>
      </c>
      <c r="E362" s="3">
        <v>-96.195099999999996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1</v>
      </c>
      <c r="AY362" s="4">
        <v>1</v>
      </c>
      <c r="AZ362" s="4">
        <v>1</v>
      </c>
      <c r="BA362" s="4">
        <v>3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</row>
    <row r="363" spans="1:60" s="4" customFormat="1" ht="17" x14ac:dyDescent="0.25">
      <c r="A363" s="2" t="s">
        <v>314</v>
      </c>
      <c r="B363" s="3" t="s">
        <v>105</v>
      </c>
      <c r="C363" s="3" t="s">
        <v>467</v>
      </c>
      <c r="D363" s="3">
        <v>38.060600000000001</v>
      </c>
      <c r="E363" s="3">
        <v>-84.4803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1</v>
      </c>
      <c r="AY363" s="4">
        <v>1</v>
      </c>
      <c r="AZ363" s="4">
        <v>1</v>
      </c>
      <c r="BA363" s="4">
        <v>1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</row>
    <row r="364" spans="1:60" s="4" customFormat="1" ht="17" x14ac:dyDescent="0.25">
      <c r="A364" s="2" t="s">
        <v>315</v>
      </c>
      <c r="B364" s="3" t="s">
        <v>105</v>
      </c>
      <c r="C364" s="3" t="s">
        <v>467</v>
      </c>
      <c r="D364" s="3">
        <v>39.836199999999998</v>
      </c>
      <c r="E364" s="3">
        <v>-86.175200000000004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1</v>
      </c>
      <c r="AY364" s="4">
        <v>1</v>
      </c>
      <c r="AZ364" s="4">
        <v>1</v>
      </c>
      <c r="BA364" s="4">
        <v>1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</row>
    <row r="365" spans="1:60" s="4" customFormat="1" ht="17" x14ac:dyDescent="0.25">
      <c r="A365" s="2" t="s">
        <v>316</v>
      </c>
      <c r="B365" s="3" t="s">
        <v>105</v>
      </c>
      <c r="C365" s="3" t="s">
        <v>467</v>
      </c>
      <c r="D365" s="3">
        <v>42.467199999999998</v>
      </c>
      <c r="E365" s="3">
        <v>-71.287400000000005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1</v>
      </c>
      <c r="AY365" s="4">
        <v>1</v>
      </c>
      <c r="AZ365" s="4">
        <v>7</v>
      </c>
      <c r="BA365" s="4">
        <v>7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</row>
    <row r="366" spans="1:60" s="4" customFormat="1" ht="17" x14ac:dyDescent="0.25">
      <c r="A366" s="2" t="s">
        <v>317</v>
      </c>
      <c r="B366" s="3" t="s">
        <v>105</v>
      </c>
      <c r="C366" s="3" t="s">
        <v>467</v>
      </c>
      <c r="D366" s="3">
        <v>40.654600000000002</v>
      </c>
      <c r="E366" s="3">
        <v>-73.559399999999997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1</v>
      </c>
      <c r="AX366" s="4">
        <v>1</v>
      </c>
      <c r="AY366" s="4">
        <v>4</v>
      </c>
      <c r="AZ366" s="4">
        <v>5</v>
      </c>
      <c r="BA366" s="4">
        <v>17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</row>
    <row r="367" spans="1:60" s="4" customFormat="1" ht="17" x14ac:dyDescent="0.25">
      <c r="A367" s="2" t="s">
        <v>318</v>
      </c>
      <c r="B367" s="3" t="s">
        <v>105</v>
      </c>
      <c r="C367" s="3" t="s">
        <v>467</v>
      </c>
      <c r="D367" s="3">
        <v>44.996400000000001</v>
      </c>
      <c r="E367" s="3">
        <v>-93.061599999999999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1</v>
      </c>
      <c r="AY367" s="4">
        <v>1</v>
      </c>
      <c r="AZ367" s="4">
        <v>1</v>
      </c>
      <c r="BA367" s="4">
        <v>1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</row>
    <row r="368" spans="1:60" s="4" customFormat="1" ht="17" x14ac:dyDescent="0.25">
      <c r="A368" s="2" t="s">
        <v>319</v>
      </c>
      <c r="B368" s="3" t="s">
        <v>105</v>
      </c>
      <c r="C368" s="3" t="s">
        <v>467</v>
      </c>
      <c r="D368" s="3">
        <v>40.5608</v>
      </c>
      <c r="E368" s="3">
        <v>-119.6035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1</v>
      </c>
      <c r="AY368" s="4">
        <v>1</v>
      </c>
      <c r="AZ368" s="4">
        <v>2</v>
      </c>
      <c r="BA368" s="4">
        <v>2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</row>
    <row r="369" spans="1:60" s="4" customFormat="1" ht="17" x14ac:dyDescent="0.25">
      <c r="A369" s="2" t="s">
        <v>320</v>
      </c>
      <c r="B369" s="3" t="s">
        <v>105</v>
      </c>
      <c r="C369" s="3" t="s">
        <v>467</v>
      </c>
      <c r="D369" s="3">
        <v>41.673900000000003</v>
      </c>
      <c r="E369" s="3">
        <v>-75.247900000000001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1</v>
      </c>
      <c r="AY369" s="4">
        <v>1</v>
      </c>
      <c r="AZ369" s="4">
        <v>1</v>
      </c>
      <c r="BA369" s="4">
        <v>1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</row>
    <row r="370" spans="1:60" s="4" customFormat="1" ht="17" x14ac:dyDescent="0.25">
      <c r="A370" s="2" t="s">
        <v>321</v>
      </c>
      <c r="B370" s="3" t="s">
        <v>105</v>
      </c>
      <c r="C370" s="3" t="s">
        <v>467</v>
      </c>
      <c r="D370" s="3">
        <v>38.764600000000002</v>
      </c>
      <c r="E370" s="3">
        <v>-121.90179999999999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1</v>
      </c>
      <c r="AY370" s="4">
        <v>1</v>
      </c>
      <c r="AZ370" s="4">
        <v>1</v>
      </c>
      <c r="BA370" s="4">
        <v>1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</row>
    <row r="371" spans="1:60" s="4" customFormat="1" ht="17" x14ac:dyDescent="0.25">
      <c r="A371" s="2" t="s">
        <v>322</v>
      </c>
      <c r="B371" s="3" t="s">
        <v>105</v>
      </c>
      <c r="C371" s="3" t="s">
        <v>467</v>
      </c>
      <c r="D371" s="3">
        <v>37.354100000000003</v>
      </c>
      <c r="E371" s="3">
        <v>-121.9552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1</v>
      </c>
      <c r="P371" s="4">
        <v>1</v>
      </c>
      <c r="Q371" s="4">
        <v>1</v>
      </c>
      <c r="R371" s="4">
        <v>2</v>
      </c>
      <c r="S371" s="4">
        <v>2</v>
      </c>
      <c r="T371" s="4">
        <v>2</v>
      </c>
      <c r="U371" s="4">
        <v>2</v>
      </c>
      <c r="V371" s="4">
        <v>2</v>
      </c>
      <c r="W371" s="4">
        <v>2</v>
      </c>
      <c r="X371" s="4">
        <v>2</v>
      </c>
      <c r="Y371" s="4">
        <v>2</v>
      </c>
      <c r="Z371" s="4">
        <v>2</v>
      </c>
      <c r="AA371" s="4">
        <v>2</v>
      </c>
      <c r="AB371" s="4">
        <v>2</v>
      </c>
      <c r="AC371" s="4">
        <v>2</v>
      </c>
      <c r="AD371" s="4">
        <v>2</v>
      </c>
      <c r="AE371" s="4">
        <v>2</v>
      </c>
      <c r="AF371" s="4">
        <v>2</v>
      </c>
      <c r="AG371" s="4">
        <v>2</v>
      </c>
      <c r="AH371" s="4">
        <v>2</v>
      </c>
      <c r="AI371" s="4">
        <v>2</v>
      </c>
      <c r="AJ371" s="4">
        <v>2</v>
      </c>
      <c r="AK371" s="4">
        <v>2</v>
      </c>
      <c r="AL371" s="4">
        <v>2</v>
      </c>
      <c r="AM371" s="4">
        <v>2</v>
      </c>
      <c r="AN371" s="4">
        <v>2</v>
      </c>
      <c r="AO371" s="4">
        <v>2</v>
      </c>
      <c r="AP371" s="4">
        <v>2</v>
      </c>
      <c r="AQ371" s="4">
        <v>2</v>
      </c>
      <c r="AR371" s="4">
        <v>3</v>
      </c>
      <c r="AS371" s="4">
        <v>3</v>
      </c>
      <c r="AT371" s="4">
        <v>9</v>
      </c>
      <c r="AU371" s="4">
        <v>11</v>
      </c>
      <c r="AV371" s="4">
        <v>11</v>
      </c>
      <c r="AW371" s="4">
        <v>20</v>
      </c>
      <c r="AX371" s="4">
        <v>20</v>
      </c>
      <c r="AY371" s="4">
        <v>32</v>
      </c>
      <c r="AZ371" s="4">
        <v>38</v>
      </c>
      <c r="BA371" s="4">
        <v>38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</row>
    <row r="372" spans="1:60" s="4" customFormat="1" ht="17" x14ac:dyDescent="0.25">
      <c r="A372" s="2" t="s">
        <v>323</v>
      </c>
      <c r="B372" s="3" t="s">
        <v>105</v>
      </c>
      <c r="C372" s="3" t="s">
        <v>467</v>
      </c>
      <c r="D372" s="3">
        <v>36.079599999999999</v>
      </c>
      <c r="E372" s="3">
        <v>-115.09399999999999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1</v>
      </c>
      <c r="AX372" s="4">
        <v>1</v>
      </c>
      <c r="AY372" s="4">
        <v>1</v>
      </c>
      <c r="AZ372" s="4">
        <v>2</v>
      </c>
      <c r="BA372" s="4">
        <v>2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</row>
    <row r="373" spans="1:60" s="4" customFormat="1" ht="17" x14ac:dyDescent="0.25">
      <c r="A373" s="2" t="s">
        <v>324</v>
      </c>
      <c r="B373" s="3" t="s">
        <v>105</v>
      </c>
      <c r="C373" s="3" t="s">
        <v>467</v>
      </c>
      <c r="D373" s="3">
        <v>29.569299999999998</v>
      </c>
      <c r="E373" s="3">
        <v>-95.814300000000003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1</v>
      </c>
      <c r="AX373" s="4">
        <v>1</v>
      </c>
      <c r="AY373" s="4">
        <v>3</v>
      </c>
      <c r="AZ373" s="4">
        <v>6</v>
      </c>
      <c r="BA373" s="4">
        <v>6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</row>
    <row r="374" spans="1:60" s="4" customFormat="1" ht="17" x14ac:dyDescent="0.25">
      <c r="A374" s="2" t="s">
        <v>325</v>
      </c>
      <c r="B374" s="3" t="s">
        <v>105</v>
      </c>
      <c r="C374" s="3" t="s">
        <v>467</v>
      </c>
      <c r="D374" s="3">
        <v>47.198099999999997</v>
      </c>
      <c r="E374" s="3">
        <v>-119.3732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1</v>
      </c>
      <c r="AX374" s="4">
        <v>1</v>
      </c>
      <c r="AY374" s="4">
        <v>1</v>
      </c>
      <c r="AZ374" s="4">
        <v>1</v>
      </c>
      <c r="BA374" s="4">
        <v>1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</row>
    <row r="375" spans="1:60" s="4" customFormat="1" ht="17" x14ac:dyDescent="0.25">
      <c r="A375" s="2" t="s">
        <v>326</v>
      </c>
      <c r="B375" s="3" t="s">
        <v>105</v>
      </c>
      <c r="C375" s="3" t="s">
        <v>467</v>
      </c>
      <c r="D375" s="3">
        <v>30.768999999999998</v>
      </c>
      <c r="E375" s="3">
        <v>-86.982399999999998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1</v>
      </c>
      <c r="AX375" s="4">
        <v>1</v>
      </c>
      <c r="AY375" s="4">
        <v>1</v>
      </c>
      <c r="AZ375" s="4">
        <v>1</v>
      </c>
      <c r="BA375" s="4">
        <v>1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</row>
    <row r="376" spans="1:60" s="4" customFormat="1" ht="17" x14ac:dyDescent="0.25">
      <c r="A376" s="2" t="s">
        <v>327</v>
      </c>
      <c r="B376" s="3" t="s">
        <v>105</v>
      </c>
      <c r="C376" s="3" t="s">
        <v>467</v>
      </c>
      <c r="D376" s="3">
        <v>35.917900000000003</v>
      </c>
      <c r="E376" s="3">
        <v>-86.862200000000001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1</v>
      </c>
      <c r="AX376" s="4">
        <v>1</v>
      </c>
      <c r="AY376" s="4">
        <v>1</v>
      </c>
      <c r="AZ376" s="4">
        <v>1</v>
      </c>
      <c r="BA376" s="4">
        <v>1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</row>
    <row r="377" spans="1:60" s="4" customFormat="1" ht="17" x14ac:dyDescent="0.25">
      <c r="A377" s="2" t="s">
        <v>328</v>
      </c>
      <c r="B377" s="3" t="s">
        <v>105</v>
      </c>
      <c r="C377" s="3" t="s">
        <v>467</v>
      </c>
      <c r="D377" s="3">
        <v>40.712800000000001</v>
      </c>
      <c r="E377" s="3">
        <v>-74.006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1</v>
      </c>
      <c r="AU377" s="4">
        <v>1</v>
      </c>
      <c r="AV377" s="4">
        <v>1</v>
      </c>
      <c r="AW377" s="4">
        <v>4</v>
      </c>
      <c r="AX377" s="4">
        <v>11</v>
      </c>
      <c r="AY377" s="4">
        <v>11</v>
      </c>
      <c r="AZ377" s="4">
        <v>12</v>
      </c>
      <c r="BA377" s="4">
        <v>19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</row>
    <row r="378" spans="1:60" s="4" customFormat="1" ht="17" x14ac:dyDescent="0.25">
      <c r="A378" s="2" t="s">
        <v>329</v>
      </c>
      <c r="B378" s="3" t="s">
        <v>105</v>
      </c>
      <c r="C378" s="3" t="s">
        <v>467</v>
      </c>
      <c r="D378" s="3">
        <v>39.154699999999998</v>
      </c>
      <c r="E378" s="3">
        <v>-77.240499999999997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3</v>
      </c>
      <c r="AY378" s="4">
        <v>3</v>
      </c>
      <c r="AZ378" s="4">
        <v>4</v>
      </c>
      <c r="BA378" s="4">
        <v>4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</row>
    <row r="379" spans="1:60" s="4" customFormat="1" ht="17" x14ac:dyDescent="0.25">
      <c r="A379" s="2" t="s">
        <v>330</v>
      </c>
      <c r="B379" s="3" t="s">
        <v>105</v>
      </c>
      <c r="C379" s="3" t="s">
        <v>467</v>
      </c>
      <c r="D379" s="3">
        <v>42.360100000000003</v>
      </c>
      <c r="E379" s="3">
        <v>-71.058899999999994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1</v>
      </c>
      <c r="Q379" s="4">
        <v>1</v>
      </c>
      <c r="R379" s="4">
        <v>1</v>
      </c>
      <c r="S379" s="4">
        <v>1</v>
      </c>
      <c r="T379" s="4">
        <v>1</v>
      </c>
      <c r="U379" s="4">
        <v>1</v>
      </c>
      <c r="V379" s="4">
        <v>1</v>
      </c>
      <c r="W379" s="4">
        <v>1</v>
      </c>
      <c r="X379" s="4">
        <v>1</v>
      </c>
      <c r="Y379" s="4">
        <v>1</v>
      </c>
      <c r="Z379" s="4">
        <v>1</v>
      </c>
      <c r="AA379" s="4">
        <v>1</v>
      </c>
      <c r="AB379" s="4">
        <v>1</v>
      </c>
      <c r="AC379" s="4">
        <v>1</v>
      </c>
      <c r="AD379" s="4">
        <v>1</v>
      </c>
      <c r="AE379" s="4">
        <v>1</v>
      </c>
      <c r="AF379" s="4">
        <v>1</v>
      </c>
      <c r="AG379" s="4">
        <v>1</v>
      </c>
      <c r="AH379" s="4">
        <v>1</v>
      </c>
      <c r="AI379" s="4">
        <v>1</v>
      </c>
      <c r="AJ379" s="4">
        <v>1</v>
      </c>
      <c r="AK379" s="4">
        <v>1</v>
      </c>
      <c r="AL379" s="4">
        <v>1</v>
      </c>
      <c r="AM379" s="4">
        <v>1</v>
      </c>
      <c r="AN379" s="4">
        <v>1</v>
      </c>
      <c r="AO379" s="4">
        <v>1</v>
      </c>
      <c r="AP379" s="4">
        <v>1</v>
      </c>
      <c r="AQ379" s="4">
        <v>1</v>
      </c>
      <c r="AR379" s="4">
        <v>1</v>
      </c>
      <c r="AS379" s="4">
        <v>1</v>
      </c>
      <c r="AT379" s="4">
        <v>1</v>
      </c>
      <c r="AU379" s="4">
        <v>1</v>
      </c>
      <c r="AV379" s="4">
        <v>1</v>
      </c>
      <c r="AW379" s="4">
        <v>1</v>
      </c>
      <c r="AX379" s="4">
        <v>3</v>
      </c>
      <c r="AY379" s="4">
        <v>3</v>
      </c>
      <c r="AZ379" s="4">
        <v>8</v>
      </c>
      <c r="BA379" s="4">
        <v>8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</row>
    <row r="380" spans="1:60" s="4" customFormat="1" ht="17" x14ac:dyDescent="0.25">
      <c r="A380" s="2" t="s">
        <v>331</v>
      </c>
      <c r="B380" s="3" t="s">
        <v>105</v>
      </c>
      <c r="C380" s="3" t="s">
        <v>467</v>
      </c>
      <c r="D380" s="3">
        <v>39.739199999999997</v>
      </c>
      <c r="E380" s="3">
        <v>-104.9903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2</v>
      </c>
      <c r="AY380" s="4">
        <v>2</v>
      </c>
      <c r="AZ380" s="4">
        <v>2</v>
      </c>
      <c r="BA380" s="4">
        <v>2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</row>
    <row r="381" spans="1:60" s="4" customFormat="1" ht="17" x14ac:dyDescent="0.25">
      <c r="A381" s="2" t="s">
        <v>332</v>
      </c>
      <c r="B381" s="3" t="s">
        <v>105</v>
      </c>
      <c r="C381" s="3" t="s">
        <v>467</v>
      </c>
      <c r="D381" s="3">
        <v>39.591200000000001</v>
      </c>
      <c r="E381" s="3">
        <v>-106.06399999999999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1</v>
      </c>
      <c r="AY381" s="4">
        <v>1</v>
      </c>
      <c r="AZ381" s="4">
        <v>1</v>
      </c>
      <c r="BA381" s="4">
        <v>1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</row>
    <row r="382" spans="1:60" s="4" customFormat="1" ht="17" x14ac:dyDescent="0.25">
      <c r="A382" s="2" t="s">
        <v>333</v>
      </c>
      <c r="B382" s="3" t="s">
        <v>105</v>
      </c>
      <c r="C382" s="3" t="s">
        <v>467</v>
      </c>
      <c r="D382" s="3">
        <v>40.926299999999998</v>
      </c>
      <c r="E382" s="3">
        <v>-74.076999999999998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2</v>
      </c>
      <c r="AX382" s="4">
        <v>2</v>
      </c>
      <c r="AY382" s="4">
        <v>4</v>
      </c>
      <c r="AZ382" s="4">
        <v>4</v>
      </c>
      <c r="BA382" s="4">
        <v>4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</row>
    <row r="383" spans="1:60" s="4" customFormat="1" ht="17" x14ac:dyDescent="0.25">
      <c r="A383" s="2" t="s">
        <v>334</v>
      </c>
      <c r="B383" s="3" t="s">
        <v>105</v>
      </c>
      <c r="C383" s="3" t="s">
        <v>467</v>
      </c>
      <c r="D383" s="3">
        <v>29.775200000000002</v>
      </c>
      <c r="E383" s="3">
        <v>-95.310299999999998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2</v>
      </c>
      <c r="AX383" s="4">
        <v>3</v>
      </c>
      <c r="AY383" s="4">
        <v>5</v>
      </c>
      <c r="AZ383" s="4">
        <v>5</v>
      </c>
      <c r="BA383" s="4">
        <v>6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</row>
    <row r="384" spans="1:60" s="4" customFormat="1" ht="17" x14ac:dyDescent="0.25">
      <c r="A384" s="2" t="s">
        <v>335</v>
      </c>
      <c r="B384" s="3" t="s">
        <v>105</v>
      </c>
      <c r="C384" s="3" t="s">
        <v>467</v>
      </c>
      <c r="D384" s="3">
        <v>37.774900000000002</v>
      </c>
      <c r="E384" s="3">
        <v>-122.4194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2</v>
      </c>
      <c r="AX384" s="4">
        <v>2</v>
      </c>
      <c r="AY384" s="4">
        <v>9</v>
      </c>
      <c r="AZ384" s="4">
        <v>9</v>
      </c>
      <c r="BA384" s="4">
        <v>9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</row>
    <row r="385" spans="1:60" s="4" customFormat="1" ht="17" x14ac:dyDescent="0.25">
      <c r="A385" s="2" t="s">
        <v>336</v>
      </c>
      <c r="B385" s="3" t="s">
        <v>105</v>
      </c>
      <c r="C385" s="3" t="s">
        <v>467</v>
      </c>
      <c r="D385" s="3">
        <v>37.853400000000001</v>
      </c>
      <c r="E385" s="3">
        <v>-121.90179999999999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1</v>
      </c>
      <c r="AW385" s="4">
        <v>1</v>
      </c>
      <c r="AX385" s="4">
        <v>3</v>
      </c>
      <c r="AY385" s="4">
        <v>3</v>
      </c>
      <c r="AZ385" s="4">
        <v>9</v>
      </c>
      <c r="BA385" s="4">
        <v>9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</row>
    <row r="386" spans="1:60" s="4" customFormat="1" ht="17" x14ac:dyDescent="0.25">
      <c r="A386" s="2" t="s">
        <v>337</v>
      </c>
      <c r="B386" s="3" t="s">
        <v>105</v>
      </c>
      <c r="C386" s="3" t="s">
        <v>467</v>
      </c>
      <c r="D386" s="3">
        <v>33.7879</v>
      </c>
      <c r="E386" s="3">
        <v>-117.8531</v>
      </c>
      <c r="F386" s="4">
        <v>0</v>
      </c>
      <c r="G386" s="4">
        <v>0</v>
      </c>
      <c r="H386" s="4">
        <v>0</v>
      </c>
      <c r="I386" s="4">
        <v>0</v>
      </c>
      <c r="J386" s="4">
        <v>1</v>
      </c>
      <c r="K386" s="4">
        <v>1</v>
      </c>
      <c r="L386" s="4">
        <v>1</v>
      </c>
      <c r="M386" s="4">
        <v>1</v>
      </c>
      <c r="N386" s="4">
        <v>1</v>
      </c>
      <c r="O386" s="4">
        <v>1</v>
      </c>
      <c r="P386" s="4">
        <v>1</v>
      </c>
      <c r="Q386" s="4">
        <v>1</v>
      </c>
      <c r="R386" s="4">
        <v>1</v>
      </c>
      <c r="S386" s="4">
        <v>1</v>
      </c>
      <c r="T386" s="4">
        <v>1</v>
      </c>
      <c r="U386" s="4">
        <v>1</v>
      </c>
      <c r="V386" s="4">
        <v>1</v>
      </c>
      <c r="W386" s="4">
        <v>1</v>
      </c>
      <c r="X386" s="4">
        <v>1</v>
      </c>
      <c r="Y386" s="4">
        <v>1</v>
      </c>
      <c r="Z386" s="4">
        <v>1</v>
      </c>
      <c r="AA386" s="4">
        <v>1</v>
      </c>
      <c r="AB386" s="4">
        <v>1</v>
      </c>
      <c r="AC386" s="4">
        <v>1</v>
      </c>
      <c r="AD386" s="4">
        <v>1</v>
      </c>
      <c r="AE386" s="4">
        <v>1</v>
      </c>
      <c r="AF386" s="4">
        <v>1</v>
      </c>
      <c r="AG386" s="4">
        <v>1</v>
      </c>
      <c r="AH386" s="4">
        <v>1</v>
      </c>
      <c r="AI386" s="4">
        <v>1</v>
      </c>
      <c r="AJ386" s="4">
        <v>1</v>
      </c>
      <c r="AK386" s="4">
        <v>1</v>
      </c>
      <c r="AL386" s="4">
        <v>1</v>
      </c>
      <c r="AM386" s="4">
        <v>1</v>
      </c>
      <c r="AN386" s="4">
        <v>1</v>
      </c>
      <c r="AO386" s="4">
        <v>1</v>
      </c>
      <c r="AP386" s="4">
        <v>1</v>
      </c>
      <c r="AQ386" s="4">
        <v>1</v>
      </c>
      <c r="AR386" s="4">
        <v>1</v>
      </c>
      <c r="AS386" s="4">
        <v>1</v>
      </c>
      <c r="AT386" s="4">
        <v>1</v>
      </c>
      <c r="AU386" s="4">
        <v>1</v>
      </c>
      <c r="AV386" s="4">
        <v>3</v>
      </c>
      <c r="AW386" s="4">
        <v>3</v>
      </c>
      <c r="AX386" s="4">
        <v>3</v>
      </c>
      <c r="AY386" s="4">
        <v>3</v>
      </c>
      <c r="AZ386" s="4">
        <v>3</v>
      </c>
      <c r="BA386" s="4">
        <v>4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</row>
    <row r="387" spans="1:60" s="4" customFormat="1" ht="17" x14ac:dyDescent="0.25">
      <c r="A387" s="2" t="s">
        <v>338</v>
      </c>
      <c r="B387" s="3" t="s">
        <v>105</v>
      </c>
      <c r="C387" s="3" t="s">
        <v>467</v>
      </c>
      <c r="D387" s="3">
        <v>42.176699999999997</v>
      </c>
      <c r="E387" s="3">
        <v>-71.144900000000007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1</v>
      </c>
      <c r="AV387" s="4">
        <v>1</v>
      </c>
      <c r="AW387" s="4">
        <v>1</v>
      </c>
      <c r="AX387" s="4">
        <v>2</v>
      </c>
      <c r="AY387" s="4">
        <v>2</v>
      </c>
      <c r="AZ387" s="4">
        <v>6</v>
      </c>
      <c r="BA387" s="4">
        <v>6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</row>
    <row r="388" spans="1:60" s="4" customFormat="1" ht="17" x14ac:dyDescent="0.25">
      <c r="A388" s="2" t="s">
        <v>339</v>
      </c>
      <c r="B388" s="3" t="s">
        <v>105</v>
      </c>
      <c r="C388" s="3" t="s">
        <v>467</v>
      </c>
      <c r="D388" s="3">
        <v>33.291800000000002</v>
      </c>
      <c r="E388" s="3">
        <v>-112.42910000000001</v>
      </c>
      <c r="F388" s="4">
        <v>0</v>
      </c>
      <c r="G388" s="4">
        <v>0</v>
      </c>
      <c r="H388" s="4">
        <v>0</v>
      </c>
      <c r="I388" s="4">
        <v>0</v>
      </c>
      <c r="J388" s="4">
        <v>1</v>
      </c>
      <c r="K388" s="4">
        <v>1</v>
      </c>
      <c r="L388" s="4">
        <v>1</v>
      </c>
      <c r="M388" s="4">
        <v>1</v>
      </c>
      <c r="N388" s="4">
        <v>1</v>
      </c>
      <c r="O388" s="4">
        <v>1</v>
      </c>
      <c r="P388" s="4">
        <v>1</v>
      </c>
      <c r="Q388" s="4">
        <v>1</v>
      </c>
      <c r="R388" s="4">
        <v>1</v>
      </c>
      <c r="S388" s="4">
        <v>1</v>
      </c>
      <c r="T388" s="4">
        <v>1</v>
      </c>
      <c r="U388" s="4">
        <v>1</v>
      </c>
      <c r="V388" s="4">
        <v>1</v>
      </c>
      <c r="W388" s="4">
        <v>1</v>
      </c>
      <c r="X388" s="4">
        <v>1</v>
      </c>
      <c r="Y388" s="4">
        <v>1</v>
      </c>
      <c r="Z388" s="4">
        <v>1</v>
      </c>
      <c r="AA388" s="4">
        <v>1</v>
      </c>
      <c r="AB388" s="4">
        <v>1</v>
      </c>
      <c r="AC388" s="4">
        <v>1</v>
      </c>
      <c r="AD388" s="4">
        <v>1</v>
      </c>
      <c r="AE388" s="4">
        <v>1</v>
      </c>
      <c r="AF388" s="4">
        <v>1</v>
      </c>
      <c r="AG388" s="4">
        <v>1</v>
      </c>
      <c r="AH388" s="4">
        <v>1</v>
      </c>
      <c r="AI388" s="4">
        <v>1</v>
      </c>
      <c r="AJ388" s="4">
        <v>1</v>
      </c>
      <c r="AK388" s="4">
        <v>1</v>
      </c>
      <c r="AL388" s="4">
        <v>1</v>
      </c>
      <c r="AM388" s="4">
        <v>1</v>
      </c>
      <c r="AN388" s="4">
        <v>1</v>
      </c>
      <c r="AO388" s="4">
        <v>1</v>
      </c>
      <c r="AP388" s="4">
        <v>1</v>
      </c>
      <c r="AQ388" s="4">
        <v>1</v>
      </c>
      <c r="AR388" s="4">
        <v>1</v>
      </c>
      <c r="AS388" s="4">
        <v>1</v>
      </c>
      <c r="AT388" s="4">
        <v>1</v>
      </c>
      <c r="AU388" s="4">
        <v>1</v>
      </c>
      <c r="AV388" s="4">
        <v>1</v>
      </c>
      <c r="AW388" s="4">
        <v>1</v>
      </c>
      <c r="AX388" s="4">
        <v>2</v>
      </c>
      <c r="AY388" s="4">
        <v>2</v>
      </c>
      <c r="AZ388" s="4">
        <v>2</v>
      </c>
      <c r="BA388" s="4">
        <v>2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</row>
    <row r="389" spans="1:60" s="4" customFormat="1" ht="17" x14ac:dyDescent="0.25">
      <c r="A389" s="2" t="s">
        <v>340</v>
      </c>
      <c r="B389" s="3" t="s">
        <v>105</v>
      </c>
      <c r="C389" s="3" t="s">
        <v>467</v>
      </c>
      <c r="D389" s="3">
        <v>35.803199999999997</v>
      </c>
      <c r="E389" s="3">
        <v>-78.566100000000006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1</v>
      </c>
      <c r="AV389" s="4">
        <v>1</v>
      </c>
      <c r="AW389" s="4">
        <v>1</v>
      </c>
      <c r="AX389" s="4">
        <v>1</v>
      </c>
      <c r="AY389" s="4">
        <v>1</v>
      </c>
      <c r="AZ389" s="4">
        <v>1</v>
      </c>
      <c r="BA389" s="4">
        <v>1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</row>
    <row r="390" spans="1:60" s="4" customFormat="1" ht="17" x14ac:dyDescent="0.25">
      <c r="A390" s="2" t="s">
        <v>341</v>
      </c>
      <c r="B390" s="3" t="s">
        <v>105</v>
      </c>
      <c r="C390" s="3" t="s">
        <v>467</v>
      </c>
      <c r="D390" s="3">
        <v>41.122</v>
      </c>
      <c r="E390" s="3">
        <v>-73.794899999999998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1</v>
      </c>
      <c r="AV390" s="4">
        <v>10</v>
      </c>
      <c r="AW390" s="4">
        <v>18</v>
      </c>
      <c r="AX390" s="4">
        <v>19</v>
      </c>
      <c r="AY390" s="4">
        <v>57</v>
      </c>
      <c r="AZ390" s="4">
        <v>83</v>
      </c>
      <c r="BA390" s="4">
        <v>98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</row>
    <row r="391" spans="1:60" s="4" customFormat="1" ht="17" x14ac:dyDescent="0.25">
      <c r="A391" s="2" t="s">
        <v>342</v>
      </c>
      <c r="B391" s="3" t="s">
        <v>105</v>
      </c>
      <c r="C391" s="3" t="s">
        <v>467</v>
      </c>
      <c r="D391" s="3">
        <v>43.908799999999999</v>
      </c>
      <c r="E391" s="3">
        <v>-71.825999999999993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1</v>
      </c>
      <c r="AU391" s="4">
        <v>2</v>
      </c>
      <c r="AV391" s="4">
        <v>2</v>
      </c>
      <c r="AW391" s="4">
        <v>2</v>
      </c>
      <c r="AX391" s="4">
        <v>2</v>
      </c>
      <c r="AY391" s="4">
        <v>2</v>
      </c>
      <c r="AZ391" s="4">
        <v>3</v>
      </c>
      <c r="BA391" s="4">
        <v>3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</row>
    <row r="392" spans="1:60" s="4" customFormat="1" ht="17" x14ac:dyDescent="0.25">
      <c r="A392" s="2" t="s">
        <v>343</v>
      </c>
      <c r="B392" s="3" t="s">
        <v>105</v>
      </c>
      <c r="C392" s="3" t="s">
        <v>467</v>
      </c>
      <c r="D392" s="3">
        <v>27.990400000000001</v>
      </c>
      <c r="E392" s="3">
        <v>-82.3018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1</v>
      </c>
      <c r="AU392" s="4">
        <v>2</v>
      </c>
      <c r="AV392" s="4">
        <v>2</v>
      </c>
      <c r="AW392" s="4">
        <v>2</v>
      </c>
      <c r="AX392" s="4">
        <v>2</v>
      </c>
      <c r="AY392" s="4">
        <v>2</v>
      </c>
      <c r="AZ392" s="4">
        <v>2</v>
      </c>
      <c r="BA392" s="4">
        <v>2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</row>
    <row r="393" spans="1:60" s="4" customFormat="1" ht="17" x14ac:dyDescent="0.25">
      <c r="A393" s="2" t="s">
        <v>344</v>
      </c>
      <c r="B393" s="3" t="s">
        <v>105</v>
      </c>
      <c r="C393" s="3" t="s">
        <v>467</v>
      </c>
      <c r="D393" s="3">
        <v>39.0916</v>
      </c>
      <c r="E393" s="3">
        <v>-120.8039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1</v>
      </c>
      <c r="AU393" s="4">
        <v>1</v>
      </c>
      <c r="AV393" s="4">
        <v>2</v>
      </c>
      <c r="AW393" s="4">
        <v>2</v>
      </c>
      <c r="AX393" s="4">
        <v>5</v>
      </c>
      <c r="AY393" s="4">
        <v>5</v>
      </c>
      <c r="AZ393" s="4">
        <v>5</v>
      </c>
      <c r="BA393" s="4">
        <v>7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</row>
    <row r="394" spans="1:60" s="4" customFormat="1" ht="17" x14ac:dyDescent="0.25">
      <c r="A394" s="2" t="s">
        <v>345</v>
      </c>
      <c r="B394" s="3" t="s">
        <v>105</v>
      </c>
      <c r="C394" s="3" t="s">
        <v>467</v>
      </c>
      <c r="D394" s="3">
        <v>37.563000000000002</v>
      </c>
      <c r="E394" s="3">
        <v>-122.32550000000001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1</v>
      </c>
      <c r="AU394" s="4">
        <v>2</v>
      </c>
      <c r="AV394" s="4">
        <v>2</v>
      </c>
      <c r="AW394" s="4">
        <v>2</v>
      </c>
      <c r="AX394" s="4">
        <v>2</v>
      </c>
      <c r="AY394" s="4">
        <v>2</v>
      </c>
      <c r="AZ394" s="4">
        <v>2</v>
      </c>
      <c r="BA394" s="4">
        <v>2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</row>
    <row r="395" spans="1:60" s="4" customFormat="1" ht="17" x14ac:dyDescent="0.25">
      <c r="A395" s="2" t="s">
        <v>346</v>
      </c>
      <c r="B395" s="3" t="s">
        <v>105</v>
      </c>
      <c r="C395" s="3" t="s">
        <v>467</v>
      </c>
      <c r="D395" s="3">
        <v>38.578000000000003</v>
      </c>
      <c r="E395" s="3">
        <v>-122.9888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1</v>
      </c>
      <c r="AU395" s="4">
        <v>1</v>
      </c>
      <c r="AV395" s="4">
        <v>1</v>
      </c>
      <c r="AW395" s="4">
        <v>1</v>
      </c>
      <c r="AX395" s="4">
        <v>1</v>
      </c>
      <c r="AY395" s="4">
        <v>1</v>
      </c>
      <c r="AZ395" s="4">
        <v>1</v>
      </c>
      <c r="BA395" s="4">
        <v>3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</row>
    <row r="396" spans="1:60" s="4" customFormat="1" ht="17" x14ac:dyDescent="0.25">
      <c r="A396" s="2" t="s">
        <v>347</v>
      </c>
      <c r="B396" s="3" t="s">
        <v>105</v>
      </c>
      <c r="C396" s="3" t="s">
        <v>467</v>
      </c>
      <c r="D396" s="3">
        <v>45.774999999999999</v>
      </c>
      <c r="E396" s="3">
        <v>-118.7606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1</v>
      </c>
      <c r="AU396" s="4">
        <v>1</v>
      </c>
      <c r="AV396" s="4">
        <v>1</v>
      </c>
      <c r="AW396" s="4">
        <v>1</v>
      </c>
      <c r="AX396" s="4">
        <v>1</v>
      </c>
      <c r="AY396" s="4">
        <v>1</v>
      </c>
      <c r="AZ396" s="4">
        <v>1</v>
      </c>
      <c r="BA396" s="4">
        <v>1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</row>
    <row r="397" spans="1:60" s="4" customFormat="1" ht="17" x14ac:dyDescent="0.25">
      <c r="A397" s="2" t="s">
        <v>348</v>
      </c>
      <c r="B397" s="3" t="s">
        <v>105</v>
      </c>
      <c r="C397" s="3" t="s">
        <v>467</v>
      </c>
      <c r="D397" s="3">
        <v>33.803400000000003</v>
      </c>
      <c r="E397" s="3">
        <v>-84.396299999999997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2</v>
      </c>
      <c r="AV397" s="4">
        <v>2</v>
      </c>
      <c r="AW397" s="4">
        <v>2</v>
      </c>
      <c r="AX397" s="4">
        <v>2</v>
      </c>
      <c r="AY397" s="4">
        <v>3</v>
      </c>
      <c r="AZ397" s="4">
        <v>3</v>
      </c>
      <c r="BA397" s="4">
        <v>5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</row>
    <row r="398" spans="1:60" s="4" customFormat="1" ht="17" x14ac:dyDescent="0.25">
      <c r="A398" s="2" t="s">
        <v>349</v>
      </c>
      <c r="B398" s="3" t="s">
        <v>105</v>
      </c>
      <c r="C398" s="3" t="s">
        <v>467</v>
      </c>
      <c r="D398" s="3">
        <v>45.546999999999997</v>
      </c>
      <c r="E398" s="3">
        <v>-123.1386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1</v>
      </c>
      <c r="AS398" s="4">
        <v>1</v>
      </c>
      <c r="AT398" s="4">
        <v>2</v>
      </c>
      <c r="AU398" s="4">
        <v>2</v>
      </c>
      <c r="AV398" s="4">
        <v>2</v>
      </c>
      <c r="AW398" s="4">
        <v>2</v>
      </c>
      <c r="AX398" s="4">
        <v>2</v>
      </c>
      <c r="AY398" s="4">
        <v>3</v>
      </c>
      <c r="AZ398" s="4">
        <v>8</v>
      </c>
      <c r="BA398" s="4">
        <v>8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</row>
    <row r="399" spans="1:60" s="4" customFormat="1" ht="17" x14ac:dyDescent="0.25">
      <c r="A399" s="2" t="s">
        <v>350</v>
      </c>
      <c r="B399" s="3" t="s">
        <v>105</v>
      </c>
      <c r="C399" s="3" t="s">
        <v>467</v>
      </c>
      <c r="D399" s="3">
        <v>48.033000000000001</v>
      </c>
      <c r="E399" s="3">
        <v>-121.8339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1</v>
      </c>
      <c r="AS399" s="4">
        <v>2</v>
      </c>
      <c r="AT399" s="4">
        <v>4</v>
      </c>
      <c r="AU399" s="4">
        <v>6</v>
      </c>
      <c r="AV399" s="4">
        <v>8</v>
      </c>
      <c r="AW399" s="4">
        <v>18</v>
      </c>
      <c r="AX399" s="4">
        <v>19</v>
      </c>
      <c r="AY399" s="4">
        <v>27</v>
      </c>
      <c r="AZ399" s="4">
        <v>31</v>
      </c>
      <c r="BA399" s="4">
        <v>31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</row>
    <row r="400" spans="1:60" s="4" customFormat="1" ht="17" x14ac:dyDescent="0.25">
      <c r="A400" s="2" t="s">
        <v>351</v>
      </c>
      <c r="B400" s="3" t="s">
        <v>105</v>
      </c>
      <c r="C400" s="3" t="s">
        <v>467</v>
      </c>
      <c r="D400" s="3">
        <v>40.744999999999997</v>
      </c>
      <c r="E400" s="3">
        <v>-123.8695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1</v>
      </c>
      <c r="AK400" s="4">
        <v>1</v>
      </c>
      <c r="AL400" s="4">
        <v>1</v>
      </c>
      <c r="AM400" s="4">
        <v>1</v>
      </c>
      <c r="AN400" s="4">
        <v>1</v>
      </c>
      <c r="AO400" s="4">
        <v>1</v>
      </c>
      <c r="AP400" s="4">
        <v>1</v>
      </c>
      <c r="AQ400" s="4">
        <v>1</v>
      </c>
      <c r="AR400" s="4">
        <v>1</v>
      </c>
      <c r="AS400" s="4">
        <v>1</v>
      </c>
      <c r="AT400" s="4">
        <v>1</v>
      </c>
      <c r="AU400" s="4">
        <v>1</v>
      </c>
      <c r="AV400" s="4">
        <v>1</v>
      </c>
      <c r="AW400" s="4">
        <v>1</v>
      </c>
      <c r="AX400" s="4">
        <v>1</v>
      </c>
      <c r="AY400" s="4">
        <v>1</v>
      </c>
      <c r="AZ400" s="4">
        <v>1</v>
      </c>
      <c r="BA400" s="4">
        <v>1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</row>
    <row r="401" spans="1:60" s="4" customFormat="1" ht="17" x14ac:dyDescent="0.25">
      <c r="A401" s="2" t="s">
        <v>352</v>
      </c>
      <c r="B401" s="3" t="s">
        <v>105</v>
      </c>
      <c r="C401" s="3" t="s">
        <v>467</v>
      </c>
      <c r="D401" s="3">
        <v>38.474699999999999</v>
      </c>
      <c r="E401" s="3">
        <v>-121.35420000000001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1</v>
      </c>
      <c r="AK401" s="4">
        <v>1</v>
      </c>
      <c r="AL401" s="4">
        <v>1</v>
      </c>
      <c r="AM401" s="4">
        <v>1</v>
      </c>
      <c r="AN401" s="4">
        <v>1</v>
      </c>
      <c r="AO401" s="4">
        <v>1</v>
      </c>
      <c r="AP401" s="4">
        <v>2</v>
      </c>
      <c r="AQ401" s="4">
        <v>2</v>
      </c>
      <c r="AR401" s="4">
        <v>2</v>
      </c>
      <c r="AS401" s="4">
        <v>2</v>
      </c>
      <c r="AT401" s="4">
        <v>2</v>
      </c>
      <c r="AU401" s="4">
        <v>2</v>
      </c>
      <c r="AV401" s="4">
        <v>2</v>
      </c>
      <c r="AW401" s="4">
        <v>2</v>
      </c>
      <c r="AX401" s="4">
        <v>2</v>
      </c>
      <c r="AY401" s="4">
        <v>2</v>
      </c>
      <c r="AZ401" s="4">
        <v>2</v>
      </c>
      <c r="BA401" s="4">
        <v>2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</row>
    <row r="402" spans="1:60" s="4" customFormat="1" ht="17" x14ac:dyDescent="0.25">
      <c r="A402" s="2" t="s">
        <v>353</v>
      </c>
      <c r="B402" s="3" t="s">
        <v>105</v>
      </c>
      <c r="C402" s="3" t="s">
        <v>467</v>
      </c>
      <c r="D402" s="3">
        <v>32.715699999999998</v>
      </c>
      <c r="E402" s="3">
        <v>-117.1611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1</v>
      </c>
      <c r="AA402" s="4">
        <v>1</v>
      </c>
      <c r="AB402" s="4">
        <v>2</v>
      </c>
      <c r="AC402" s="4">
        <v>2</v>
      </c>
      <c r="AD402" s="4">
        <v>2</v>
      </c>
      <c r="AE402" s="4">
        <v>2</v>
      </c>
      <c r="AF402" s="4">
        <v>2</v>
      </c>
      <c r="AG402" s="4">
        <v>2</v>
      </c>
      <c r="AH402" s="4">
        <v>2</v>
      </c>
      <c r="AI402" s="4">
        <v>2</v>
      </c>
      <c r="AJ402" s="4">
        <v>2</v>
      </c>
      <c r="AK402" s="4">
        <v>2</v>
      </c>
      <c r="AL402" s="4">
        <v>2</v>
      </c>
      <c r="AM402" s="4">
        <v>2</v>
      </c>
      <c r="AN402" s="4">
        <v>2</v>
      </c>
      <c r="AO402" s="4">
        <v>2</v>
      </c>
      <c r="AP402" s="4">
        <v>2</v>
      </c>
      <c r="AQ402" s="4">
        <v>2</v>
      </c>
      <c r="AR402" s="4">
        <v>2</v>
      </c>
      <c r="AS402" s="4">
        <v>2</v>
      </c>
      <c r="AT402" s="4">
        <v>2</v>
      </c>
      <c r="AU402" s="4">
        <v>2</v>
      </c>
      <c r="AV402" s="4">
        <v>2</v>
      </c>
      <c r="AW402" s="4">
        <v>3</v>
      </c>
      <c r="AX402" s="4">
        <v>3</v>
      </c>
      <c r="AY402" s="4">
        <v>3</v>
      </c>
      <c r="AZ402" s="4">
        <v>3</v>
      </c>
      <c r="BA402" s="4">
        <v>3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</row>
    <row r="403" spans="1:60" s="4" customFormat="1" ht="17" x14ac:dyDescent="0.25">
      <c r="A403" s="2" t="s">
        <v>354</v>
      </c>
      <c r="B403" s="3" t="s">
        <v>105</v>
      </c>
      <c r="C403" s="3" t="s">
        <v>467</v>
      </c>
      <c r="D403" s="3">
        <v>36.576099999999997</v>
      </c>
      <c r="E403" s="3">
        <v>-120.9876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2</v>
      </c>
      <c r="S403" s="4">
        <v>2</v>
      </c>
      <c r="T403" s="4">
        <v>2</v>
      </c>
      <c r="U403" s="4">
        <v>2</v>
      </c>
      <c r="V403" s="4">
        <v>2</v>
      </c>
      <c r="W403" s="4">
        <v>2</v>
      </c>
      <c r="X403" s="4">
        <v>2</v>
      </c>
      <c r="Y403" s="4">
        <v>2</v>
      </c>
      <c r="Z403" s="4">
        <v>2</v>
      </c>
      <c r="AA403" s="4">
        <v>2</v>
      </c>
      <c r="AB403" s="4">
        <v>2</v>
      </c>
      <c r="AC403" s="4">
        <v>2</v>
      </c>
      <c r="AD403" s="4">
        <v>2</v>
      </c>
      <c r="AE403" s="4">
        <v>2</v>
      </c>
      <c r="AF403" s="4">
        <v>2</v>
      </c>
      <c r="AG403" s="4">
        <v>2</v>
      </c>
      <c r="AH403" s="4">
        <v>2</v>
      </c>
      <c r="AI403" s="4">
        <v>2</v>
      </c>
      <c r="AJ403" s="4">
        <v>2</v>
      </c>
      <c r="AK403" s="4">
        <v>2</v>
      </c>
      <c r="AL403" s="4">
        <v>2</v>
      </c>
      <c r="AM403" s="4">
        <v>2</v>
      </c>
      <c r="AN403" s="4">
        <v>2</v>
      </c>
      <c r="AO403" s="4">
        <v>2</v>
      </c>
      <c r="AP403" s="4">
        <v>2</v>
      </c>
      <c r="AQ403" s="4">
        <v>2</v>
      </c>
      <c r="AR403" s="4">
        <v>2</v>
      </c>
      <c r="AS403" s="4">
        <v>2</v>
      </c>
      <c r="AT403" s="4">
        <v>2</v>
      </c>
      <c r="AU403" s="4">
        <v>2</v>
      </c>
      <c r="AV403" s="4">
        <v>2</v>
      </c>
      <c r="AW403" s="4">
        <v>2</v>
      </c>
      <c r="AX403" s="4">
        <v>2</v>
      </c>
      <c r="AY403" s="4">
        <v>2</v>
      </c>
      <c r="AZ403" s="4">
        <v>2</v>
      </c>
      <c r="BA403" s="4">
        <v>2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</row>
    <row r="404" spans="1:60" s="4" customFormat="1" ht="17" x14ac:dyDescent="0.25">
      <c r="A404" s="2" t="s">
        <v>355</v>
      </c>
      <c r="B404" s="3" t="s">
        <v>105</v>
      </c>
      <c r="C404" s="3" t="s">
        <v>467</v>
      </c>
      <c r="D404" s="3">
        <v>34.052199999999999</v>
      </c>
      <c r="E404" s="3">
        <v>-118.2437</v>
      </c>
      <c r="F404" s="4">
        <v>0</v>
      </c>
      <c r="G404" s="4">
        <v>0</v>
      </c>
      <c r="H404" s="4">
        <v>0</v>
      </c>
      <c r="I404" s="4">
        <v>0</v>
      </c>
      <c r="J404" s="4">
        <v>1</v>
      </c>
      <c r="K404" s="4">
        <v>1</v>
      </c>
      <c r="L404" s="4">
        <v>1</v>
      </c>
      <c r="M404" s="4">
        <v>1</v>
      </c>
      <c r="N404" s="4">
        <v>1</v>
      </c>
      <c r="O404" s="4">
        <v>1</v>
      </c>
      <c r="P404" s="4">
        <v>1</v>
      </c>
      <c r="Q404" s="4">
        <v>1</v>
      </c>
      <c r="R404" s="4">
        <v>1</v>
      </c>
      <c r="S404" s="4">
        <v>1</v>
      </c>
      <c r="T404" s="4">
        <v>1</v>
      </c>
      <c r="U404" s="4">
        <v>1</v>
      </c>
      <c r="V404" s="4">
        <v>1</v>
      </c>
      <c r="W404" s="4">
        <v>1</v>
      </c>
      <c r="X404" s="4">
        <v>1</v>
      </c>
      <c r="Y404" s="4">
        <v>1</v>
      </c>
      <c r="Z404" s="4">
        <v>1</v>
      </c>
      <c r="AA404" s="4">
        <v>1</v>
      </c>
      <c r="AB404" s="4">
        <v>1</v>
      </c>
      <c r="AC404" s="4">
        <v>1</v>
      </c>
      <c r="AD404" s="4">
        <v>1</v>
      </c>
      <c r="AE404" s="4">
        <v>1</v>
      </c>
      <c r="AF404" s="4">
        <v>1</v>
      </c>
      <c r="AG404" s="4">
        <v>1</v>
      </c>
      <c r="AH404" s="4">
        <v>1</v>
      </c>
      <c r="AI404" s="4">
        <v>1</v>
      </c>
      <c r="AJ404" s="4">
        <v>1</v>
      </c>
      <c r="AK404" s="4">
        <v>1</v>
      </c>
      <c r="AL404" s="4">
        <v>1</v>
      </c>
      <c r="AM404" s="4">
        <v>1</v>
      </c>
      <c r="AN404" s="4">
        <v>1</v>
      </c>
      <c r="AO404" s="4">
        <v>1</v>
      </c>
      <c r="AP404" s="4">
        <v>1</v>
      </c>
      <c r="AQ404" s="4">
        <v>1</v>
      </c>
      <c r="AR404" s="4">
        <v>1</v>
      </c>
      <c r="AS404" s="4">
        <v>1</v>
      </c>
      <c r="AT404" s="4">
        <v>1</v>
      </c>
      <c r="AU404" s="4">
        <v>1</v>
      </c>
      <c r="AV404" s="4">
        <v>7</v>
      </c>
      <c r="AW404" s="4">
        <v>11</v>
      </c>
      <c r="AX404" s="4">
        <v>13</v>
      </c>
      <c r="AY404" s="4">
        <v>14</v>
      </c>
      <c r="AZ404" s="4">
        <v>14</v>
      </c>
      <c r="BA404" s="4">
        <v>14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</row>
    <row r="405" spans="1:60" s="4" customFormat="1" ht="17" x14ac:dyDescent="0.25">
      <c r="A405" s="2" t="s">
        <v>356</v>
      </c>
      <c r="B405" s="3" t="s">
        <v>105</v>
      </c>
      <c r="C405" s="3" t="s">
        <v>467</v>
      </c>
      <c r="D405" s="3">
        <v>47.606200000000001</v>
      </c>
      <c r="E405" s="3">
        <v>-122.3321</v>
      </c>
      <c r="F405" s="4">
        <v>1</v>
      </c>
      <c r="G405" s="4">
        <v>1</v>
      </c>
      <c r="H405" s="4">
        <v>1</v>
      </c>
      <c r="I405" s="4">
        <v>1</v>
      </c>
      <c r="J405" s="4">
        <v>1</v>
      </c>
      <c r="K405" s="4">
        <v>1</v>
      </c>
      <c r="L405" s="4">
        <v>1</v>
      </c>
      <c r="M405" s="4">
        <v>1</v>
      </c>
      <c r="N405" s="4">
        <v>1</v>
      </c>
      <c r="O405" s="4">
        <v>1</v>
      </c>
      <c r="P405" s="4">
        <v>1</v>
      </c>
      <c r="Q405" s="4">
        <v>1</v>
      </c>
      <c r="R405" s="4">
        <v>1</v>
      </c>
      <c r="S405" s="4">
        <v>1</v>
      </c>
      <c r="T405" s="4">
        <v>1</v>
      </c>
      <c r="U405" s="4">
        <v>1</v>
      </c>
      <c r="V405" s="4">
        <v>1</v>
      </c>
      <c r="W405" s="4">
        <v>1</v>
      </c>
      <c r="X405" s="4">
        <v>1</v>
      </c>
      <c r="Y405" s="4">
        <v>1</v>
      </c>
      <c r="Z405" s="4">
        <v>1</v>
      </c>
      <c r="AA405" s="4">
        <v>1</v>
      </c>
      <c r="AB405" s="4">
        <v>1</v>
      </c>
      <c r="AC405" s="4">
        <v>1</v>
      </c>
      <c r="AD405" s="4">
        <v>1</v>
      </c>
      <c r="AE405" s="4">
        <v>1</v>
      </c>
      <c r="AF405" s="4">
        <v>1</v>
      </c>
      <c r="AG405" s="4">
        <v>1</v>
      </c>
      <c r="AH405" s="4">
        <v>1</v>
      </c>
      <c r="AI405" s="4">
        <v>1</v>
      </c>
      <c r="AJ405" s="4">
        <v>1</v>
      </c>
      <c r="AK405" s="4">
        <v>1</v>
      </c>
      <c r="AL405" s="4">
        <v>1</v>
      </c>
      <c r="AM405" s="4">
        <v>1</v>
      </c>
      <c r="AN405" s="4">
        <v>1</v>
      </c>
      <c r="AO405" s="4">
        <v>1</v>
      </c>
      <c r="AP405" s="4">
        <v>1</v>
      </c>
      <c r="AQ405" s="4">
        <v>1</v>
      </c>
      <c r="AR405" s="4">
        <v>6</v>
      </c>
      <c r="AS405" s="4">
        <v>9</v>
      </c>
      <c r="AT405" s="4">
        <v>14</v>
      </c>
      <c r="AU405" s="4">
        <v>21</v>
      </c>
      <c r="AV405" s="4">
        <v>31</v>
      </c>
      <c r="AW405" s="4">
        <v>51</v>
      </c>
      <c r="AX405" s="4">
        <v>58</v>
      </c>
      <c r="AY405" s="4">
        <v>71</v>
      </c>
      <c r="AZ405" s="4">
        <v>83</v>
      </c>
      <c r="BA405" s="4">
        <v>83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</row>
    <row r="406" spans="1:60" s="4" customFormat="1" ht="17" x14ac:dyDescent="0.25">
      <c r="A406" s="2" t="s">
        <v>357</v>
      </c>
      <c r="B406" s="3" t="s">
        <v>105</v>
      </c>
      <c r="C406" s="3" t="s">
        <v>467</v>
      </c>
      <c r="D406" s="3">
        <v>41.737699999999997</v>
      </c>
      <c r="E406" s="3">
        <v>-87.697599999999994</v>
      </c>
      <c r="F406" s="4">
        <v>0</v>
      </c>
      <c r="G406" s="4">
        <v>0</v>
      </c>
      <c r="H406" s="4">
        <v>1</v>
      </c>
      <c r="I406" s="4">
        <v>1</v>
      </c>
      <c r="J406" s="4">
        <v>1</v>
      </c>
      <c r="K406" s="4">
        <v>1</v>
      </c>
      <c r="L406" s="4">
        <v>1</v>
      </c>
      <c r="M406" s="4">
        <v>1</v>
      </c>
      <c r="N406" s="4">
        <v>1</v>
      </c>
      <c r="O406" s="4">
        <v>2</v>
      </c>
      <c r="P406" s="4">
        <v>2</v>
      </c>
      <c r="Q406" s="4">
        <v>2</v>
      </c>
      <c r="R406" s="4">
        <v>2</v>
      </c>
      <c r="S406" s="4">
        <v>2</v>
      </c>
      <c r="T406" s="4">
        <v>2</v>
      </c>
      <c r="U406" s="4">
        <v>2</v>
      </c>
      <c r="V406" s="4">
        <v>2</v>
      </c>
      <c r="W406" s="4">
        <v>2</v>
      </c>
      <c r="X406" s="4">
        <v>2</v>
      </c>
      <c r="Y406" s="4">
        <v>2</v>
      </c>
      <c r="Z406" s="4">
        <v>2</v>
      </c>
      <c r="AA406" s="4">
        <v>2</v>
      </c>
      <c r="AB406" s="4">
        <v>2</v>
      </c>
      <c r="AC406" s="4">
        <v>2</v>
      </c>
      <c r="AD406" s="4">
        <v>2</v>
      </c>
      <c r="AE406" s="4">
        <v>2</v>
      </c>
      <c r="AF406" s="4">
        <v>2</v>
      </c>
      <c r="AG406" s="4">
        <v>2</v>
      </c>
      <c r="AH406" s="4">
        <v>2</v>
      </c>
      <c r="AI406" s="4">
        <v>2</v>
      </c>
      <c r="AJ406" s="4">
        <v>2</v>
      </c>
      <c r="AK406" s="4">
        <v>2</v>
      </c>
      <c r="AL406" s="4">
        <v>2</v>
      </c>
      <c r="AM406" s="4">
        <v>2</v>
      </c>
      <c r="AN406" s="4">
        <v>2</v>
      </c>
      <c r="AO406" s="4">
        <v>2</v>
      </c>
      <c r="AP406" s="4">
        <v>2</v>
      </c>
      <c r="AQ406" s="4">
        <v>2</v>
      </c>
      <c r="AR406" s="4">
        <v>2</v>
      </c>
      <c r="AS406" s="4">
        <v>3</v>
      </c>
      <c r="AT406" s="4">
        <v>4</v>
      </c>
      <c r="AU406" s="4">
        <v>4</v>
      </c>
      <c r="AV406" s="4">
        <v>4</v>
      </c>
      <c r="AW406" s="4">
        <v>5</v>
      </c>
      <c r="AX406" s="4">
        <v>5</v>
      </c>
      <c r="AY406" s="4">
        <v>6</v>
      </c>
      <c r="AZ406" s="4">
        <v>7</v>
      </c>
      <c r="BA406" s="4">
        <v>7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</row>
    <row r="407" spans="1:60" s="4" customFormat="1" ht="17" x14ac:dyDescent="0.25">
      <c r="A407" s="2" t="s">
        <v>358</v>
      </c>
      <c r="B407" s="3" t="s">
        <v>105</v>
      </c>
      <c r="C407" s="3" t="s">
        <v>467</v>
      </c>
      <c r="D407" s="3">
        <v>48.424199999999999</v>
      </c>
      <c r="E407" s="3">
        <v>-121.7114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</row>
    <row r="408" spans="1:60" s="4" customFormat="1" ht="17" x14ac:dyDescent="0.25">
      <c r="A408" s="2" t="s">
        <v>359</v>
      </c>
      <c r="B408" s="3" t="s">
        <v>105</v>
      </c>
      <c r="C408" s="3" t="s">
        <v>467</v>
      </c>
      <c r="D408" s="3">
        <v>46.864600000000003</v>
      </c>
      <c r="E408" s="3">
        <v>-122.7696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</row>
    <row r="409" spans="1:60" s="4" customFormat="1" ht="17" x14ac:dyDescent="0.25">
      <c r="A409" s="2" t="s">
        <v>360</v>
      </c>
      <c r="B409" s="3" t="s">
        <v>105</v>
      </c>
      <c r="C409" s="3" t="s">
        <v>467</v>
      </c>
      <c r="D409" s="3">
        <v>48.197600000000001</v>
      </c>
      <c r="E409" s="3">
        <v>-122.5795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</row>
    <row r="410" spans="1:60" s="4" customFormat="1" ht="17" x14ac:dyDescent="0.25">
      <c r="A410" s="2" t="s">
        <v>361</v>
      </c>
      <c r="B410" s="3" t="s">
        <v>105</v>
      </c>
      <c r="C410" s="3" t="s">
        <v>467</v>
      </c>
      <c r="D410" s="3">
        <v>48.878700000000002</v>
      </c>
      <c r="E410" s="3">
        <v>-121.97190000000001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</row>
    <row r="411" spans="1:60" s="4" customFormat="1" ht="17" x14ac:dyDescent="0.25">
      <c r="A411" s="2" t="s">
        <v>362</v>
      </c>
      <c r="B411" s="3" t="s">
        <v>105</v>
      </c>
      <c r="C411" s="3" t="s">
        <v>467</v>
      </c>
      <c r="D411" s="3">
        <v>38.083399999999997</v>
      </c>
      <c r="E411" s="3">
        <v>-122.7633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</row>
    <row r="412" spans="1:60" s="4" customFormat="1" ht="17" x14ac:dyDescent="0.25">
      <c r="A412" s="2" t="s">
        <v>363</v>
      </c>
      <c r="B412" s="3" t="s">
        <v>105</v>
      </c>
      <c r="C412" s="3" t="s">
        <v>467</v>
      </c>
      <c r="D412" s="3">
        <v>38.195999999999998</v>
      </c>
      <c r="E412" s="3">
        <v>-120.68049999999999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</row>
    <row r="413" spans="1:60" s="4" customFormat="1" ht="17" x14ac:dyDescent="0.25">
      <c r="A413" s="2" t="s">
        <v>364</v>
      </c>
      <c r="B413" s="3" t="s">
        <v>105</v>
      </c>
      <c r="C413" s="3" t="s">
        <v>467</v>
      </c>
      <c r="D413" s="3">
        <v>37.509099999999997</v>
      </c>
      <c r="E413" s="3">
        <v>-120.9876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</row>
    <row r="414" spans="1:60" s="4" customFormat="1" ht="17" x14ac:dyDescent="0.25">
      <c r="A414" s="2" t="s">
        <v>365</v>
      </c>
      <c r="B414" s="3" t="s">
        <v>105</v>
      </c>
      <c r="C414" s="3" t="s">
        <v>467</v>
      </c>
      <c r="D414" s="3">
        <v>36.6066</v>
      </c>
      <c r="E414" s="3">
        <v>-120.18899999999999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</row>
    <row r="415" spans="1:60" s="4" customFormat="1" ht="17" x14ac:dyDescent="0.25">
      <c r="A415" s="2" t="s">
        <v>366</v>
      </c>
      <c r="B415" s="3" t="s">
        <v>105</v>
      </c>
      <c r="C415" s="3" t="s">
        <v>467</v>
      </c>
      <c r="D415" s="3">
        <v>42.631999999999998</v>
      </c>
      <c r="E415" s="3">
        <v>-70.782899999999998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</row>
    <row r="416" spans="1:60" s="4" customFormat="1" ht="17" x14ac:dyDescent="0.25">
      <c r="A416" s="2" t="s">
        <v>367</v>
      </c>
      <c r="B416" s="3" t="s">
        <v>105</v>
      </c>
      <c r="C416" s="3" t="s">
        <v>467</v>
      </c>
      <c r="D416" s="3">
        <v>30.791699999999999</v>
      </c>
      <c r="E416" s="3">
        <v>-82.084299999999999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</row>
    <row r="417" spans="1:60" s="4" customFormat="1" ht="17" x14ac:dyDescent="0.25">
      <c r="A417" s="2" t="s">
        <v>368</v>
      </c>
      <c r="B417" s="3" t="s">
        <v>105</v>
      </c>
      <c r="C417" s="3" t="s">
        <v>467</v>
      </c>
      <c r="D417" s="3">
        <v>26.07</v>
      </c>
      <c r="E417" s="3">
        <v>-81.427899999999994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</row>
    <row r="418" spans="1:60" s="4" customFormat="1" ht="17" x14ac:dyDescent="0.25">
      <c r="A418" s="2" t="s">
        <v>369</v>
      </c>
      <c r="B418" s="3" t="s">
        <v>105</v>
      </c>
      <c r="C418" s="3" t="s">
        <v>467</v>
      </c>
      <c r="D418" s="3">
        <v>27.8764</v>
      </c>
      <c r="E418" s="3">
        <v>-82.777900000000002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</row>
    <row r="419" spans="1:60" s="4" customFormat="1" ht="17" x14ac:dyDescent="0.25">
      <c r="A419" s="2" t="s">
        <v>370</v>
      </c>
      <c r="B419" s="3" t="s">
        <v>105</v>
      </c>
      <c r="C419" s="3" t="s">
        <v>467</v>
      </c>
      <c r="D419" s="3">
        <v>29.793800000000001</v>
      </c>
      <c r="E419" s="3">
        <v>-82.494399999999999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</row>
    <row r="420" spans="1:60" s="4" customFormat="1" ht="17" x14ac:dyDescent="0.25">
      <c r="A420" s="2" t="s">
        <v>371</v>
      </c>
      <c r="B420" s="3" t="s">
        <v>105</v>
      </c>
      <c r="C420" s="3" t="s">
        <v>467</v>
      </c>
      <c r="D420" s="3">
        <v>30.592700000000001</v>
      </c>
      <c r="E420" s="3">
        <v>-81.822400000000002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</row>
    <row r="421" spans="1:60" s="4" customFormat="1" ht="17" x14ac:dyDescent="0.25">
      <c r="A421" s="2" t="s">
        <v>372</v>
      </c>
      <c r="B421" s="3" t="s">
        <v>105</v>
      </c>
      <c r="C421" s="3" t="s">
        <v>467</v>
      </c>
      <c r="D421" s="3">
        <v>28.3232</v>
      </c>
      <c r="E421" s="3">
        <v>-82.431899999999999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</row>
    <row r="422" spans="1:60" s="4" customFormat="1" ht="17" x14ac:dyDescent="0.25">
      <c r="A422" s="2" t="s">
        <v>373</v>
      </c>
      <c r="B422" s="3" t="s">
        <v>105</v>
      </c>
      <c r="C422" s="3" t="s">
        <v>467</v>
      </c>
      <c r="D422" s="3">
        <v>32.776699999999998</v>
      </c>
      <c r="E422" s="3">
        <v>-96.796999999999997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</row>
    <row r="423" spans="1:60" s="4" customFormat="1" ht="17" x14ac:dyDescent="0.25">
      <c r="A423" s="2" t="s">
        <v>374</v>
      </c>
      <c r="B423" s="3" t="s">
        <v>105</v>
      </c>
      <c r="C423" s="3" t="s">
        <v>467</v>
      </c>
      <c r="D423" s="3">
        <v>32.773200000000003</v>
      </c>
      <c r="E423" s="3">
        <v>-97.351699999999994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</row>
    <row r="424" spans="1:60" s="4" customFormat="1" ht="17" x14ac:dyDescent="0.25">
      <c r="A424" s="2" t="s">
        <v>375</v>
      </c>
      <c r="B424" s="3" t="s">
        <v>105</v>
      </c>
      <c r="C424" s="3" t="s">
        <v>467</v>
      </c>
      <c r="D424" s="3">
        <v>30.388300000000001</v>
      </c>
      <c r="E424" s="3">
        <v>-95.696299999999994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</row>
    <row r="425" spans="1:60" s="4" customFormat="1" ht="17" x14ac:dyDescent="0.25">
      <c r="A425" s="2" t="s">
        <v>376</v>
      </c>
      <c r="B425" s="3" t="s">
        <v>105</v>
      </c>
      <c r="C425" s="3" t="s">
        <v>467</v>
      </c>
      <c r="D425" s="3">
        <v>40.572600000000001</v>
      </c>
      <c r="E425" s="3">
        <v>-74.492699999999999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</row>
    <row r="426" spans="1:60" s="4" customFormat="1" ht="17" x14ac:dyDescent="0.25">
      <c r="A426" s="2" t="s">
        <v>377</v>
      </c>
      <c r="B426" s="3" t="s">
        <v>105</v>
      </c>
      <c r="C426" s="3" t="s">
        <v>467</v>
      </c>
      <c r="D426" s="3">
        <v>39.58</v>
      </c>
      <c r="E426" s="3">
        <v>-105.2663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</row>
    <row r="427" spans="1:60" s="4" customFormat="1" ht="17" x14ac:dyDescent="0.25">
      <c r="A427" s="2" t="s">
        <v>378</v>
      </c>
      <c r="B427" s="3" t="s">
        <v>105</v>
      </c>
      <c r="C427" s="3" t="s">
        <v>467</v>
      </c>
      <c r="D427" s="3">
        <v>45.514600000000002</v>
      </c>
      <c r="E427" s="3">
        <v>-122.58629999999999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</row>
    <row r="428" spans="1:60" s="4" customFormat="1" ht="17" x14ac:dyDescent="0.25">
      <c r="A428" s="2" t="s">
        <v>379</v>
      </c>
      <c r="B428" s="3" t="s">
        <v>105</v>
      </c>
      <c r="C428" s="3" t="s">
        <v>467</v>
      </c>
      <c r="D428" s="3">
        <v>44.926699999999997</v>
      </c>
      <c r="E428" s="3">
        <v>-123.4919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</row>
    <row r="429" spans="1:60" s="4" customFormat="1" ht="17" x14ac:dyDescent="0.25">
      <c r="A429" s="2" t="s">
        <v>380</v>
      </c>
      <c r="B429" s="3" t="s">
        <v>105</v>
      </c>
      <c r="C429" s="3" t="s">
        <v>467</v>
      </c>
      <c r="D429" s="3">
        <v>43.832500000000003</v>
      </c>
      <c r="E429" s="3">
        <v>-121.2617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</row>
    <row r="430" spans="1:60" s="4" customFormat="1" ht="17" x14ac:dyDescent="0.25">
      <c r="A430" s="2" t="s">
        <v>381</v>
      </c>
      <c r="B430" s="3" t="s">
        <v>105</v>
      </c>
      <c r="C430" s="3" t="s">
        <v>467</v>
      </c>
      <c r="D430" s="3">
        <v>42.333399999999997</v>
      </c>
      <c r="E430" s="3">
        <v>-88.266800000000003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</row>
    <row r="431" spans="1:60" s="4" customFormat="1" ht="17" x14ac:dyDescent="0.25">
      <c r="A431" s="2" t="s">
        <v>382</v>
      </c>
      <c r="B431" s="3" t="s">
        <v>105</v>
      </c>
      <c r="C431" s="3" t="s">
        <v>467</v>
      </c>
      <c r="D431" s="3">
        <v>42.368899999999996</v>
      </c>
      <c r="E431" s="3">
        <v>-87.827200000000005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</row>
    <row r="432" spans="1:60" s="4" customFormat="1" ht="17" x14ac:dyDescent="0.25">
      <c r="A432" s="2" t="s">
        <v>383</v>
      </c>
      <c r="B432" s="3" t="s">
        <v>105</v>
      </c>
      <c r="C432" s="3" t="s">
        <v>467</v>
      </c>
      <c r="D432" s="3">
        <v>40.410800000000002</v>
      </c>
      <c r="E432" s="3">
        <v>-75.247900000000001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</row>
    <row r="433" spans="1:60" s="4" customFormat="1" ht="17" x14ac:dyDescent="0.25">
      <c r="A433" s="2" t="s">
        <v>384</v>
      </c>
      <c r="B433" s="3" t="s">
        <v>105</v>
      </c>
      <c r="C433" s="3" t="s">
        <v>467</v>
      </c>
      <c r="D433" s="3">
        <v>37.777200000000001</v>
      </c>
      <c r="E433" s="3">
        <v>-77.516099999999994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</row>
    <row r="434" spans="1:60" s="4" customFormat="1" ht="17" x14ac:dyDescent="0.25">
      <c r="A434" s="2" t="s">
        <v>385</v>
      </c>
      <c r="B434" s="3" t="s">
        <v>105</v>
      </c>
      <c r="C434" s="3" t="s">
        <v>467</v>
      </c>
      <c r="D434" s="3">
        <v>34.725299999999997</v>
      </c>
      <c r="E434" s="3">
        <v>-80.677099999999996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</row>
    <row r="435" spans="1:60" s="4" customFormat="1" ht="17" x14ac:dyDescent="0.25">
      <c r="A435" s="2" t="s">
        <v>386</v>
      </c>
      <c r="B435" s="3" t="s">
        <v>105</v>
      </c>
      <c r="C435" s="3" t="s">
        <v>467</v>
      </c>
      <c r="D435" s="3">
        <v>36.493299999999998</v>
      </c>
      <c r="E435" s="3">
        <v>-82.345200000000006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</row>
    <row r="436" spans="1:60" s="4" customFormat="1" ht="17" x14ac:dyDescent="0.25">
      <c r="A436" s="2" t="s">
        <v>387</v>
      </c>
      <c r="B436" s="3" t="s">
        <v>105</v>
      </c>
      <c r="C436" s="3" t="s">
        <v>467</v>
      </c>
      <c r="D436" s="3">
        <v>39.463799999999999</v>
      </c>
      <c r="E436" s="3">
        <v>-86.134500000000003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</row>
    <row r="437" spans="1:60" s="4" customFormat="1" ht="17" x14ac:dyDescent="0.25">
      <c r="A437" s="2" t="s">
        <v>388</v>
      </c>
      <c r="B437" s="3" t="s">
        <v>105</v>
      </c>
      <c r="C437" s="3" t="s">
        <v>467</v>
      </c>
      <c r="D437" s="3">
        <v>40.448300000000003</v>
      </c>
      <c r="E437" s="3">
        <v>-86.134500000000003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</row>
    <row r="438" spans="1:60" s="4" customFormat="1" ht="17" x14ac:dyDescent="0.25">
      <c r="A438" s="2" t="s">
        <v>389</v>
      </c>
      <c r="B438" s="3" t="s">
        <v>105</v>
      </c>
      <c r="C438" s="3" t="s">
        <v>467</v>
      </c>
      <c r="D438" s="3">
        <v>41.622799999999998</v>
      </c>
      <c r="E438" s="3">
        <v>-86.337699999999998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</row>
    <row r="439" spans="1:60" s="4" customFormat="1" ht="17" x14ac:dyDescent="0.25">
      <c r="A439" s="2" t="s">
        <v>390</v>
      </c>
      <c r="B439" s="3" t="s">
        <v>105</v>
      </c>
      <c r="C439" s="3" t="s">
        <v>467</v>
      </c>
      <c r="D439" s="3">
        <v>42.671199999999999</v>
      </c>
      <c r="E439" s="3">
        <v>-97.872200000000007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</row>
    <row r="440" spans="1:60" s="4" customFormat="1" ht="17" x14ac:dyDescent="0.25">
      <c r="A440" s="2" t="s">
        <v>391</v>
      </c>
      <c r="B440" s="3" t="s">
        <v>105</v>
      </c>
      <c r="C440" s="3" t="s">
        <v>467</v>
      </c>
      <c r="D440" s="3">
        <v>40.868499999999997</v>
      </c>
      <c r="E440" s="3">
        <v>-81.251900000000006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</row>
    <row r="441" spans="1:60" s="4" customFormat="1" ht="17" x14ac:dyDescent="0.25">
      <c r="A441" s="2" t="s">
        <v>392</v>
      </c>
      <c r="B441" s="3" t="s">
        <v>105</v>
      </c>
      <c r="C441" s="3" t="s">
        <v>467</v>
      </c>
      <c r="D441" s="3">
        <v>45.329300000000003</v>
      </c>
      <c r="E441" s="3">
        <v>-93.219700000000003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</row>
    <row r="442" spans="1:60" s="4" customFormat="1" ht="17" x14ac:dyDescent="0.25">
      <c r="A442" s="2" t="s">
        <v>393</v>
      </c>
      <c r="B442" s="3" t="s">
        <v>105</v>
      </c>
      <c r="C442" s="3" t="s">
        <v>467</v>
      </c>
      <c r="D442" s="3">
        <v>43.995199999999997</v>
      </c>
      <c r="E442" s="3">
        <v>-92.381399999999999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</row>
    <row r="443" spans="1:60" s="4" customFormat="1" ht="17" x14ac:dyDescent="0.25">
      <c r="A443" s="2" t="s">
        <v>394</v>
      </c>
      <c r="B443" s="3" t="s">
        <v>105</v>
      </c>
      <c r="C443" s="3" t="s">
        <v>467</v>
      </c>
      <c r="D443" s="3">
        <v>40.829799999999999</v>
      </c>
      <c r="E443" s="3">
        <v>-110.9984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</row>
    <row r="444" spans="1:60" s="4" customFormat="1" ht="17" x14ac:dyDescent="0.25">
      <c r="A444" s="2" t="s">
        <v>395</v>
      </c>
      <c r="B444" s="3" t="s">
        <v>105</v>
      </c>
      <c r="C444" s="3" t="s">
        <v>467</v>
      </c>
      <c r="D444" s="3">
        <v>41.256</v>
      </c>
      <c r="E444" s="3">
        <v>-73.370900000000006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</row>
    <row r="445" spans="1:60" s="4" customFormat="1" ht="17" x14ac:dyDescent="0.25">
      <c r="A445" s="2" t="s">
        <v>396</v>
      </c>
      <c r="B445" s="3" t="s">
        <v>105</v>
      </c>
      <c r="C445" s="3" t="s">
        <v>467</v>
      </c>
      <c r="D445" s="3">
        <v>41.7866</v>
      </c>
      <c r="E445" s="3">
        <v>-73.276499999999999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</row>
    <row r="446" spans="1:60" s="4" customFormat="1" ht="17" x14ac:dyDescent="0.25">
      <c r="A446" s="2" t="s">
        <v>397</v>
      </c>
      <c r="B446" s="3" t="s">
        <v>105</v>
      </c>
      <c r="C446" s="3" t="s">
        <v>467</v>
      </c>
      <c r="D446" s="3">
        <v>29.9511</v>
      </c>
      <c r="E446" s="3">
        <v>-90.0715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</row>
    <row r="447" spans="1:60" s="4" customFormat="1" ht="17" x14ac:dyDescent="0.25">
      <c r="A447" s="2" t="s">
        <v>398</v>
      </c>
      <c r="B447" s="3" t="s">
        <v>105</v>
      </c>
      <c r="C447" s="3" t="s">
        <v>467</v>
      </c>
      <c r="D447" s="3">
        <v>43.890099999999997</v>
      </c>
      <c r="E447" s="3">
        <v>-102.2548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</row>
    <row r="448" spans="1:60" s="4" customFormat="1" ht="17" x14ac:dyDescent="0.25">
      <c r="A448" s="2" t="s">
        <v>399</v>
      </c>
      <c r="B448" s="3" t="s">
        <v>105</v>
      </c>
      <c r="C448" s="3" t="s">
        <v>467</v>
      </c>
      <c r="D448" s="3">
        <v>44.479700000000001</v>
      </c>
      <c r="E448" s="3">
        <v>-98.221299999999999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</row>
    <row r="449" spans="1:60" s="4" customFormat="1" ht="17" x14ac:dyDescent="0.25">
      <c r="A449" s="2" t="s">
        <v>400</v>
      </c>
      <c r="B449" s="3" t="s">
        <v>105</v>
      </c>
      <c r="C449" s="3" t="s">
        <v>467</v>
      </c>
      <c r="D449" s="3">
        <v>43.098500000000001</v>
      </c>
      <c r="E449" s="3">
        <v>-98.396500000000003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</row>
    <row r="450" spans="1:60" s="4" customFormat="1" ht="17" x14ac:dyDescent="0.25">
      <c r="A450" s="2" t="s">
        <v>401</v>
      </c>
      <c r="B450" s="3" t="s">
        <v>105</v>
      </c>
      <c r="C450" s="3" t="s">
        <v>467</v>
      </c>
      <c r="D450" s="3">
        <v>43.724200000000003</v>
      </c>
      <c r="E450" s="3">
        <v>-98.221299999999999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</row>
    <row r="451" spans="1:60" s="4" customFormat="1" ht="17" x14ac:dyDescent="0.25">
      <c r="A451" s="2" t="s">
        <v>402</v>
      </c>
      <c r="B451" s="3" t="s">
        <v>105</v>
      </c>
      <c r="C451" s="3" t="s">
        <v>467</v>
      </c>
      <c r="D451" s="3">
        <v>43.663200000000003</v>
      </c>
      <c r="E451" s="3">
        <v>-96.835099999999997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</row>
    <row r="452" spans="1:60" s="4" customFormat="1" ht="17" x14ac:dyDescent="0.25">
      <c r="A452" s="2" t="s">
        <v>403</v>
      </c>
      <c r="B452" s="3" t="s">
        <v>105</v>
      </c>
      <c r="C452" s="3" t="s">
        <v>467</v>
      </c>
      <c r="D452" s="3">
        <v>42.981499999999997</v>
      </c>
      <c r="E452" s="3">
        <v>-97.872200000000007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</row>
    <row r="453" spans="1:60" s="4" customFormat="1" ht="17" x14ac:dyDescent="0.25">
      <c r="A453" s="2" t="s">
        <v>404</v>
      </c>
      <c r="B453" s="3" t="s">
        <v>105</v>
      </c>
      <c r="C453" s="3" t="s">
        <v>467</v>
      </c>
      <c r="D453" s="3">
        <v>33.883699999999997</v>
      </c>
      <c r="E453" s="3">
        <v>-106.7235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</row>
    <row r="454" spans="1:60" s="4" customFormat="1" ht="17" x14ac:dyDescent="0.25">
      <c r="A454" s="2" t="s">
        <v>405</v>
      </c>
      <c r="B454" s="3" t="s">
        <v>105</v>
      </c>
      <c r="C454" s="3" t="s">
        <v>467</v>
      </c>
      <c r="D454" s="3">
        <v>35.017800000000001</v>
      </c>
      <c r="E454" s="3">
        <v>-106.62909999999999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</row>
    <row r="455" spans="1:60" s="4" customFormat="1" ht="17" x14ac:dyDescent="0.25">
      <c r="A455" s="2" t="s">
        <v>406</v>
      </c>
      <c r="B455" s="3" t="s">
        <v>105</v>
      </c>
      <c r="C455" s="3" t="s">
        <v>467</v>
      </c>
      <c r="D455" s="3">
        <v>42.592199999999998</v>
      </c>
      <c r="E455" s="3">
        <v>-83.336200000000005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</row>
    <row r="456" spans="1:60" s="4" customFormat="1" ht="17" x14ac:dyDescent="0.25">
      <c r="A456" s="2" t="s">
        <v>407</v>
      </c>
      <c r="B456" s="3" t="s">
        <v>105</v>
      </c>
      <c r="C456" s="3" t="s">
        <v>467</v>
      </c>
      <c r="D456" s="3">
        <v>42.2791</v>
      </c>
      <c r="E456" s="3">
        <v>-83.336200000000005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</row>
    <row r="457" spans="1:60" s="4" customFormat="1" ht="17" x14ac:dyDescent="0.25">
      <c r="A457" s="2" t="s">
        <v>408</v>
      </c>
      <c r="B457" s="3" t="s">
        <v>105</v>
      </c>
      <c r="C457" s="3" t="s">
        <v>467</v>
      </c>
      <c r="D457" s="3">
        <v>39.539299999999997</v>
      </c>
      <c r="E457" s="3">
        <v>-75.667400000000001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</row>
    <row r="458" spans="1:60" s="4" customFormat="1" ht="17" x14ac:dyDescent="0.25">
      <c r="A458" s="2" t="s">
        <v>423</v>
      </c>
      <c r="B458" s="3" t="s">
        <v>105</v>
      </c>
      <c r="C458" s="3" t="s">
        <v>467</v>
      </c>
      <c r="D458" s="3">
        <v>32.318199999999997</v>
      </c>
      <c r="E458" s="3">
        <v>-86.902299999999997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5</v>
      </c>
      <c r="BF458" s="4">
        <v>6</v>
      </c>
      <c r="BG458" s="4">
        <v>12</v>
      </c>
      <c r="BH458" s="4">
        <v>29</v>
      </c>
    </row>
    <row r="459" spans="1:60" s="4" customFormat="1" ht="17" x14ac:dyDescent="0.25">
      <c r="A459" s="2" t="s">
        <v>426</v>
      </c>
      <c r="B459" s="3" t="s">
        <v>105</v>
      </c>
      <c r="C459" s="3" t="s">
        <v>467</v>
      </c>
      <c r="D459" s="3">
        <v>18.220800000000001</v>
      </c>
      <c r="E459" s="3">
        <v>-66.590100000000007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3</v>
      </c>
      <c r="BG459" s="4">
        <v>5</v>
      </c>
      <c r="BH459" s="4">
        <v>5</v>
      </c>
    </row>
    <row r="460" spans="1:60" s="4" customFormat="1" ht="17" x14ac:dyDescent="0.25">
      <c r="A460" s="2" t="s">
        <v>443</v>
      </c>
      <c r="B460" s="3" t="s">
        <v>105</v>
      </c>
      <c r="C460" s="3" t="s">
        <v>467</v>
      </c>
      <c r="D460" s="3">
        <v>13.4443</v>
      </c>
      <c r="E460" s="3">
        <v>144.7937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3</v>
      </c>
      <c r="BH460" s="4">
        <v>3</v>
      </c>
    </row>
    <row r="461" spans="1:60" s="4" customFormat="1" ht="17" x14ac:dyDescent="0.25">
      <c r="A461" s="2" t="s">
        <v>462</v>
      </c>
      <c r="B461" s="3" t="s">
        <v>105</v>
      </c>
      <c r="C461" s="3" t="s">
        <v>467</v>
      </c>
      <c r="D461" s="3">
        <v>18.335799999999999</v>
      </c>
      <c r="E461" s="3">
        <v>-64.896299999999997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1</v>
      </c>
      <c r="BG461" s="4">
        <v>1</v>
      </c>
      <c r="BH461" s="4">
        <v>1</v>
      </c>
    </row>
    <row r="462" spans="1:60" s="4" customFormat="1" ht="17" x14ac:dyDescent="0.25">
      <c r="A462" s="2"/>
      <c r="B462" s="3" t="s">
        <v>451</v>
      </c>
      <c r="C462" s="3" t="s">
        <v>464</v>
      </c>
      <c r="D462" s="3">
        <v>41.377499999999998</v>
      </c>
      <c r="E462" s="3">
        <v>64.585300000000004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1</v>
      </c>
      <c r="BH462" s="4">
        <v>6</v>
      </c>
    </row>
    <row r="463" spans="1:60" s="4" customFormat="1" ht="17" x14ac:dyDescent="0.25">
      <c r="A463" s="2"/>
      <c r="B463" s="3" t="s">
        <v>431</v>
      </c>
      <c r="C463" s="3" t="s">
        <v>468</v>
      </c>
      <c r="D463" s="3">
        <v>6.4238</v>
      </c>
      <c r="E463" s="3">
        <v>-66.589699999999993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2</v>
      </c>
      <c r="BG463" s="4">
        <v>10</v>
      </c>
      <c r="BH463" s="4">
        <v>17</v>
      </c>
    </row>
    <row r="464" spans="1:60" s="4" customFormat="1" ht="17" x14ac:dyDescent="0.25">
      <c r="A464" s="2"/>
      <c r="B464" s="3" t="s">
        <v>198</v>
      </c>
      <c r="C464" s="3" t="s">
        <v>464</v>
      </c>
      <c r="D464" s="3">
        <v>16</v>
      </c>
      <c r="E464" s="3">
        <v>108</v>
      </c>
      <c r="F464" s="4">
        <v>0</v>
      </c>
      <c r="G464" s="4">
        <v>2</v>
      </c>
      <c r="H464" s="4">
        <v>2</v>
      </c>
      <c r="I464" s="4">
        <v>2</v>
      </c>
      <c r="J464" s="4">
        <v>2</v>
      </c>
      <c r="K464" s="4">
        <v>2</v>
      </c>
      <c r="L464" s="4">
        <v>2</v>
      </c>
      <c r="M464" s="4">
        <v>2</v>
      </c>
      <c r="N464" s="4">
        <v>2</v>
      </c>
      <c r="O464" s="4">
        <v>2</v>
      </c>
      <c r="P464" s="4">
        <v>6</v>
      </c>
      <c r="Q464" s="4">
        <v>6</v>
      </c>
      <c r="R464" s="4">
        <v>8</v>
      </c>
      <c r="S464" s="4">
        <v>8</v>
      </c>
      <c r="T464" s="4">
        <v>8</v>
      </c>
      <c r="U464" s="4">
        <v>10</v>
      </c>
      <c r="V464" s="4">
        <v>10</v>
      </c>
      <c r="W464" s="4">
        <v>13</v>
      </c>
      <c r="X464" s="4">
        <v>13</v>
      </c>
      <c r="Y464" s="4">
        <v>14</v>
      </c>
      <c r="Z464" s="4">
        <v>15</v>
      </c>
      <c r="AA464" s="4">
        <v>15</v>
      </c>
      <c r="AB464" s="4">
        <v>16</v>
      </c>
      <c r="AC464" s="4">
        <v>16</v>
      </c>
      <c r="AD464" s="4">
        <v>16</v>
      </c>
      <c r="AE464" s="4">
        <v>16</v>
      </c>
      <c r="AF464" s="4">
        <v>16</v>
      </c>
      <c r="AG464" s="4">
        <v>16</v>
      </c>
      <c r="AH464" s="4">
        <v>16</v>
      </c>
      <c r="AI464" s="4">
        <v>16</v>
      </c>
      <c r="AJ464" s="4">
        <v>16</v>
      </c>
      <c r="AK464" s="4">
        <v>16</v>
      </c>
      <c r="AL464" s="4">
        <v>16</v>
      </c>
      <c r="AM464" s="4">
        <v>16</v>
      </c>
      <c r="AN464" s="4">
        <v>16</v>
      </c>
      <c r="AO464" s="4">
        <v>16</v>
      </c>
      <c r="AP464" s="4">
        <v>16</v>
      </c>
      <c r="AQ464" s="4">
        <v>16</v>
      </c>
      <c r="AR464" s="4">
        <v>16</v>
      </c>
      <c r="AS464" s="4">
        <v>16</v>
      </c>
      <c r="AT464" s="4">
        <v>16</v>
      </c>
      <c r="AU464" s="4">
        <v>16</v>
      </c>
      <c r="AV464" s="4">
        <v>16</v>
      </c>
      <c r="AW464" s="4">
        <v>16</v>
      </c>
      <c r="AX464" s="4">
        <v>16</v>
      </c>
      <c r="AY464" s="4">
        <v>18</v>
      </c>
      <c r="AZ464" s="4">
        <v>30</v>
      </c>
      <c r="BA464" s="4">
        <v>30</v>
      </c>
      <c r="BB464" s="4">
        <v>31</v>
      </c>
      <c r="BC464" s="4">
        <v>38</v>
      </c>
      <c r="BD464" s="4">
        <v>39</v>
      </c>
      <c r="BE464" s="4">
        <v>47</v>
      </c>
      <c r="BF464" s="4">
        <v>53</v>
      </c>
      <c r="BG464" s="4">
        <v>56</v>
      </c>
      <c r="BH464" s="4">
        <v>61</v>
      </c>
    </row>
  </sheetData>
  <sortState xmlns:xlrd2="http://schemas.microsoft.com/office/spreadsheetml/2017/richdata2" ref="A2:BJ464">
    <sortCondition ref="B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B7A2C-CE63-AF4F-8655-8333A62407D4}">
  <dimension ref="A1:BH292"/>
  <sheetViews>
    <sheetView workbookViewId="0"/>
  </sheetViews>
  <sheetFormatPr baseColWidth="10" defaultColWidth="10.83203125" defaultRowHeight="16" x14ac:dyDescent="0.2"/>
  <cols>
    <col min="6" max="55" width="11" bestFit="1" customWidth="1"/>
    <col min="56" max="60" width="11.5" bestFit="1" customWidth="1"/>
  </cols>
  <sheetData>
    <row r="1" spans="1:60" s="1" customFormat="1" ht="15" x14ac:dyDescent="0.2">
      <c r="A1" s="5" t="s">
        <v>0</v>
      </c>
      <c r="B1" s="1" t="s">
        <v>1</v>
      </c>
      <c r="C1" s="1" t="s">
        <v>469</v>
      </c>
      <c r="D1" s="1" t="s">
        <v>2</v>
      </c>
      <c r="E1" s="1" t="s">
        <v>3</v>
      </c>
      <c r="F1" s="1">
        <v>43852</v>
      </c>
      <c r="G1" s="1">
        <v>43853</v>
      </c>
      <c r="H1" s="1">
        <v>43854</v>
      </c>
      <c r="I1" s="1">
        <v>43855</v>
      </c>
      <c r="J1" s="1">
        <v>43856</v>
      </c>
      <c r="K1" s="1">
        <v>43857</v>
      </c>
      <c r="L1" s="1">
        <v>43858</v>
      </c>
      <c r="M1" s="1">
        <v>43859</v>
      </c>
      <c r="N1" s="1">
        <v>43860</v>
      </c>
      <c r="O1" s="1">
        <v>43861</v>
      </c>
      <c r="P1" s="1">
        <v>43862</v>
      </c>
      <c r="Q1" s="1">
        <v>43863</v>
      </c>
      <c r="R1" s="1">
        <v>43864</v>
      </c>
      <c r="S1" s="1">
        <v>43865</v>
      </c>
      <c r="T1" s="1">
        <v>43866</v>
      </c>
      <c r="U1" s="1">
        <v>43867</v>
      </c>
      <c r="V1" s="1">
        <v>43868</v>
      </c>
      <c r="W1" s="1">
        <v>43869</v>
      </c>
      <c r="X1" s="1">
        <v>43870</v>
      </c>
      <c r="Y1" s="1">
        <v>43871</v>
      </c>
      <c r="Z1" s="1">
        <v>43872</v>
      </c>
      <c r="AA1" s="1">
        <v>43873</v>
      </c>
      <c r="AB1" s="1">
        <v>43874</v>
      </c>
      <c r="AC1" s="1">
        <v>43875</v>
      </c>
      <c r="AD1" s="1">
        <v>43876</v>
      </c>
      <c r="AE1" s="1">
        <v>43877</v>
      </c>
      <c r="AF1" s="1">
        <v>43878</v>
      </c>
      <c r="AG1" s="1">
        <v>43879</v>
      </c>
      <c r="AH1" s="1">
        <v>43880</v>
      </c>
      <c r="AI1" s="1">
        <v>43881</v>
      </c>
      <c r="AJ1" s="1">
        <v>43882</v>
      </c>
      <c r="AK1" s="1">
        <v>43883</v>
      </c>
      <c r="AL1" s="1">
        <v>43884</v>
      </c>
      <c r="AM1" s="1">
        <v>43885</v>
      </c>
      <c r="AN1" s="1">
        <v>43886</v>
      </c>
      <c r="AO1" s="1">
        <v>43887</v>
      </c>
      <c r="AP1" s="1">
        <v>43888</v>
      </c>
      <c r="AQ1" s="1">
        <v>43889</v>
      </c>
      <c r="AR1" s="1">
        <v>43890</v>
      </c>
      <c r="AS1" s="1">
        <v>43891</v>
      </c>
      <c r="AT1" s="1">
        <v>43892</v>
      </c>
      <c r="AU1" s="1">
        <v>43893</v>
      </c>
      <c r="AV1" s="1">
        <v>43894</v>
      </c>
      <c r="AW1" s="1">
        <v>43895</v>
      </c>
      <c r="AX1" s="1">
        <v>43896</v>
      </c>
      <c r="AY1" s="1">
        <v>43897</v>
      </c>
      <c r="AZ1" s="1">
        <v>43898</v>
      </c>
      <c r="BA1" s="1">
        <v>43899</v>
      </c>
      <c r="BB1" s="1">
        <v>43900</v>
      </c>
      <c r="BC1" s="1">
        <v>43901</v>
      </c>
      <c r="BD1" s="1">
        <v>43902</v>
      </c>
      <c r="BE1" s="1">
        <v>43903</v>
      </c>
      <c r="BF1" s="1">
        <v>43904</v>
      </c>
      <c r="BG1" s="1">
        <v>43905</v>
      </c>
      <c r="BH1" s="1">
        <v>43906</v>
      </c>
    </row>
    <row r="2" spans="1:60" s="4" customFormat="1" ht="15" x14ac:dyDescent="0.2">
      <c r="A2" s="2"/>
      <c r="B2" s="3" t="s">
        <v>35</v>
      </c>
      <c r="C2" s="3" t="s">
        <v>466</v>
      </c>
      <c r="D2" s="3">
        <v>28.033899999999999</v>
      </c>
      <c r="E2" s="3">
        <v>1.6596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1</v>
      </c>
      <c r="AO2" s="4">
        <v>1</v>
      </c>
      <c r="AP2" s="4">
        <v>1</v>
      </c>
      <c r="AQ2" s="4">
        <v>1</v>
      </c>
      <c r="AR2" s="4">
        <v>1</v>
      </c>
      <c r="AS2" s="4">
        <v>1</v>
      </c>
      <c r="AT2" s="4">
        <v>3</v>
      </c>
      <c r="AU2" s="4">
        <v>5</v>
      </c>
      <c r="AV2" s="4">
        <v>12</v>
      </c>
      <c r="AW2" s="4">
        <v>12</v>
      </c>
      <c r="AX2" s="4">
        <v>17</v>
      </c>
      <c r="AY2" s="4">
        <v>17</v>
      </c>
      <c r="AZ2" s="4">
        <v>19</v>
      </c>
      <c r="BA2" s="4">
        <v>20</v>
      </c>
      <c r="BB2" s="4">
        <v>20</v>
      </c>
      <c r="BC2" s="4">
        <v>20</v>
      </c>
      <c r="BD2" s="4">
        <v>24</v>
      </c>
      <c r="BE2" s="4">
        <v>26</v>
      </c>
      <c r="BF2" s="4">
        <v>37</v>
      </c>
      <c r="BG2" s="4">
        <v>48</v>
      </c>
      <c r="BH2" s="4">
        <v>54</v>
      </c>
    </row>
    <row r="3" spans="1:60" s="4" customFormat="1" ht="15" x14ac:dyDescent="0.2">
      <c r="A3" s="2"/>
      <c r="B3" s="3" t="s">
        <v>454</v>
      </c>
      <c r="C3" s="3" t="s">
        <v>466</v>
      </c>
      <c r="D3" s="3">
        <v>9.3077000000000005</v>
      </c>
      <c r="E3" s="3">
        <v>2.3157999999999999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1</v>
      </c>
    </row>
    <row r="4" spans="1:60" s="4" customFormat="1" ht="15" x14ac:dyDescent="0.2">
      <c r="A4" s="2"/>
      <c r="B4" s="3" t="s">
        <v>139</v>
      </c>
      <c r="C4" s="3" t="s">
        <v>466</v>
      </c>
      <c r="D4" s="3">
        <v>12.238300000000001</v>
      </c>
      <c r="E4" s="3">
        <v>-1.5616000000000001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1</v>
      </c>
      <c r="BC4" s="4">
        <v>2</v>
      </c>
      <c r="BD4" s="4">
        <v>2</v>
      </c>
      <c r="BE4" s="4">
        <v>2</v>
      </c>
      <c r="BF4" s="4">
        <v>2</v>
      </c>
      <c r="BG4" s="4">
        <v>3</v>
      </c>
      <c r="BH4" s="4">
        <v>15</v>
      </c>
    </row>
    <row r="5" spans="1:60" s="4" customFormat="1" ht="15" x14ac:dyDescent="0.2">
      <c r="A5" s="2"/>
      <c r="B5" s="3" t="s">
        <v>85</v>
      </c>
      <c r="C5" s="3" t="s">
        <v>466</v>
      </c>
      <c r="D5" s="3">
        <v>3.8479999999999999</v>
      </c>
      <c r="E5" s="3">
        <v>11.5021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1</v>
      </c>
      <c r="AZ5" s="4">
        <v>2</v>
      </c>
      <c r="BA5" s="4">
        <v>2</v>
      </c>
      <c r="BB5" s="4">
        <v>2</v>
      </c>
      <c r="BC5" s="4">
        <v>2</v>
      </c>
      <c r="BD5" s="4">
        <v>2</v>
      </c>
      <c r="BE5" s="4">
        <v>2</v>
      </c>
      <c r="BF5" s="4">
        <v>2</v>
      </c>
      <c r="BG5" s="4">
        <v>2</v>
      </c>
      <c r="BH5" s="4">
        <v>4</v>
      </c>
    </row>
    <row r="6" spans="1:60" s="4" customFormat="1" ht="15" x14ac:dyDescent="0.2">
      <c r="A6" s="2"/>
      <c r="B6" s="3" t="s">
        <v>447</v>
      </c>
      <c r="C6" s="3" t="s">
        <v>466</v>
      </c>
      <c r="D6" s="3">
        <v>6.6111000000000004</v>
      </c>
      <c r="E6" s="3">
        <v>20.939399999999999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4">
        <v>1</v>
      </c>
    </row>
    <row r="7" spans="1:60" s="4" customFormat="1" ht="15" x14ac:dyDescent="0.2">
      <c r="A7" s="2"/>
      <c r="B7" s="3" t="s">
        <v>448</v>
      </c>
      <c r="C7" s="3" t="s">
        <v>466</v>
      </c>
      <c r="D7" s="3">
        <v>-4.0382999999999996</v>
      </c>
      <c r="E7" s="3">
        <v>21.758700000000001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1</v>
      </c>
    </row>
    <row r="8" spans="1:60" s="4" customFormat="1" ht="15" x14ac:dyDescent="0.2">
      <c r="A8" s="2"/>
      <c r="B8" s="3" t="s">
        <v>211</v>
      </c>
      <c r="C8" s="3" t="s">
        <v>466</v>
      </c>
      <c r="D8" s="3">
        <v>-4.0382999999999996</v>
      </c>
      <c r="E8" s="3">
        <v>21.758700000000001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1</v>
      </c>
      <c r="BD8" s="4">
        <v>1</v>
      </c>
      <c r="BE8" s="4">
        <v>2</v>
      </c>
      <c r="BF8" s="4">
        <v>2</v>
      </c>
      <c r="BG8" s="4">
        <v>2</v>
      </c>
      <c r="BH8" s="4">
        <v>2</v>
      </c>
    </row>
    <row r="9" spans="1:60" s="4" customFormat="1" ht="15" x14ac:dyDescent="0.2">
      <c r="A9" s="2"/>
      <c r="B9" s="3" t="s">
        <v>212</v>
      </c>
      <c r="C9" s="3" t="s">
        <v>466</v>
      </c>
      <c r="D9" s="3">
        <v>7.54</v>
      </c>
      <c r="E9" s="3">
        <v>-5.5471000000000004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1</v>
      </c>
      <c r="BD9" s="4">
        <v>1</v>
      </c>
      <c r="BE9" s="4">
        <v>1</v>
      </c>
      <c r="BF9" s="4">
        <v>1</v>
      </c>
      <c r="BG9" s="4">
        <v>1</v>
      </c>
      <c r="BH9" s="4">
        <v>1</v>
      </c>
    </row>
    <row r="10" spans="1:60" s="4" customFormat="1" ht="15" x14ac:dyDescent="0.2">
      <c r="A10" s="2"/>
      <c r="B10" s="3" t="s">
        <v>27</v>
      </c>
      <c r="C10" s="3" t="s">
        <v>466</v>
      </c>
      <c r="D10" s="3">
        <v>26</v>
      </c>
      <c r="E10" s="3">
        <v>30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Q10" s="4">
        <v>1</v>
      </c>
      <c r="AR10" s="4">
        <v>1</v>
      </c>
      <c r="AS10" s="4">
        <v>2</v>
      </c>
      <c r="AT10" s="4">
        <v>2</v>
      </c>
      <c r="AU10" s="4">
        <v>2</v>
      </c>
      <c r="AV10" s="4">
        <v>2</v>
      </c>
      <c r="AW10" s="4">
        <v>3</v>
      </c>
      <c r="AX10" s="4">
        <v>15</v>
      </c>
      <c r="AY10" s="4">
        <v>15</v>
      </c>
      <c r="AZ10" s="4">
        <v>49</v>
      </c>
      <c r="BA10" s="4">
        <v>55</v>
      </c>
      <c r="BB10" s="4">
        <v>59</v>
      </c>
      <c r="BC10" s="4">
        <v>60</v>
      </c>
      <c r="BD10" s="4">
        <v>67</v>
      </c>
      <c r="BE10" s="4">
        <v>80</v>
      </c>
      <c r="BF10" s="4">
        <v>109</v>
      </c>
      <c r="BG10" s="4">
        <v>110</v>
      </c>
      <c r="BH10" s="4">
        <v>150</v>
      </c>
    </row>
    <row r="11" spans="1:60" s="4" customFormat="1" ht="15" x14ac:dyDescent="0.2">
      <c r="A11" s="2"/>
      <c r="B11" s="3" t="s">
        <v>449</v>
      </c>
      <c r="C11" s="3" t="s">
        <v>466</v>
      </c>
      <c r="D11" s="3">
        <v>1.5</v>
      </c>
      <c r="E11" s="3">
        <v>10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1</v>
      </c>
      <c r="BH11" s="4">
        <v>1</v>
      </c>
    </row>
    <row r="12" spans="1:60" s="4" customFormat="1" ht="15" x14ac:dyDescent="0.2">
      <c r="A12" s="2"/>
      <c r="B12" s="3" t="s">
        <v>432</v>
      </c>
      <c r="C12" s="3" t="s">
        <v>466</v>
      </c>
      <c r="D12" s="3">
        <v>-26.522500000000001</v>
      </c>
      <c r="E12" s="3">
        <v>31.465900000000001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1</v>
      </c>
      <c r="BG12" s="4">
        <v>1</v>
      </c>
      <c r="BH12" s="4">
        <v>1</v>
      </c>
    </row>
    <row r="13" spans="1:60" s="4" customFormat="1" ht="15" x14ac:dyDescent="0.2">
      <c r="A13" s="2"/>
      <c r="B13" s="3" t="s">
        <v>417</v>
      </c>
      <c r="C13" s="3" t="s">
        <v>466</v>
      </c>
      <c r="D13" s="3">
        <v>9.1449999999999996</v>
      </c>
      <c r="E13" s="3">
        <v>40.489699999999999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1</v>
      </c>
      <c r="BF13" s="4">
        <v>1</v>
      </c>
      <c r="BG13" s="4">
        <v>1</v>
      </c>
      <c r="BH13" s="4">
        <v>5</v>
      </c>
    </row>
    <row r="14" spans="1:60" s="4" customFormat="1" ht="15" x14ac:dyDescent="0.2">
      <c r="A14" s="2"/>
      <c r="B14" s="3" t="s">
        <v>433</v>
      </c>
      <c r="C14" s="3" t="s">
        <v>466</v>
      </c>
      <c r="D14" s="3">
        <v>-0.80369999999999997</v>
      </c>
      <c r="E14" s="3">
        <v>11.609400000000001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1</v>
      </c>
      <c r="BG14" s="4">
        <v>1</v>
      </c>
      <c r="BH14" s="4">
        <v>1</v>
      </c>
    </row>
    <row r="15" spans="1:60" s="4" customFormat="1" ht="15" x14ac:dyDescent="0.2">
      <c r="A15" s="2"/>
      <c r="B15" s="3" t="s">
        <v>425</v>
      </c>
      <c r="C15" s="3" t="s">
        <v>466</v>
      </c>
      <c r="D15" s="3">
        <v>7.9465000000000003</v>
      </c>
      <c r="E15" s="3">
        <v>-1.0232000000000001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3</v>
      </c>
      <c r="BG15" s="4">
        <v>6</v>
      </c>
      <c r="BH15" s="4">
        <v>6</v>
      </c>
    </row>
    <row r="16" spans="1:60" s="4" customFormat="1" ht="15" x14ac:dyDescent="0.2">
      <c r="A16" s="2"/>
      <c r="B16" s="3" t="s">
        <v>419</v>
      </c>
      <c r="C16" s="3" t="s">
        <v>466</v>
      </c>
      <c r="D16" s="3">
        <v>9.9456000000000007</v>
      </c>
      <c r="E16" s="3">
        <v>-9.6966000000000001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1</v>
      </c>
      <c r="BF16" s="4">
        <v>1</v>
      </c>
      <c r="BG16" s="4">
        <v>1</v>
      </c>
      <c r="BH16" s="4">
        <v>1</v>
      </c>
    </row>
    <row r="17" spans="1:60" s="4" customFormat="1" ht="15" x14ac:dyDescent="0.2">
      <c r="A17" s="2"/>
      <c r="B17" s="3" t="s">
        <v>421</v>
      </c>
      <c r="C17" s="3" t="s">
        <v>466</v>
      </c>
      <c r="D17" s="3">
        <v>-2.3599999999999999E-2</v>
      </c>
      <c r="E17" s="3">
        <v>37.906199999999998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1</v>
      </c>
      <c r="BF17" s="4">
        <v>1</v>
      </c>
      <c r="BG17" s="4">
        <v>3</v>
      </c>
      <c r="BH17" s="4">
        <v>3</v>
      </c>
    </row>
    <row r="18" spans="1:60" s="4" customFormat="1" ht="15" x14ac:dyDescent="0.2">
      <c r="A18" s="2"/>
      <c r="B18" s="3" t="s">
        <v>456</v>
      </c>
      <c r="C18" s="3" t="s">
        <v>466</v>
      </c>
      <c r="D18" s="3">
        <v>6.4280999999999997</v>
      </c>
      <c r="E18" s="3">
        <v>-9.4295000000000009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1</v>
      </c>
    </row>
    <row r="19" spans="1:60" s="4" customFormat="1" ht="15" x14ac:dyDescent="0.2">
      <c r="A19" s="2"/>
      <c r="B19" s="3" t="s">
        <v>436</v>
      </c>
      <c r="C19" s="3" t="s">
        <v>466</v>
      </c>
      <c r="D19" s="3">
        <v>21.007899999999999</v>
      </c>
      <c r="E19" s="3">
        <v>10.940799999999999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1</v>
      </c>
      <c r="BG19" s="4">
        <v>1</v>
      </c>
      <c r="BH19" s="4">
        <v>1</v>
      </c>
    </row>
    <row r="20" spans="1:60" s="4" customFormat="1" ht="15" x14ac:dyDescent="0.2">
      <c r="A20" s="2"/>
      <c r="B20" s="3" t="s">
        <v>69</v>
      </c>
      <c r="C20" s="3" t="s">
        <v>466</v>
      </c>
      <c r="D20" s="3">
        <v>31.791699999999999</v>
      </c>
      <c r="E20" s="3">
        <v>-7.0926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1</v>
      </c>
      <c r="AU20" s="4">
        <v>1</v>
      </c>
      <c r="AV20" s="4">
        <v>1</v>
      </c>
      <c r="AW20" s="4">
        <v>2</v>
      </c>
      <c r="AX20" s="4">
        <v>2</v>
      </c>
      <c r="AY20" s="4">
        <v>2</v>
      </c>
      <c r="AZ20" s="4">
        <v>2</v>
      </c>
      <c r="BA20" s="4">
        <v>2</v>
      </c>
      <c r="BB20" s="4">
        <v>3</v>
      </c>
      <c r="BC20" s="4">
        <v>5</v>
      </c>
      <c r="BD20" s="4">
        <v>6</v>
      </c>
      <c r="BE20" s="4">
        <v>7</v>
      </c>
      <c r="BF20" s="4">
        <v>17</v>
      </c>
      <c r="BG20" s="4">
        <v>28</v>
      </c>
      <c r="BH20" s="4">
        <v>29</v>
      </c>
    </row>
    <row r="21" spans="1:60" s="4" customFormat="1" ht="15" x14ac:dyDescent="0.2">
      <c r="A21" s="2"/>
      <c r="B21" s="3" t="s">
        <v>428</v>
      </c>
      <c r="C21" s="3" t="s">
        <v>466</v>
      </c>
      <c r="D21" s="3">
        <v>-22.957599999999999</v>
      </c>
      <c r="E21" s="3">
        <v>18.490400000000001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2</v>
      </c>
      <c r="BG21" s="4">
        <v>2</v>
      </c>
      <c r="BH21" s="4">
        <v>2</v>
      </c>
    </row>
    <row r="22" spans="1:60" s="4" customFormat="1" ht="15" x14ac:dyDescent="0.2">
      <c r="A22" s="2"/>
      <c r="B22" s="3" t="s">
        <v>54</v>
      </c>
      <c r="C22" s="3" t="s">
        <v>466</v>
      </c>
      <c r="D22" s="3">
        <v>9.0820000000000007</v>
      </c>
      <c r="E22" s="3">
        <v>8.6753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2</v>
      </c>
      <c r="BB22" s="4">
        <v>2</v>
      </c>
      <c r="BC22" s="4">
        <v>2</v>
      </c>
      <c r="BD22" s="4">
        <v>2</v>
      </c>
      <c r="BE22" s="4">
        <v>2</v>
      </c>
      <c r="BF22" s="4">
        <v>2</v>
      </c>
      <c r="BG22" s="4">
        <v>2</v>
      </c>
      <c r="BH22" s="4">
        <v>2</v>
      </c>
    </row>
    <row r="23" spans="1:60" s="4" customFormat="1" ht="15" x14ac:dyDescent="0.2">
      <c r="A23" s="2"/>
      <c r="B23" s="3" t="s">
        <v>31</v>
      </c>
      <c r="C23" s="3" t="s">
        <v>466</v>
      </c>
      <c r="D23" s="3">
        <v>21</v>
      </c>
      <c r="E23" s="3">
        <v>57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2</v>
      </c>
      <c r="AN23" s="4">
        <v>2</v>
      </c>
      <c r="AO23" s="4">
        <v>4</v>
      </c>
      <c r="AP23" s="4">
        <v>4</v>
      </c>
      <c r="AQ23" s="4">
        <v>4</v>
      </c>
      <c r="AR23" s="4">
        <v>6</v>
      </c>
      <c r="AS23" s="4">
        <v>6</v>
      </c>
      <c r="AT23" s="4">
        <v>6</v>
      </c>
      <c r="AU23" s="4">
        <v>12</v>
      </c>
      <c r="AV23" s="4">
        <v>15</v>
      </c>
      <c r="AW23" s="4">
        <v>16</v>
      </c>
      <c r="AX23" s="4">
        <v>16</v>
      </c>
      <c r="AY23" s="4">
        <v>16</v>
      </c>
      <c r="AZ23" s="4">
        <v>16</v>
      </c>
      <c r="BA23" s="4">
        <v>16</v>
      </c>
      <c r="BB23" s="4">
        <v>18</v>
      </c>
      <c r="BC23" s="4">
        <v>18</v>
      </c>
      <c r="BD23" s="4">
        <v>18</v>
      </c>
      <c r="BE23" s="4">
        <v>19</v>
      </c>
      <c r="BF23" s="4">
        <v>19</v>
      </c>
      <c r="BG23" s="4">
        <v>22</v>
      </c>
      <c r="BH23" s="4">
        <v>22</v>
      </c>
    </row>
    <row r="24" spans="1:60" s="4" customFormat="1" ht="15" x14ac:dyDescent="0.2">
      <c r="A24" s="2"/>
      <c r="B24" s="3" t="s">
        <v>59</v>
      </c>
      <c r="C24" s="3" t="s">
        <v>466</v>
      </c>
      <c r="D24" s="3">
        <v>25.354800000000001</v>
      </c>
      <c r="E24" s="3">
        <v>51.183900000000001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1</v>
      </c>
      <c r="AS24" s="4">
        <v>3</v>
      </c>
      <c r="AT24" s="4">
        <v>3</v>
      </c>
      <c r="AU24" s="4">
        <v>7</v>
      </c>
      <c r="AV24" s="4">
        <v>8</v>
      </c>
      <c r="AW24" s="4">
        <v>8</v>
      </c>
      <c r="AX24" s="4">
        <v>8</v>
      </c>
      <c r="AY24" s="4">
        <v>8</v>
      </c>
      <c r="AZ24" s="4">
        <v>15</v>
      </c>
      <c r="BA24" s="4">
        <v>18</v>
      </c>
      <c r="BB24" s="4">
        <v>24</v>
      </c>
      <c r="BC24" s="4">
        <v>262</v>
      </c>
      <c r="BD24" s="4">
        <v>262</v>
      </c>
      <c r="BE24" s="4">
        <v>320</v>
      </c>
      <c r="BF24" s="4">
        <v>337</v>
      </c>
      <c r="BG24" s="4">
        <v>401</v>
      </c>
      <c r="BH24" s="4">
        <v>439</v>
      </c>
    </row>
    <row r="25" spans="1:60" s="4" customFormat="1" ht="15" x14ac:dyDescent="0.2">
      <c r="A25" s="2"/>
      <c r="B25" s="3" t="s">
        <v>458</v>
      </c>
      <c r="C25" s="3" t="s">
        <v>466</v>
      </c>
      <c r="D25" s="3">
        <v>-1.44</v>
      </c>
      <c r="E25" s="3">
        <v>15.555999999999999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1</v>
      </c>
    </row>
    <row r="26" spans="1:60" s="4" customFormat="1" ht="15" x14ac:dyDescent="0.2">
      <c r="A26" s="2"/>
      <c r="B26" s="3" t="s">
        <v>437</v>
      </c>
      <c r="C26" s="3" t="s">
        <v>466</v>
      </c>
      <c r="D26" s="3">
        <v>-1.9402999999999999</v>
      </c>
      <c r="E26" s="3">
        <v>29.873899999999999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1</v>
      </c>
      <c r="BG26" s="4">
        <v>1</v>
      </c>
      <c r="BH26" s="4">
        <v>5</v>
      </c>
    </row>
    <row r="27" spans="1:60" s="4" customFormat="1" ht="15" x14ac:dyDescent="0.2">
      <c r="A27" s="2"/>
      <c r="B27" s="3" t="s">
        <v>70</v>
      </c>
      <c r="C27" s="3" t="s">
        <v>466</v>
      </c>
      <c r="D27" s="3">
        <v>24</v>
      </c>
      <c r="E27" s="3">
        <v>45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1</v>
      </c>
      <c r="AU27" s="4">
        <v>1</v>
      </c>
      <c r="AV27" s="4">
        <v>1</v>
      </c>
      <c r="AW27" s="4">
        <v>5</v>
      </c>
      <c r="AX27" s="4">
        <v>5</v>
      </c>
      <c r="AY27" s="4">
        <v>5</v>
      </c>
      <c r="AZ27" s="4">
        <v>11</v>
      </c>
      <c r="BA27" s="4">
        <v>15</v>
      </c>
      <c r="BB27" s="4">
        <v>20</v>
      </c>
      <c r="BC27" s="4">
        <v>21</v>
      </c>
      <c r="BD27" s="4">
        <v>45</v>
      </c>
      <c r="BE27" s="4">
        <v>86</v>
      </c>
      <c r="BF27" s="4">
        <v>103</v>
      </c>
      <c r="BG27" s="4">
        <v>103</v>
      </c>
      <c r="BH27" s="4">
        <v>118</v>
      </c>
    </row>
    <row r="28" spans="1:60" s="4" customFormat="1" ht="15" x14ac:dyDescent="0.2">
      <c r="A28" s="2"/>
      <c r="B28" s="3" t="s">
        <v>71</v>
      </c>
      <c r="C28" s="3" t="s">
        <v>466</v>
      </c>
      <c r="D28" s="3">
        <v>14.497400000000001</v>
      </c>
      <c r="E28" s="3">
        <v>-14.452400000000001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1</v>
      </c>
      <c r="AU28" s="4">
        <v>2</v>
      </c>
      <c r="AV28" s="4">
        <v>4</v>
      </c>
      <c r="AW28" s="4">
        <v>4</v>
      </c>
      <c r="AX28" s="4">
        <v>4</v>
      </c>
      <c r="AY28" s="4">
        <v>4</v>
      </c>
      <c r="AZ28" s="4">
        <v>4</v>
      </c>
      <c r="BA28" s="4">
        <v>4</v>
      </c>
      <c r="BB28" s="4">
        <v>4</v>
      </c>
      <c r="BC28" s="4">
        <v>4</v>
      </c>
      <c r="BD28" s="4">
        <v>4</v>
      </c>
      <c r="BE28" s="4">
        <v>10</v>
      </c>
      <c r="BF28" s="4">
        <v>10</v>
      </c>
      <c r="BG28" s="4">
        <v>24</v>
      </c>
      <c r="BH28" s="4">
        <v>24</v>
      </c>
    </row>
    <row r="29" spans="1:60" s="4" customFormat="1" ht="15" x14ac:dyDescent="0.2">
      <c r="A29" s="2"/>
      <c r="B29" s="3" t="s">
        <v>459</v>
      </c>
      <c r="C29" s="3" t="s">
        <v>466</v>
      </c>
      <c r="D29" s="3">
        <v>5.1520999999999999</v>
      </c>
      <c r="E29" s="3">
        <v>46.199599999999997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1</v>
      </c>
    </row>
    <row r="30" spans="1:60" s="4" customFormat="1" ht="15" x14ac:dyDescent="0.2">
      <c r="A30" s="2"/>
      <c r="B30" s="3" t="s">
        <v>83</v>
      </c>
      <c r="C30" s="3" t="s">
        <v>466</v>
      </c>
      <c r="D30" s="3">
        <v>-30.5595</v>
      </c>
      <c r="E30" s="3">
        <v>22.9375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1</v>
      </c>
      <c r="AX30" s="4">
        <v>1</v>
      </c>
      <c r="AY30" s="4">
        <v>1</v>
      </c>
      <c r="AZ30" s="4">
        <v>3</v>
      </c>
      <c r="BA30" s="4">
        <v>3</v>
      </c>
      <c r="BB30" s="4">
        <v>7</v>
      </c>
      <c r="BC30" s="4">
        <v>13</v>
      </c>
      <c r="BD30" s="4">
        <v>17</v>
      </c>
      <c r="BE30" s="4">
        <v>24</v>
      </c>
      <c r="BF30" s="4">
        <v>38</v>
      </c>
      <c r="BG30" s="4">
        <v>51</v>
      </c>
      <c r="BH30" s="4">
        <v>62</v>
      </c>
    </row>
    <row r="31" spans="1:60" s="4" customFormat="1" ht="15" x14ac:dyDescent="0.2">
      <c r="A31" s="2"/>
      <c r="B31" s="3" t="s">
        <v>418</v>
      </c>
      <c r="C31" s="3" t="s">
        <v>466</v>
      </c>
      <c r="D31" s="3">
        <v>12.8628</v>
      </c>
      <c r="E31" s="3">
        <v>30.217600000000001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1</v>
      </c>
      <c r="BF31" s="4">
        <v>1</v>
      </c>
      <c r="BG31" s="4">
        <v>1</v>
      </c>
      <c r="BH31" s="4">
        <v>1</v>
      </c>
    </row>
    <row r="32" spans="1:60" s="4" customFormat="1" ht="15" x14ac:dyDescent="0.2">
      <c r="A32" s="2"/>
      <c r="B32" s="3" t="s">
        <v>460</v>
      </c>
      <c r="C32" s="3" t="s">
        <v>466</v>
      </c>
      <c r="D32" s="3">
        <v>-6.3689999999999998</v>
      </c>
      <c r="E32" s="3">
        <v>34.888800000000003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1</v>
      </c>
    </row>
    <row r="33" spans="1:60" s="4" customFormat="1" ht="15" x14ac:dyDescent="0.2">
      <c r="A33" s="2"/>
      <c r="B33" s="3" t="s">
        <v>91</v>
      </c>
      <c r="C33" s="3" t="s">
        <v>466</v>
      </c>
      <c r="D33" s="3">
        <v>8.6195000000000004</v>
      </c>
      <c r="E33" s="3">
        <v>0.82479999999999998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1</v>
      </c>
      <c r="AY33" s="4">
        <v>1</v>
      </c>
      <c r="AZ33" s="4">
        <v>1</v>
      </c>
      <c r="BA33" s="4">
        <v>1</v>
      </c>
      <c r="BB33" s="4">
        <v>1</v>
      </c>
      <c r="BC33" s="4">
        <v>1</v>
      </c>
      <c r="BD33" s="4">
        <v>1</v>
      </c>
      <c r="BE33" s="4">
        <v>1</v>
      </c>
      <c r="BF33" s="4">
        <v>1</v>
      </c>
      <c r="BG33" s="4">
        <v>1</v>
      </c>
      <c r="BH33" s="4">
        <v>1</v>
      </c>
    </row>
    <row r="34" spans="1:60" s="4" customFormat="1" ht="15" x14ac:dyDescent="0.2">
      <c r="A34" s="2"/>
      <c r="B34" s="3" t="s">
        <v>80</v>
      </c>
      <c r="C34" s="3" t="s">
        <v>466</v>
      </c>
      <c r="D34" s="3">
        <v>34</v>
      </c>
      <c r="E34" s="3">
        <v>9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1</v>
      </c>
      <c r="AW34" s="4">
        <v>1</v>
      </c>
      <c r="AX34" s="4">
        <v>1</v>
      </c>
      <c r="AY34" s="4">
        <v>1</v>
      </c>
      <c r="AZ34" s="4">
        <v>2</v>
      </c>
      <c r="BA34" s="4">
        <v>2</v>
      </c>
      <c r="BB34" s="4">
        <v>5</v>
      </c>
      <c r="BC34" s="4">
        <v>7</v>
      </c>
      <c r="BD34" s="4">
        <v>7</v>
      </c>
      <c r="BE34" s="4">
        <v>16</v>
      </c>
      <c r="BF34" s="4">
        <v>18</v>
      </c>
      <c r="BG34" s="4">
        <v>18</v>
      </c>
      <c r="BH34" s="4">
        <v>20</v>
      </c>
    </row>
    <row r="35" spans="1:60" s="4" customFormat="1" ht="15" x14ac:dyDescent="0.2">
      <c r="A35" s="2" t="s">
        <v>450</v>
      </c>
      <c r="B35" s="3" t="s">
        <v>164</v>
      </c>
      <c r="C35" s="3" t="s">
        <v>466</v>
      </c>
      <c r="D35" s="3">
        <v>-12.827500000000001</v>
      </c>
      <c r="E35" s="3">
        <v>45.166200000000003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1</v>
      </c>
      <c r="BH35" s="4">
        <v>1</v>
      </c>
    </row>
    <row r="36" spans="1:60" s="4" customFormat="1" ht="15" x14ac:dyDescent="0.2">
      <c r="A36" s="2"/>
      <c r="B36" s="3" t="s">
        <v>450</v>
      </c>
      <c r="C36" s="3" t="s">
        <v>466</v>
      </c>
      <c r="D36" s="3">
        <v>-12.827500000000001</v>
      </c>
      <c r="E36" s="3">
        <v>45.166200000000003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1</v>
      </c>
    </row>
    <row r="37" spans="1:60" ht="15" x14ac:dyDescent="0.2">
      <c r="B37" s="3" t="s">
        <v>471</v>
      </c>
      <c r="C37" s="3" t="s">
        <v>466</v>
      </c>
      <c r="F37" s="4">
        <f t="shared" ref="F37:AK37" si="0">SUM(F2:F36)</f>
        <v>0</v>
      </c>
      <c r="G37" s="4">
        <f t="shared" si="0"/>
        <v>0</v>
      </c>
      <c r="H37" s="4">
        <f t="shared" si="0"/>
        <v>0</v>
      </c>
      <c r="I37" s="4">
        <f t="shared" si="0"/>
        <v>0</v>
      </c>
      <c r="J37" s="4">
        <f t="shared" si="0"/>
        <v>0</v>
      </c>
      <c r="K37" s="4">
        <f t="shared" si="0"/>
        <v>0</v>
      </c>
      <c r="L37" s="4">
        <f t="shared" si="0"/>
        <v>0</v>
      </c>
      <c r="M37" s="4">
        <f t="shared" si="0"/>
        <v>0</v>
      </c>
      <c r="N37" s="4">
        <f t="shared" si="0"/>
        <v>0</v>
      </c>
      <c r="O37" s="4">
        <f t="shared" si="0"/>
        <v>0</v>
      </c>
      <c r="P37" s="4">
        <f t="shared" si="0"/>
        <v>0</v>
      </c>
      <c r="Q37" s="4">
        <f t="shared" si="0"/>
        <v>0</v>
      </c>
      <c r="R37" s="4">
        <f t="shared" si="0"/>
        <v>0</v>
      </c>
      <c r="S37" s="4">
        <f t="shared" si="0"/>
        <v>0</v>
      </c>
      <c r="T37" s="4">
        <f t="shared" si="0"/>
        <v>0</v>
      </c>
      <c r="U37" s="4">
        <f t="shared" si="0"/>
        <v>0</v>
      </c>
      <c r="V37" s="4">
        <f t="shared" si="0"/>
        <v>0</v>
      </c>
      <c r="W37" s="4">
        <f t="shared" si="0"/>
        <v>0</v>
      </c>
      <c r="X37" s="4">
        <f t="shared" si="0"/>
        <v>0</v>
      </c>
      <c r="Y37" s="4">
        <f t="shared" si="0"/>
        <v>0</v>
      </c>
      <c r="Z37" s="4">
        <f t="shared" si="0"/>
        <v>0</v>
      </c>
      <c r="AA37" s="4">
        <f t="shared" si="0"/>
        <v>0</v>
      </c>
      <c r="AB37" s="4">
        <f t="shared" si="0"/>
        <v>0</v>
      </c>
      <c r="AC37" s="4">
        <f t="shared" si="0"/>
        <v>1</v>
      </c>
      <c r="AD37" s="4">
        <f t="shared" si="0"/>
        <v>1</v>
      </c>
      <c r="AE37" s="4">
        <f t="shared" si="0"/>
        <v>1</v>
      </c>
      <c r="AF37" s="4">
        <f t="shared" si="0"/>
        <v>1</v>
      </c>
      <c r="AG37" s="4">
        <f t="shared" si="0"/>
        <v>1</v>
      </c>
      <c r="AH37" s="4">
        <f t="shared" si="0"/>
        <v>1</v>
      </c>
      <c r="AI37" s="4">
        <f t="shared" si="0"/>
        <v>1</v>
      </c>
      <c r="AJ37" s="4">
        <f t="shared" si="0"/>
        <v>1</v>
      </c>
      <c r="AK37" s="4">
        <f t="shared" si="0"/>
        <v>1</v>
      </c>
      <c r="AL37" s="4">
        <f t="shared" ref="AL37:BH37" si="1">SUM(AL2:AL36)</f>
        <v>1</v>
      </c>
      <c r="AM37" s="4">
        <f t="shared" si="1"/>
        <v>3</v>
      </c>
      <c r="AN37" s="4">
        <f t="shared" si="1"/>
        <v>4</v>
      </c>
      <c r="AO37" s="4">
        <f t="shared" si="1"/>
        <v>6</v>
      </c>
      <c r="AP37" s="4">
        <f t="shared" si="1"/>
        <v>6</v>
      </c>
      <c r="AQ37" s="4">
        <f t="shared" si="1"/>
        <v>7</v>
      </c>
      <c r="AR37" s="4">
        <f t="shared" si="1"/>
        <v>10</v>
      </c>
      <c r="AS37" s="4">
        <f t="shared" si="1"/>
        <v>13</v>
      </c>
      <c r="AT37" s="4">
        <f t="shared" si="1"/>
        <v>18</v>
      </c>
      <c r="AU37" s="4">
        <f t="shared" si="1"/>
        <v>31</v>
      </c>
      <c r="AV37" s="4">
        <f t="shared" si="1"/>
        <v>45</v>
      </c>
      <c r="AW37" s="4">
        <f t="shared" si="1"/>
        <v>53</v>
      </c>
      <c r="AX37" s="4">
        <f t="shared" si="1"/>
        <v>72</v>
      </c>
      <c r="AY37" s="4">
        <f t="shared" si="1"/>
        <v>72</v>
      </c>
      <c r="AZ37" s="4">
        <f t="shared" si="1"/>
        <v>125</v>
      </c>
      <c r="BA37" s="4">
        <f t="shared" si="1"/>
        <v>140</v>
      </c>
      <c r="BB37" s="4">
        <f t="shared" si="1"/>
        <v>166</v>
      </c>
      <c r="BC37" s="4">
        <f t="shared" si="1"/>
        <v>419</v>
      </c>
      <c r="BD37" s="4">
        <f t="shared" si="1"/>
        <v>459</v>
      </c>
      <c r="BE37" s="4">
        <f t="shared" si="1"/>
        <v>602</v>
      </c>
      <c r="BF37" s="4">
        <f t="shared" si="1"/>
        <v>711</v>
      </c>
      <c r="BG37" s="4">
        <f t="shared" si="1"/>
        <v>838</v>
      </c>
      <c r="BH37" s="4">
        <f t="shared" si="1"/>
        <v>979</v>
      </c>
    </row>
    <row r="39" spans="1:60" s="1" customFormat="1" ht="15" x14ac:dyDescent="0.2">
      <c r="A39" s="5" t="s">
        <v>0</v>
      </c>
      <c r="B39" s="1" t="s">
        <v>1</v>
      </c>
      <c r="C39" s="1" t="s">
        <v>469</v>
      </c>
      <c r="D39" s="1" t="s">
        <v>2</v>
      </c>
      <c r="E39" s="1" t="s">
        <v>3</v>
      </c>
      <c r="F39" s="1">
        <v>43852</v>
      </c>
      <c r="G39" s="1">
        <v>43853</v>
      </c>
      <c r="H39" s="1">
        <v>43854</v>
      </c>
      <c r="I39" s="1">
        <v>43855</v>
      </c>
      <c r="J39" s="1">
        <v>43856</v>
      </c>
      <c r="K39" s="1">
        <v>43857</v>
      </c>
      <c r="L39" s="1">
        <v>43858</v>
      </c>
      <c r="M39" s="1">
        <v>43859</v>
      </c>
      <c r="N39" s="1">
        <v>43860</v>
      </c>
      <c r="O39" s="1">
        <v>43861</v>
      </c>
      <c r="P39" s="1">
        <v>43862</v>
      </c>
      <c r="Q39" s="1">
        <v>43863</v>
      </c>
      <c r="R39" s="1">
        <v>43864</v>
      </c>
      <c r="S39" s="1">
        <v>43865</v>
      </c>
      <c r="T39" s="1">
        <v>43866</v>
      </c>
      <c r="U39" s="1">
        <v>43867</v>
      </c>
      <c r="V39" s="1">
        <v>43868</v>
      </c>
      <c r="W39" s="1">
        <v>43869</v>
      </c>
      <c r="X39" s="1">
        <v>43870</v>
      </c>
      <c r="Y39" s="1">
        <v>43871</v>
      </c>
      <c r="Z39" s="1">
        <v>43872</v>
      </c>
      <c r="AA39" s="1">
        <v>43873</v>
      </c>
      <c r="AB39" s="1">
        <v>43874</v>
      </c>
      <c r="AC39" s="1">
        <v>43875</v>
      </c>
      <c r="AD39" s="1">
        <v>43876</v>
      </c>
      <c r="AE39" s="1">
        <v>43877</v>
      </c>
      <c r="AF39" s="1">
        <v>43878</v>
      </c>
      <c r="AG39" s="1">
        <v>43879</v>
      </c>
      <c r="AH39" s="1">
        <v>43880</v>
      </c>
      <c r="AI39" s="1">
        <v>43881</v>
      </c>
      <c r="AJ39" s="1">
        <v>43882</v>
      </c>
      <c r="AK39" s="1">
        <v>43883</v>
      </c>
      <c r="AL39" s="1">
        <v>43884</v>
      </c>
      <c r="AM39" s="1">
        <v>43885</v>
      </c>
      <c r="AN39" s="1">
        <v>43886</v>
      </c>
      <c r="AO39" s="1">
        <v>43887</v>
      </c>
      <c r="AP39" s="1">
        <v>43888</v>
      </c>
      <c r="AQ39" s="1">
        <v>43889</v>
      </c>
      <c r="AR39" s="1">
        <v>43890</v>
      </c>
      <c r="AS39" s="1">
        <v>43891</v>
      </c>
      <c r="AT39" s="1">
        <v>43892</v>
      </c>
      <c r="AU39" s="1">
        <v>43893</v>
      </c>
      <c r="AV39" s="1">
        <v>43894</v>
      </c>
      <c r="AW39" s="1">
        <v>43895</v>
      </c>
      <c r="AX39" s="1">
        <v>43896</v>
      </c>
      <c r="AY39" s="1">
        <v>43897</v>
      </c>
      <c r="AZ39" s="1">
        <v>43898</v>
      </c>
      <c r="BA39" s="1">
        <v>43899</v>
      </c>
      <c r="BB39" s="1">
        <v>43900</v>
      </c>
      <c r="BC39" s="1">
        <v>43901</v>
      </c>
      <c r="BD39" s="1">
        <v>43902</v>
      </c>
      <c r="BE39" s="1">
        <v>43903</v>
      </c>
      <c r="BF39" s="1">
        <v>43904</v>
      </c>
      <c r="BG39" s="1">
        <v>43905</v>
      </c>
      <c r="BH39" s="1">
        <v>43906</v>
      </c>
    </row>
    <row r="40" spans="1:60" s="4" customFormat="1" ht="15" x14ac:dyDescent="0.2">
      <c r="A40" s="2"/>
      <c r="B40" s="3" t="s">
        <v>32</v>
      </c>
      <c r="C40" s="3" t="s">
        <v>464</v>
      </c>
      <c r="D40" s="3">
        <v>33</v>
      </c>
      <c r="E40" s="3">
        <v>65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1</v>
      </c>
      <c r="AN40" s="4">
        <v>1</v>
      </c>
      <c r="AO40" s="4">
        <v>1</v>
      </c>
      <c r="AP40" s="4">
        <v>1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1</v>
      </c>
      <c r="AY40" s="4">
        <v>1</v>
      </c>
      <c r="AZ40" s="4">
        <v>4</v>
      </c>
      <c r="BA40" s="4">
        <v>4</v>
      </c>
      <c r="BB40" s="4">
        <v>5</v>
      </c>
      <c r="BC40" s="4">
        <v>7</v>
      </c>
      <c r="BD40" s="4">
        <v>7</v>
      </c>
      <c r="BE40" s="4">
        <v>7</v>
      </c>
      <c r="BF40" s="4">
        <v>11</v>
      </c>
      <c r="BG40" s="4">
        <v>16</v>
      </c>
      <c r="BH40" s="4">
        <v>21</v>
      </c>
    </row>
    <row r="41" spans="1:60" s="4" customFormat="1" ht="15" x14ac:dyDescent="0.2">
      <c r="A41" s="2"/>
      <c r="B41" s="3" t="s">
        <v>62</v>
      </c>
      <c r="C41" s="3" t="s">
        <v>464</v>
      </c>
      <c r="D41" s="3">
        <v>40.069099999999999</v>
      </c>
      <c r="E41" s="3">
        <v>45.038200000000003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1</v>
      </c>
      <c r="AT41" s="4">
        <v>1</v>
      </c>
      <c r="AU41" s="4">
        <v>1</v>
      </c>
      <c r="AV41" s="4">
        <v>1</v>
      </c>
      <c r="AW41" s="4">
        <v>1</v>
      </c>
      <c r="AX41" s="4">
        <v>1</v>
      </c>
      <c r="AY41" s="4">
        <v>1</v>
      </c>
      <c r="AZ41" s="4">
        <v>1</v>
      </c>
      <c r="BA41" s="4">
        <v>1</v>
      </c>
      <c r="BB41" s="4">
        <v>1</v>
      </c>
      <c r="BC41" s="4">
        <v>1</v>
      </c>
      <c r="BD41" s="4">
        <v>4</v>
      </c>
      <c r="BE41" s="4">
        <v>8</v>
      </c>
      <c r="BF41" s="4">
        <v>18</v>
      </c>
      <c r="BG41" s="4">
        <v>26</v>
      </c>
      <c r="BH41" s="4">
        <v>52</v>
      </c>
    </row>
    <row r="42" spans="1:60" s="4" customFormat="1" ht="15" x14ac:dyDescent="0.2">
      <c r="A42" s="2"/>
      <c r="B42" s="3" t="s">
        <v>61</v>
      </c>
      <c r="C42" s="3" t="s">
        <v>464</v>
      </c>
      <c r="D42" s="3">
        <v>40.143099999999997</v>
      </c>
      <c r="E42" s="3">
        <v>47.576900000000002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3</v>
      </c>
      <c r="AT42" s="4">
        <v>3</v>
      </c>
      <c r="AU42" s="4">
        <v>3</v>
      </c>
      <c r="AV42" s="4">
        <v>3</v>
      </c>
      <c r="AW42" s="4">
        <v>6</v>
      </c>
      <c r="AX42" s="4">
        <v>6</v>
      </c>
      <c r="AY42" s="4">
        <v>9</v>
      </c>
      <c r="AZ42" s="4">
        <v>9</v>
      </c>
      <c r="BA42" s="4">
        <v>9</v>
      </c>
      <c r="BB42" s="4">
        <v>11</v>
      </c>
      <c r="BC42" s="4">
        <v>11</v>
      </c>
      <c r="BD42" s="4">
        <v>11</v>
      </c>
      <c r="BE42" s="4">
        <v>15</v>
      </c>
      <c r="BF42" s="4">
        <v>15</v>
      </c>
      <c r="BG42" s="4">
        <v>23</v>
      </c>
      <c r="BH42" s="4">
        <v>15</v>
      </c>
    </row>
    <row r="43" spans="1:60" s="4" customFormat="1" ht="15" x14ac:dyDescent="0.2">
      <c r="A43" s="2"/>
      <c r="B43" s="3" t="s">
        <v>33</v>
      </c>
      <c r="C43" s="3" t="s">
        <v>464</v>
      </c>
      <c r="D43" s="3">
        <v>26.0275</v>
      </c>
      <c r="E43" s="3">
        <v>50.55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1</v>
      </c>
      <c r="AN43" s="4">
        <v>23</v>
      </c>
      <c r="AO43" s="4">
        <v>33</v>
      </c>
      <c r="AP43" s="4">
        <v>33</v>
      </c>
      <c r="AQ43" s="4">
        <v>36</v>
      </c>
      <c r="AR43" s="4">
        <v>41</v>
      </c>
      <c r="AS43" s="4">
        <v>47</v>
      </c>
      <c r="AT43" s="4">
        <v>49</v>
      </c>
      <c r="AU43" s="4">
        <v>49</v>
      </c>
      <c r="AV43" s="4">
        <v>52</v>
      </c>
      <c r="AW43" s="4">
        <v>55</v>
      </c>
      <c r="AX43" s="4">
        <v>60</v>
      </c>
      <c r="AY43" s="4">
        <v>85</v>
      </c>
      <c r="AZ43" s="4">
        <v>85</v>
      </c>
      <c r="BA43" s="4">
        <v>95</v>
      </c>
      <c r="BB43" s="4">
        <v>110</v>
      </c>
      <c r="BC43" s="4">
        <v>195</v>
      </c>
      <c r="BD43" s="4">
        <v>195</v>
      </c>
      <c r="BE43" s="4">
        <v>189</v>
      </c>
      <c r="BF43" s="4">
        <v>210</v>
      </c>
      <c r="BG43" s="4">
        <v>214</v>
      </c>
      <c r="BH43" s="4">
        <v>214</v>
      </c>
    </row>
    <row r="44" spans="1:60" s="4" customFormat="1" ht="15" x14ac:dyDescent="0.2">
      <c r="A44" s="2"/>
      <c r="B44" s="3" t="s">
        <v>96</v>
      </c>
      <c r="C44" s="3" t="s">
        <v>464</v>
      </c>
      <c r="D44" s="3">
        <v>23.684999999999999</v>
      </c>
      <c r="E44" s="3">
        <v>90.356300000000005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3</v>
      </c>
      <c r="BA44" s="4">
        <v>3</v>
      </c>
      <c r="BB44" s="4">
        <v>3</v>
      </c>
      <c r="BC44" s="4">
        <v>3</v>
      </c>
      <c r="BD44" s="4">
        <v>3</v>
      </c>
      <c r="BE44" s="4">
        <v>3</v>
      </c>
      <c r="BF44" s="4">
        <v>3</v>
      </c>
      <c r="BG44" s="4">
        <v>5</v>
      </c>
      <c r="BH44" s="4">
        <v>8</v>
      </c>
    </row>
    <row r="45" spans="1:60" s="4" customFormat="1" ht="15" x14ac:dyDescent="0.2">
      <c r="A45" s="2"/>
      <c r="B45" s="3" t="s">
        <v>84</v>
      </c>
      <c r="C45" s="3" t="s">
        <v>464</v>
      </c>
      <c r="D45" s="3">
        <v>27.514199999999999</v>
      </c>
      <c r="E45" s="3">
        <v>90.433599999999998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1</v>
      </c>
      <c r="AY45" s="4">
        <v>1</v>
      </c>
      <c r="AZ45" s="4">
        <v>1</v>
      </c>
      <c r="BA45" s="4">
        <v>1</v>
      </c>
      <c r="BB45" s="4">
        <v>1</v>
      </c>
      <c r="BC45" s="4">
        <v>1</v>
      </c>
      <c r="BD45" s="4">
        <v>1</v>
      </c>
      <c r="BE45" s="4">
        <v>1</v>
      </c>
      <c r="BF45" s="4">
        <v>1</v>
      </c>
      <c r="BG45" s="4">
        <v>1</v>
      </c>
      <c r="BH45" s="4">
        <v>1</v>
      </c>
    </row>
    <row r="46" spans="1:60" s="4" customFormat="1" ht="15" x14ac:dyDescent="0.2">
      <c r="A46" s="2"/>
      <c r="B46" s="3" t="s">
        <v>103</v>
      </c>
      <c r="C46" s="3" t="s">
        <v>464</v>
      </c>
      <c r="D46" s="3">
        <v>4.5353000000000003</v>
      </c>
      <c r="E46" s="3">
        <v>114.7277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1</v>
      </c>
      <c r="BB46" s="4">
        <v>1</v>
      </c>
      <c r="BC46" s="4">
        <v>11</v>
      </c>
      <c r="BD46" s="4">
        <v>11</v>
      </c>
      <c r="BE46" s="4">
        <v>37</v>
      </c>
      <c r="BF46" s="4">
        <v>40</v>
      </c>
      <c r="BG46" s="4">
        <v>50</v>
      </c>
      <c r="BH46" s="4">
        <v>54</v>
      </c>
    </row>
    <row r="47" spans="1:60" s="4" customFormat="1" ht="15" x14ac:dyDescent="0.2">
      <c r="A47" s="2"/>
      <c r="B47" s="3" t="s">
        <v>15</v>
      </c>
      <c r="C47" s="3" t="s">
        <v>464</v>
      </c>
      <c r="D47" s="3">
        <v>11.55</v>
      </c>
      <c r="E47" s="3">
        <v>104.91670000000001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1</v>
      </c>
      <c r="L47" s="4">
        <v>1</v>
      </c>
      <c r="M47" s="4">
        <v>1</v>
      </c>
      <c r="N47" s="4">
        <v>1</v>
      </c>
      <c r="O47" s="4">
        <v>1</v>
      </c>
      <c r="P47" s="4">
        <v>1</v>
      </c>
      <c r="Q47" s="4">
        <v>1</v>
      </c>
      <c r="R47" s="4">
        <v>1</v>
      </c>
      <c r="S47" s="4">
        <v>1</v>
      </c>
      <c r="T47" s="4">
        <v>1</v>
      </c>
      <c r="U47" s="4">
        <v>1</v>
      </c>
      <c r="V47" s="4">
        <v>1</v>
      </c>
      <c r="W47" s="4">
        <v>1</v>
      </c>
      <c r="X47" s="4">
        <v>1</v>
      </c>
      <c r="Y47" s="4">
        <v>1</v>
      </c>
      <c r="Z47" s="4">
        <v>1</v>
      </c>
      <c r="AA47" s="4">
        <v>1</v>
      </c>
      <c r="AB47" s="4">
        <v>1</v>
      </c>
      <c r="AC47" s="4">
        <v>1</v>
      </c>
      <c r="AD47" s="4">
        <v>1</v>
      </c>
      <c r="AE47" s="4">
        <v>1</v>
      </c>
      <c r="AF47" s="4">
        <v>1</v>
      </c>
      <c r="AG47" s="4">
        <v>1</v>
      </c>
      <c r="AH47" s="4">
        <v>1</v>
      </c>
      <c r="AI47" s="4">
        <v>1</v>
      </c>
      <c r="AJ47" s="4">
        <v>1</v>
      </c>
      <c r="AK47" s="4">
        <v>1</v>
      </c>
      <c r="AL47" s="4">
        <v>1</v>
      </c>
      <c r="AM47" s="4">
        <v>1</v>
      </c>
      <c r="AN47" s="4">
        <v>1</v>
      </c>
      <c r="AO47" s="4">
        <v>1</v>
      </c>
      <c r="AP47" s="4">
        <v>1</v>
      </c>
      <c r="AQ47" s="4">
        <v>1</v>
      </c>
      <c r="AR47" s="4">
        <v>1</v>
      </c>
      <c r="AS47" s="4">
        <v>1</v>
      </c>
      <c r="AT47" s="4">
        <v>1</v>
      </c>
      <c r="AU47" s="4">
        <v>1</v>
      </c>
      <c r="AV47" s="4">
        <v>1</v>
      </c>
      <c r="AW47" s="4">
        <v>1</v>
      </c>
      <c r="AX47" s="4">
        <v>1</v>
      </c>
      <c r="AY47" s="4">
        <v>1</v>
      </c>
      <c r="AZ47" s="4">
        <v>2</v>
      </c>
      <c r="BA47" s="4">
        <v>2</v>
      </c>
      <c r="BB47" s="4">
        <v>2</v>
      </c>
      <c r="BC47" s="4">
        <v>3</v>
      </c>
      <c r="BD47" s="4">
        <v>3</v>
      </c>
      <c r="BE47" s="4">
        <v>5</v>
      </c>
      <c r="BF47" s="4">
        <v>7</v>
      </c>
      <c r="BG47" s="4">
        <v>7</v>
      </c>
      <c r="BH47" s="4">
        <v>7</v>
      </c>
    </row>
    <row r="48" spans="1:60" s="4" customFormat="1" ht="15" x14ac:dyDescent="0.2">
      <c r="A48" s="2" t="s">
        <v>160</v>
      </c>
      <c r="B48" s="3" t="s">
        <v>161</v>
      </c>
      <c r="C48" s="3" t="s">
        <v>464</v>
      </c>
      <c r="D48" s="3">
        <v>30.9756</v>
      </c>
      <c r="E48" s="3">
        <v>112.27070000000001</v>
      </c>
      <c r="F48" s="4">
        <v>444</v>
      </c>
      <c r="G48" s="4">
        <v>444</v>
      </c>
      <c r="H48" s="4">
        <v>549</v>
      </c>
      <c r="I48" s="4">
        <v>761</v>
      </c>
      <c r="J48" s="4">
        <v>1058</v>
      </c>
      <c r="K48" s="4">
        <v>1423</v>
      </c>
      <c r="L48" s="4">
        <v>3554</v>
      </c>
      <c r="M48" s="4">
        <v>3554</v>
      </c>
      <c r="N48" s="4">
        <v>4903</v>
      </c>
      <c r="O48" s="4">
        <v>5806</v>
      </c>
      <c r="P48" s="4">
        <v>7153</v>
      </c>
      <c r="Q48" s="4">
        <v>11177</v>
      </c>
      <c r="R48" s="4">
        <v>13522</v>
      </c>
      <c r="S48" s="4">
        <v>16678</v>
      </c>
      <c r="T48" s="4">
        <v>19665</v>
      </c>
      <c r="U48" s="4">
        <v>22112</v>
      </c>
      <c r="V48" s="4">
        <v>24953</v>
      </c>
      <c r="W48" s="4">
        <v>27100</v>
      </c>
      <c r="X48" s="4">
        <v>29631</v>
      </c>
      <c r="Y48" s="4">
        <v>31728</v>
      </c>
      <c r="Z48" s="4">
        <v>33366</v>
      </c>
      <c r="AA48" s="4">
        <v>33366</v>
      </c>
      <c r="AB48" s="4">
        <v>48206</v>
      </c>
      <c r="AC48" s="4">
        <v>54406</v>
      </c>
      <c r="AD48" s="4">
        <v>56249</v>
      </c>
      <c r="AE48" s="4">
        <v>58182</v>
      </c>
      <c r="AF48" s="4">
        <v>59989</v>
      </c>
      <c r="AG48" s="4">
        <v>61682</v>
      </c>
      <c r="AH48" s="4">
        <v>62031</v>
      </c>
      <c r="AI48" s="4">
        <v>62442</v>
      </c>
      <c r="AJ48" s="4">
        <v>62662</v>
      </c>
      <c r="AK48" s="4">
        <v>64084</v>
      </c>
      <c r="AL48" s="4">
        <v>64084</v>
      </c>
      <c r="AM48" s="4">
        <v>64287</v>
      </c>
      <c r="AN48" s="4">
        <v>64786</v>
      </c>
      <c r="AO48" s="4">
        <v>65187</v>
      </c>
      <c r="AP48" s="4">
        <v>65596</v>
      </c>
      <c r="AQ48" s="4">
        <v>65914</v>
      </c>
      <c r="AR48" s="4">
        <v>66337</v>
      </c>
      <c r="AS48" s="4">
        <v>66907</v>
      </c>
      <c r="AT48" s="4">
        <v>67103</v>
      </c>
      <c r="AU48" s="4">
        <v>67217</v>
      </c>
      <c r="AV48" s="4">
        <v>67332</v>
      </c>
      <c r="AW48" s="4">
        <v>67466</v>
      </c>
      <c r="AX48" s="4">
        <v>67592</v>
      </c>
      <c r="AY48" s="4">
        <v>67666</v>
      </c>
      <c r="AZ48" s="4">
        <v>67707</v>
      </c>
      <c r="BA48" s="4">
        <v>67743</v>
      </c>
      <c r="BB48" s="4">
        <v>67760</v>
      </c>
      <c r="BC48" s="4">
        <v>67773</v>
      </c>
      <c r="BD48" s="4">
        <v>67781</v>
      </c>
      <c r="BE48" s="4">
        <v>67786</v>
      </c>
      <c r="BF48" s="4">
        <v>67790</v>
      </c>
      <c r="BG48" s="4">
        <v>67794</v>
      </c>
      <c r="BH48" s="4">
        <v>67798</v>
      </c>
    </row>
    <row r="49" spans="1:60" s="4" customFormat="1" ht="15" x14ac:dyDescent="0.2">
      <c r="A49" s="2" t="s">
        <v>165</v>
      </c>
      <c r="B49" s="3" t="s">
        <v>161</v>
      </c>
      <c r="C49" s="3" t="s">
        <v>464</v>
      </c>
      <c r="D49" s="3">
        <v>23.341699999999999</v>
      </c>
      <c r="E49" s="3">
        <v>113.42440000000001</v>
      </c>
      <c r="F49" s="4">
        <v>26</v>
      </c>
      <c r="G49" s="4">
        <v>32</v>
      </c>
      <c r="H49" s="4">
        <v>53</v>
      </c>
      <c r="I49" s="4">
        <v>78</v>
      </c>
      <c r="J49" s="4">
        <v>111</v>
      </c>
      <c r="K49" s="4">
        <v>151</v>
      </c>
      <c r="L49" s="4">
        <v>207</v>
      </c>
      <c r="M49" s="4">
        <v>277</v>
      </c>
      <c r="N49" s="4">
        <v>354</v>
      </c>
      <c r="O49" s="4">
        <v>436</v>
      </c>
      <c r="P49" s="4">
        <v>535</v>
      </c>
      <c r="Q49" s="4">
        <v>632</v>
      </c>
      <c r="R49" s="4">
        <v>725</v>
      </c>
      <c r="S49" s="4">
        <v>813</v>
      </c>
      <c r="T49" s="4">
        <v>895</v>
      </c>
      <c r="U49" s="4">
        <v>970</v>
      </c>
      <c r="V49" s="4">
        <v>1034</v>
      </c>
      <c r="W49" s="4">
        <v>1095</v>
      </c>
      <c r="X49" s="4">
        <v>1131</v>
      </c>
      <c r="Y49" s="4">
        <v>1159</v>
      </c>
      <c r="Z49" s="4">
        <v>1177</v>
      </c>
      <c r="AA49" s="4">
        <v>1219</v>
      </c>
      <c r="AB49" s="4">
        <v>1241</v>
      </c>
      <c r="AC49" s="4">
        <v>1261</v>
      </c>
      <c r="AD49" s="4">
        <v>1294</v>
      </c>
      <c r="AE49" s="4">
        <v>1316</v>
      </c>
      <c r="AF49" s="4">
        <v>1322</v>
      </c>
      <c r="AG49" s="4">
        <v>1328</v>
      </c>
      <c r="AH49" s="4">
        <v>1331</v>
      </c>
      <c r="AI49" s="4">
        <v>1332</v>
      </c>
      <c r="AJ49" s="4">
        <v>1333</v>
      </c>
      <c r="AK49" s="4">
        <v>1339</v>
      </c>
      <c r="AL49" s="4">
        <v>1342</v>
      </c>
      <c r="AM49" s="4">
        <v>1345</v>
      </c>
      <c r="AN49" s="4">
        <v>1347</v>
      </c>
      <c r="AO49" s="4">
        <v>1347</v>
      </c>
      <c r="AP49" s="4">
        <v>1347</v>
      </c>
      <c r="AQ49" s="4">
        <v>1348</v>
      </c>
      <c r="AR49" s="4">
        <v>1349</v>
      </c>
      <c r="AS49" s="4">
        <v>1349</v>
      </c>
      <c r="AT49" s="4">
        <v>1350</v>
      </c>
      <c r="AU49" s="4">
        <v>1350</v>
      </c>
      <c r="AV49" s="4">
        <v>1350</v>
      </c>
      <c r="AW49" s="4">
        <v>1351</v>
      </c>
      <c r="AX49" s="4">
        <v>1352</v>
      </c>
      <c r="AY49" s="4">
        <v>1352</v>
      </c>
      <c r="AZ49" s="4">
        <v>1352</v>
      </c>
      <c r="BA49" s="4">
        <v>1352</v>
      </c>
      <c r="BB49" s="4">
        <v>1353</v>
      </c>
      <c r="BC49" s="4">
        <v>1356</v>
      </c>
      <c r="BD49" s="4">
        <v>1356</v>
      </c>
      <c r="BE49" s="4">
        <v>1356</v>
      </c>
      <c r="BF49" s="4">
        <v>1356</v>
      </c>
      <c r="BG49" s="4">
        <v>1360</v>
      </c>
      <c r="BH49" s="4">
        <v>1361</v>
      </c>
    </row>
    <row r="50" spans="1:60" s="4" customFormat="1" ht="15" x14ac:dyDescent="0.2">
      <c r="A50" s="2" t="s">
        <v>166</v>
      </c>
      <c r="B50" s="3" t="s">
        <v>161</v>
      </c>
      <c r="C50" s="3" t="s">
        <v>464</v>
      </c>
      <c r="D50" s="3">
        <v>33.881999999999998</v>
      </c>
      <c r="E50" s="3">
        <v>113.614</v>
      </c>
      <c r="F50" s="4">
        <v>5</v>
      </c>
      <c r="G50" s="4">
        <v>5</v>
      </c>
      <c r="H50" s="4">
        <v>9</v>
      </c>
      <c r="I50" s="4">
        <v>32</v>
      </c>
      <c r="J50" s="4">
        <v>83</v>
      </c>
      <c r="K50" s="4">
        <v>128</v>
      </c>
      <c r="L50" s="4">
        <v>168</v>
      </c>
      <c r="M50" s="4">
        <v>206</v>
      </c>
      <c r="N50" s="4">
        <v>278</v>
      </c>
      <c r="O50" s="4">
        <v>352</v>
      </c>
      <c r="P50" s="4">
        <v>422</v>
      </c>
      <c r="Q50" s="4">
        <v>493</v>
      </c>
      <c r="R50" s="4">
        <v>566</v>
      </c>
      <c r="S50" s="4">
        <v>675</v>
      </c>
      <c r="T50" s="4">
        <v>764</v>
      </c>
      <c r="U50" s="4">
        <v>851</v>
      </c>
      <c r="V50" s="4">
        <v>914</v>
      </c>
      <c r="W50" s="4">
        <v>981</v>
      </c>
      <c r="X50" s="4">
        <v>1033</v>
      </c>
      <c r="Y50" s="4">
        <v>1073</v>
      </c>
      <c r="Z50" s="4">
        <v>1105</v>
      </c>
      <c r="AA50" s="4">
        <v>1135</v>
      </c>
      <c r="AB50" s="4">
        <v>1169</v>
      </c>
      <c r="AC50" s="4">
        <v>1184</v>
      </c>
      <c r="AD50" s="4">
        <v>1212</v>
      </c>
      <c r="AE50" s="4">
        <v>1231</v>
      </c>
      <c r="AF50" s="4">
        <v>1246</v>
      </c>
      <c r="AG50" s="4">
        <v>1257</v>
      </c>
      <c r="AH50" s="4">
        <v>1262</v>
      </c>
      <c r="AI50" s="4">
        <v>1265</v>
      </c>
      <c r="AJ50" s="4">
        <v>1267</v>
      </c>
      <c r="AK50" s="4">
        <v>1270</v>
      </c>
      <c r="AL50" s="4">
        <v>1271</v>
      </c>
      <c r="AM50" s="4">
        <v>1271</v>
      </c>
      <c r="AN50" s="4">
        <v>1271</v>
      </c>
      <c r="AO50" s="4">
        <v>1271</v>
      </c>
      <c r="AP50" s="4">
        <v>1272</v>
      </c>
      <c r="AQ50" s="4">
        <v>1272</v>
      </c>
      <c r="AR50" s="4">
        <v>1272</v>
      </c>
      <c r="AS50" s="4">
        <v>1272</v>
      </c>
      <c r="AT50" s="4">
        <v>1272</v>
      </c>
      <c r="AU50" s="4">
        <v>1272</v>
      </c>
      <c r="AV50" s="4">
        <v>1272</v>
      </c>
      <c r="AW50" s="4">
        <v>1272</v>
      </c>
      <c r="AX50" s="4">
        <v>1272</v>
      </c>
      <c r="AY50" s="4">
        <v>1272</v>
      </c>
      <c r="AZ50" s="4">
        <v>1272</v>
      </c>
      <c r="BA50" s="4">
        <v>1272</v>
      </c>
      <c r="BB50" s="4">
        <v>1272</v>
      </c>
      <c r="BC50" s="4">
        <v>1273</v>
      </c>
      <c r="BD50" s="4">
        <v>1273</v>
      </c>
      <c r="BE50" s="4">
        <v>1273</v>
      </c>
      <c r="BF50" s="4">
        <v>1273</v>
      </c>
      <c r="BG50" s="4">
        <v>1273</v>
      </c>
      <c r="BH50" s="4">
        <v>1273</v>
      </c>
    </row>
    <row r="51" spans="1:60" s="4" customFormat="1" ht="15" x14ac:dyDescent="0.2">
      <c r="A51" s="2" t="s">
        <v>167</v>
      </c>
      <c r="B51" s="3" t="s">
        <v>161</v>
      </c>
      <c r="C51" s="3" t="s">
        <v>464</v>
      </c>
      <c r="D51" s="3">
        <v>29.183199999999999</v>
      </c>
      <c r="E51" s="3">
        <v>120.0934</v>
      </c>
      <c r="F51" s="4">
        <v>10</v>
      </c>
      <c r="G51" s="4">
        <v>27</v>
      </c>
      <c r="H51" s="4">
        <v>43</v>
      </c>
      <c r="I51" s="4">
        <v>62</v>
      </c>
      <c r="J51" s="4">
        <v>104</v>
      </c>
      <c r="K51" s="4">
        <v>128</v>
      </c>
      <c r="L51" s="4">
        <v>173</v>
      </c>
      <c r="M51" s="4">
        <v>296</v>
      </c>
      <c r="N51" s="4">
        <v>428</v>
      </c>
      <c r="O51" s="4">
        <v>538</v>
      </c>
      <c r="P51" s="4">
        <v>599</v>
      </c>
      <c r="Q51" s="4">
        <v>661</v>
      </c>
      <c r="R51" s="4">
        <v>724</v>
      </c>
      <c r="S51" s="4">
        <v>829</v>
      </c>
      <c r="T51" s="4">
        <v>895</v>
      </c>
      <c r="U51" s="4">
        <v>954</v>
      </c>
      <c r="V51" s="4">
        <v>1006</v>
      </c>
      <c r="W51" s="4">
        <v>1048</v>
      </c>
      <c r="X51" s="4">
        <v>1075</v>
      </c>
      <c r="Y51" s="4">
        <v>1092</v>
      </c>
      <c r="Z51" s="4">
        <v>1117</v>
      </c>
      <c r="AA51" s="4">
        <v>1131</v>
      </c>
      <c r="AB51" s="4">
        <v>1145</v>
      </c>
      <c r="AC51" s="4">
        <v>1155</v>
      </c>
      <c r="AD51" s="4">
        <v>1162</v>
      </c>
      <c r="AE51" s="4">
        <v>1167</v>
      </c>
      <c r="AF51" s="4">
        <v>1171</v>
      </c>
      <c r="AG51" s="4">
        <v>1172</v>
      </c>
      <c r="AH51" s="4">
        <v>1174</v>
      </c>
      <c r="AI51" s="4">
        <v>1175</v>
      </c>
      <c r="AJ51" s="4">
        <v>1203</v>
      </c>
      <c r="AK51" s="4">
        <v>1205</v>
      </c>
      <c r="AL51" s="4">
        <v>1205</v>
      </c>
      <c r="AM51" s="4">
        <v>1205</v>
      </c>
      <c r="AN51" s="4">
        <v>1205</v>
      </c>
      <c r="AO51" s="4">
        <v>1205</v>
      </c>
      <c r="AP51" s="4">
        <v>1205</v>
      </c>
      <c r="AQ51" s="4">
        <v>1205</v>
      </c>
      <c r="AR51" s="4">
        <v>1205</v>
      </c>
      <c r="AS51" s="4">
        <v>1205</v>
      </c>
      <c r="AT51" s="4">
        <v>1206</v>
      </c>
      <c r="AU51" s="4">
        <v>1213</v>
      </c>
      <c r="AV51" s="4">
        <v>1213</v>
      </c>
      <c r="AW51" s="4">
        <v>1215</v>
      </c>
      <c r="AX51" s="4">
        <v>1215</v>
      </c>
      <c r="AY51" s="4">
        <v>1215</v>
      </c>
      <c r="AZ51" s="4">
        <v>1215</v>
      </c>
      <c r="BA51" s="4">
        <v>1215</v>
      </c>
      <c r="BB51" s="4">
        <v>1215</v>
      </c>
      <c r="BC51" s="4">
        <v>1215</v>
      </c>
      <c r="BD51" s="4">
        <v>1215</v>
      </c>
      <c r="BE51" s="4">
        <v>1215</v>
      </c>
      <c r="BF51" s="4">
        <v>1227</v>
      </c>
      <c r="BG51" s="4">
        <v>1231</v>
      </c>
      <c r="BH51" s="4">
        <v>1231</v>
      </c>
    </row>
    <row r="52" spans="1:60" s="4" customFormat="1" ht="15" x14ac:dyDescent="0.2">
      <c r="A52" s="2" t="s">
        <v>168</v>
      </c>
      <c r="B52" s="3" t="s">
        <v>161</v>
      </c>
      <c r="C52" s="3" t="s">
        <v>464</v>
      </c>
      <c r="D52" s="3">
        <v>27.610399999999998</v>
      </c>
      <c r="E52" s="3">
        <v>111.7088</v>
      </c>
      <c r="F52" s="4">
        <v>4</v>
      </c>
      <c r="G52" s="4">
        <v>9</v>
      </c>
      <c r="H52" s="4">
        <v>24</v>
      </c>
      <c r="I52" s="4">
        <v>43</v>
      </c>
      <c r="J52" s="4">
        <v>69</v>
      </c>
      <c r="K52" s="4">
        <v>100</v>
      </c>
      <c r="L52" s="4">
        <v>143</v>
      </c>
      <c r="M52" s="4">
        <v>221</v>
      </c>
      <c r="N52" s="4">
        <v>277</v>
      </c>
      <c r="O52" s="4">
        <v>332</v>
      </c>
      <c r="P52" s="4">
        <v>389</v>
      </c>
      <c r="Q52" s="4">
        <v>463</v>
      </c>
      <c r="R52" s="4">
        <v>521</v>
      </c>
      <c r="S52" s="4">
        <v>593</v>
      </c>
      <c r="T52" s="4">
        <v>661</v>
      </c>
      <c r="U52" s="4">
        <v>711</v>
      </c>
      <c r="V52" s="4">
        <v>772</v>
      </c>
      <c r="W52" s="4">
        <v>803</v>
      </c>
      <c r="X52" s="4">
        <v>838</v>
      </c>
      <c r="Y52" s="4">
        <v>879</v>
      </c>
      <c r="Z52" s="4">
        <v>912</v>
      </c>
      <c r="AA52" s="4">
        <v>946</v>
      </c>
      <c r="AB52" s="4">
        <v>968</v>
      </c>
      <c r="AC52" s="4">
        <v>988</v>
      </c>
      <c r="AD52" s="4">
        <v>1001</v>
      </c>
      <c r="AE52" s="4">
        <v>1004</v>
      </c>
      <c r="AF52" s="4">
        <v>1006</v>
      </c>
      <c r="AG52" s="4">
        <v>1007</v>
      </c>
      <c r="AH52" s="4">
        <v>1008</v>
      </c>
      <c r="AI52" s="4">
        <v>1010</v>
      </c>
      <c r="AJ52" s="4">
        <v>1011</v>
      </c>
      <c r="AK52" s="4">
        <v>1013</v>
      </c>
      <c r="AL52" s="4">
        <v>1016</v>
      </c>
      <c r="AM52" s="4">
        <v>1016</v>
      </c>
      <c r="AN52" s="4">
        <v>1016</v>
      </c>
      <c r="AO52" s="4">
        <v>1016</v>
      </c>
      <c r="AP52" s="4">
        <v>1017</v>
      </c>
      <c r="AQ52" s="4">
        <v>1017</v>
      </c>
      <c r="AR52" s="4">
        <v>1018</v>
      </c>
      <c r="AS52" s="4">
        <v>1018</v>
      </c>
      <c r="AT52" s="4">
        <v>1018</v>
      </c>
      <c r="AU52" s="4">
        <v>1018</v>
      </c>
      <c r="AV52" s="4">
        <v>1018</v>
      </c>
      <c r="AW52" s="4">
        <v>1018</v>
      </c>
      <c r="AX52" s="4">
        <v>1018</v>
      </c>
      <c r="AY52" s="4">
        <v>1018</v>
      </c>
      <c r="AZ52" s="4">
        <v>1018</v>
      </c>
      <c r="BA52" s="4">
        <v>1018</v>
      </c>
      <c r="BB52" s="4">
        <v>1018</v>
      </c>
      <c r="BC52" s="4">
        <v>1018</v>
      </c>
      <c r="BD52" s="4">
        <v>1018</v>
      </c>
      <c r="BE52" s="4">
        <v>1018</v>
      </c>
      <c r="BF52" s="4">
        <v>1018</v>
      </c>
      <c r="BG52" s="4">
        <v>1018</v>
      </c>
      <c r="BH52" s="4">
        <v>1018</v>
      </c>
    </row>
    <row r="53" spans="1:60" s="4" customFormat="1" ht="15" x14ac:dyDescent="0.2">
      <c r="A53" s="2" t="s">
        <v>169</v>
      </c>
      <c r="B53" s="3" t="s">
        <v>161</v>
      </c>
      <c r="C53" s="3" t="s">
        <v>464</v>
      </c>
      <c r="D53" s="3">
        <v>31.825700000000001</v>
      </c>
      <c r="E53" s="3">
        <v>117.2264</v>
      </c>
      <c r="F53" s="4">
        <v>1</v>
      </c>
      <c r="G53" s="4">
        <v>9</v>
      </c>
      <c r="H53" s="4">
        <v>15</v>
      </c>
      <c r="I53" s="4">
        <v>39</v>
      </c>
      <c r="J53" s="4">
        <v>60</v>
      </c>
      <c r="K53" s="4">
        <v>70</v>
      </c>
      <c r="L53" s="4">
        <v>106</v>
      </c>
      <c r="M53" s="4">
        <v>152</v>
      </c>
      <c r="N53" s="4">
        <v>200</v>
      </c>
      <c r="O53" s="4">
        <v>237</v>
      </c>
      <c r="P53" s="4">
        <v>297</v>
      </c>
      <c r="Q53" s="4">
        <v>340</v>
      </c>
      <c r="R53" s="4">
        <v>408</v>
      </c>
      <c r="S53" s="4">
        <v>480</v>
      </c>
      <c r="T53" s="4">
        <v>530</v>
      </c>
      <c r="U53" s="4">
        <v>591</v>
      </c>
      <c r="V53" s="4">
        <v>665</v>
      </c>
      <c r="W53" s="4">
        <v>733</v>
      </c>
      <c r="X53" s="4">
        <v>779</v>
      </c>
      <c r="Y53" s="4">
        <v>830</v>
      </c>
      <c r="Z53" s="4">
        <v>860</v>
      </c>
      <c r="AA53" s="4">
        <v>889</v>
      </c>
      <c r="AB53" s="4">
        <v>910</v>
      </c>
      <c r="AC53" s="4">
        <v>934</v>
      </c>
      <c r="AD53" s="4">
        <v>950</v>
      </c>
      <c r="AE53" s="4">
        <v>962</v>
      </c>
      <c r="AF53" s="4">
        <v>973</v>
      </c>
      <c r="AG53" s="4">
        <v>982</v>
      </c>
      <c r="AH53" s="4">
        <v>986</v>
      </c>
      <c r="AI53" s="4">
        <v>987</v>
      </c>
      <c r="AJ53" s="4">
        <v>988</v>
      </c>
      <c r="AK53" s="4">
        <v>989</v>
      </c>
      <c r="AL53" s="4">
        <v>989</v>
      </c>
      <c r="AM53" s="4">
        <v>989</v>
      </c>
      <c r="AN53" s="4">
        <v>989</v>
      </c>
      <c r="AO53" s="4">
        <v>989</v>
      </c>
      <c r="AP53" s="4">
        <v>989</v>
      </c>
      <c r="AQ53" s="4">
        <v>990</v>
      </c>
      <c r="AR53" s="4">
        <v>990</v>
      </c>
      <c r="AS53" s="4">
        <v>990</v>
      </c>
      <c r="AT53" s="4">
        <v>990</v>
      </c>
      <c r="AU53" s="4">
        <v>990</v>
      </c>
      <c r="AV53" s="4">
        <v>990</v>
      </c>
      <c r="AW53" s="4">
        <v>990</v>
      </c>
      <c r="AX53" s="4">
        <v>990</v>
      </c>
      <c r="AY53" s="4">
        <v>990</v>
      </c>
      <c r="AZ53" s="4">
        <v>990</v>
      </c>
      <c r="BA53" s="4">
        <v>990</v>
      </c>
      <c r="BB53" s="4">
        <v>990</v>
      </c>
      <c r="BC53" s="4">
        <v>990</v>
      </c>
      <c r="BD53" s="4">
        <v>990</v>
      </c>
      <c r="BE53" s="4">
        <v>990</v>
      </c>
      <c r="BF53" s="4">
        <v>990</v>
      </c>
      <c r="BG53" s="4">
        <v>990</v>
      </c>
      <c r="BH53" s="4">
        <v>990</v>
      </c>
    </row>
    <row r="54" spans="1:60" s="4" customFormat="1" ht="15" x14ac:dyDescent="0.2">
      <c r="A54" s="2" t="s">
        <v>170</v>
      </c>
      <c r="B54" s="3" t="s">
        <v>161</v>
      </c>
      <c r="C54" s="3" t="s">
        <v>464</v>
      </c>
      <c r="D54" s="3">
        <v>27.614000000000001</v>
      </c>
      <c r="E54" s="3">
        <v>115.7221</v>
      </c>
      <c r="F54" s="4">
        <v>2</v>
      </c>
      <c r="G54" s="4">
        <v>7</v>
      </c>
      <c r="H54" s="4">
        <v>18</v>
      </c>
      <c r="I54" s="4">
        <v>18</v>
      </c>
      <c r="J54" s="4">
        <v>36</v>
      </c>
      <c r="K54" s="4">
        <v>72</v>
      </c>
      <c r="L54" s="4">
        <v>109</v>
      </c>
      <c r="M54" s="4">
        <v>109</v>
      </c>
      <c r="N54" s="4">
        <v>162</v>
      </c>
      <c r="O54" s="4">
        <v>240</v>
      </c>
      <c r="P54" s="4">
        <v>286</v>
      </c>
      <c r="Q54" s="4">
        <v>333</v>
      </c>
      <c r="R54" s="4">
        <v>391</v>
      </c>
      <c r="S54" s="4">
        <v>476</v>
      </c>
      <c r="T54" s="4">
        <v>548</v>
      </c>
      <c r="U54" s="4">
        <v>600</v>
      </c>
      <c r="V54" s="4">
        <v>661</v>
      </c>
      <c r="W54" s="4">
        <v>698</v>
      </c>
      <c r="X54" s="4">
        <v>740</v>
      </c>
      <c r="Y54" s="4">
        <v>771</v>
      </c>
      <c r="Z54" s="4">
        <v>804</v>
      </c>
      <c r="AA54" s="4">
        <v>844</v>
      </c>
      <c r="AB54" s="4">
        <v>872</v>
      </c>
      <c r="AC54" s="4">
        <v>900</v>
      </c>
      <c r="AD54" s="4">
        <v>913</v>
      </c>
      <c r="AE54" s="4">
        <v>925</v>
      </c>
      <c r="AF54" s="4">
        <v>930</v>
      </c>
      <c r="AG54" s="4">
        <v>933</v>
      </c>
      <c r="AH54" s="4">
        <v>934</v>
      </c>
      <c r="AI54" s="4">
        <v>934</v>
      </c>
      <c r="AJ54" s="4">
        <v>934</v>
      </c>
      <c r="AK54" s="4">
        <v>934</v>
      </c>
      <c r="AL54" s="4">
        <v>934</v>
      </c>
      <c r="AM54" s="4">
        <v>934</v>
      </c>
      <c r="AN54" s="4">
        <v>934</v>
      </c>
      <c r="AO54" s="4">
        <v>934</v>
      </c>
      <c r="AP54" s="4">
        <v>934</v>
      </c>
      <c r="AQ54" s="4">
        <v>935</v>
      </c>
      <c r="AR54" s="4">
        <v>935</v>
      </c>
      <c r="AS54" s="4">
        <v>935</v>
      </c>
      <c r="AT54" s="4">
        <v>935</v>
      </c>
      <c r="AU54" s="4">
        <v>935</v>
      </c>
      <c r="AV54" s="4">
        <v>935</v>
      </c>
      <c r="AW54" s="4">
        <v>935</v>
      </c>
      <c r="AX54" s="4">
        <v>935</v>
      </c>
      <c r="AY54" s="4">
        <v>935</v>
      </c>
      <c r="AZ54" s="4">
        <v>935</v>
      </c>
      <c r="BA54" s="4">
        <v>935</v>
      </c>
      <c r="BB54" s="4">
        <v>935</v>
      </c>
      <c r="BC54" s="4">
        <v>935</v>
      </c>
      <c r="BD54" s="4">
        <v>935</v>
      </c>
      <c r="BE54" s="4">
        <v>935</v>
      </c>
      <c r="BF54" s="4">
        <v>935</v>
      </c>
      <c r="BG54" s="4">
        <v>935</v>
      </c>
      <c r="BH54" s="4">
        <v>935</v>
      </c>
    </row>
    <row r="55" spans="1:60" s="4" customFormat="1" ht="15" x14ac:dyDescent="0.2">
      <c r="A55" s="2" t="s">
        <v>171</v>
      </c>
      <c r="B55" s="3" t="s">
        <v>161</v>
      </c>
      <c r="C55" s="3" t="s">
        <v>464</v>
      </c>
      <c r="D55" s="3">
        <v>36.342700000000001</v>
      </c>
      <c r="E55" s="3">
        <v>118.1498</v>
      </c>
      <c r="F55" s="4">
        <v>2</v>
      </c>
      <c r="G55" s="4">
        <v>6</v>
      </c>
      <c r="H55" s="4">
        <v>15</v>
      </c>
      <c r="I55" s="4">
        <v>27</v>
      </c>
      <c r="J55" s="4">
        <v>46</v>
      </c>
      <c r="K55" s="4">
        <v>75</v>
      </c>
      <c r="L55" s="4">
        <v>95</v>
      </c>
      <c r="M55" s="4">
        <v>130</v>
      </c>
      <c r="N55" s="4">
        <v>158</v>
      </c>
      <c r="O55" s="4">
        <v>184</v>
      </c>
      <c r="P55" s="4">
        <v>206</v>
      </c>
      <c r="Q55" s="4">
        <v>230</v>
      </c>
      <c r="R55" s="4">
        <v>259</v>
      </c>
      <c r="S55" s="4">
        <v>275</v>
      </c>
      <c r="T55" s="4">
        <v>307</v>
      </c>
      <c r="U55" s="4">
        <v>347</v>
      </c>
      <c r="V55" s="4">
        <v>386</v>
      </c>
      <c r="W55" s="4">
        <v>416</v>
      </c>
      <c r="X55" s="4">
        <v>444</v>
      </c>
      <c r="Y55" s="4">
        <v>466</v>
      </c>
      <c r="Z55" s="4">
        <v>487</v>
      </c>
      <c r="AA55" s="4">
        <v>497</v>
      </c>
      <c r="AB55" s="4">
        <v>509</v>
      </c>
      <c r="AC55" s="4">
        <v>523</v>
      </c>
      <c r="AD55" s="4">
        <v>532</v>
      </c>
      <c r="AE55" s="4">
        <v>537</v>
      </c>
      <c r="AF55" s="4">
        <v>541</v>
      </c>
      <c r="AG55" s="4">
        <v>543</v>
      </c>
      <c r="AH55" s="4">
        <v>544</v>
      </c>
      <c r="AI55" s="4">
        <v>546</v>
      </c>
      <c r="AJ55" s="4">
        <v>749</v>
      </c>
      <c r="AK55" s="4">
        <v>750</v>
      </c>
      <c r="AL55" s="4">
        <v>754</v>
      </c>
      <c r="AM55" s="4">
        <v>755</v>
      </c>
      <c r="AN55" s="4">
        <v>756</v>
      </c>
      <c r="AO55" s="4">
        <v>756</v>
      </c>
      <c r="AP55" s="4">
        <v>756</v>
      </c>
      <c r="AQ55" s="4">
        <v>756</v>
      </c>
      <c r="AR55" s="4">
        <v>756</v>
      </c>
      <c r="AS55" s="4">
        <v>758</v>
      </c>
      <c r="AT55" s="4">
        <v>758</v>
      </c>
      <c r="AU55" s="4">
        <v>758</v>
      </c>
      <c r="AV55" s="4">
        <v>758</v>
      </c>
      <c r="AW55" s="4">
        <v>758</v>
      </c>
      <c r="AX55" s="4">
        <v>758</v>
      </c>
      <c r="AY55" s="4">
        <v>758</v>
      </c>
      <c r="AZ55" s="4">
        <v>758</v>
      </c>
      <c r="BA55" s="4">
        <v>758</v>
      </c>
      <c r="BB55" s="4">
        <v>758</v>
      </c>
      <c r="BC55" s="4">
        <v>760</v>
      </c>
      <c r="BD55" s="4">
        <v>760</v>
      </c>
      <c r="BE55" s="4">
        <v>760</v>
      </c>
      <c r="BF55" s="4">
        <v>760</v>
      </c>
      <c r="BG55" s="4">
        <v>760</v>
      </c>
      <c r="BH55" s="4">
        <v>760</v>
      </c>
    </row>
    <row r="56" spans="1:60" s="4" customFormat="1" ht="15" x14ac:dyDescent="0.2">
      <c r="A56" s="2" t="s">
        <v>173</v>
      </c>
      <c r="B56" s="3" t="s">
        <v>161</v>
      </c>
      <c r="C56" s="3" t="s">
        <v>464</v>
      </c>
      <c r="D56" s="3">
        <v>32.9711</v>
      </c>
      <c r="E56" s="3">
        <v>119.455</v>
      </c>
      <c r="F56" s="4">
        <v>1</v>
      </c>
      <c r="G56" s="4">
        <v>5</v>
      </c>
      <c r="H56" s="4">
        <v>9</v>
      </c>
      <c r="I56" s="4">
        <v>18</v>
      </c>
      <c r="J56" s="4">
        <v>33</v>
      </c>
      <c r="K56" s="4">
        <v>47</v>
      </c>
      <c r="L56" s="4">
        <v>70</v>
      </c>
      <c r="M56" s="4">
        <v>99</v>
      </c>
      <c r="N56" s="4">
        <v>129</v>
      </c>
      <c r="O56" s="4">
        <v>168</v>
      </c>
      <c r="P56" s="4">
        <v>202</v>
      </c>
      <c r="Q56" s="4">
        <v>236</v>
      </c>
      <c r="R56" s="4">
        <v>271</v>
      </c>
      <c r="S56" s="4">
        <v>308</v>
      </c>
      <c r="T56" s="4">
        <v>341</v>
      </c>
      <c r="U56" s="4">
        <v>373</v>
      </c>
      <c r="V56" s="4">
        <v>408</v>
      </c>
      <c r="W56" s="4">
        <v>439</v>
      </c>
      <c r="X56" s="4">
        <v>468</v>
      </c>
      <c r="Y56" s="4">
        <v>492</v>
      </c>
      <c r="Z56" s="4">
        <v>515</v>
      </c>
      <c r="AA56" s="4">
        <v>543</v>
      </c>
      <c r="AB56" s="4">
        <v>570</v>
      </c>
      <c r="AC56" s="4">
        <v>593</v>
      </c>
      <c r="AD56" s="4">
        <v>604</v>
      </c>
      <c r="AE56" s="4">
        <v>617</v>
      </c>
      <c r="AF56" s="4">
        <v>626</v>
      </c>
      <c r="AG56" s="4">
        <v>629</v>
      </c>
      <c r="AH56" s="4">
        <v>631</v>
      </c>
      <c r="AI56" s="4">
        <v>631</v>
      </c>
      <c r="AJ56" s="4">
        <v>631</v>
      </c>
      <c r="AK56" s="4">
        <v>631</v>
      </c>
      <c r="AL56" s="4">
        <v>631</v>
      </c>
      <c r="AM56" s="4">
        <v>631</v>
      </c>
      <c r="AN56" s="4">
        <v>631</v>
      </c>
      <c r="AO56" s="4">
        <v>631</v>
      </c>
      <c r="AP56" s="4">
        <v>631</v>
      </c>
      <c r="AQ56" s="4">
        <v>631</v>
      </c>
      <c r="AR56" s="4">
        <v>631</v>
      </c>
      <c r="AS56" s="4">
        <v>631</v>
      </c>
      <c r="AT56" s="4">
        <v>631</v>
      </c>
      <c r="AU56" s="4">
        <v>631</v>
      </c>
      <c r="AV56" s="4">
        <v>631</v>
      </c>
      <c r="AW56" s="4">
        <v>631</v>
      </c>
      <c r="AX56" s="4">
        <v>631</v>
      </c>
      <c r="AY56" s="4">
        <v>631</v>
      </c>
      <c r="AZ56" s="4">
        <v>631</v>
      </c>
      <c r="BA56" s="4">
        <v>631</v>
      </c>
      <c r="BB56" s="4">
        <v>631</v>
      </c>
      <c r="BC56" s="4">
        <v>631</v>
      </c>
      <c r="BD56" s="4">
        <v>631</v>
      </c>
      <c r="BE56" s="4">
        <v>631</v>
      </c>
      <c r="BF56" s="4">
        <v>631</v>
      </c>
      <c r="BG56" s="4">
        <v>631</v>
      </c>
      <c r="BH56" s="4">
        <v>631</v>
      </c>
    </row>
    <row r="57" spans="1:60" s="4" customFormat="1" ht="15" x14ac:dyDescent="0.2">
      <c r="A57" s="2" t="s">
        <v>174</v>
      </c>
      <c r="B57" s="3" t="s">
        <v>161</v>
      </c>
      <c r="C57" s="3" t="s">
        <v>464</v>
      </c>
      <c r="D57" s="3">
        <v>30.057200000000002</v>
      </c>
      <c r="E57" s="3">
        <v>107.874</v>
      </c>
      <c r="F57" s="4">
        <v>6</v>
      </c>
      <c r="G57" s="4">
        <v>9</v>
      </c>
      <c r="H57" s="4">
        <v>27</v>
      </c>
      <c r="I57" s="4">
        <v>57</v>
      </c>
      <c r="J57" s="4">
        <v>75</v>
      </c>
      <c r="K57" s="4">
        <v>110</v>
      </c>
      <c r="L57" s="4">
        <v>132</v>
      </c>
      <c r="M57" s="4">
        <v>147</v>
      </c>
      <c r="N57" s="4">
        <v>182</v>
      </c>
      <c r="O57" s="4">
        <v>211</v>
      </c>
      <c r="P57" s="4">
        <v>247</v>
      </c>
      <c r="Q57" s="4">
        <v>300</v>
      </c>
      <c r="R57" s="4">
        <v>337</v>
      </c>
      <c r="S57" s="4">
        <v>366</v>
      </c>
      <c r="T57" s="4">
        <v>389</v>
      </c>
      <c r="U57" s="4">
        <v>411</v>
      </c>
      <c r="V57" s="4">
        <v>426</v>
      </c>
      <c r="W57" s="4">
        <v>428</v>
      </c>
      <c r="X57" s="4">
        <v>468</v>
      </c>
      <c r="Y57" s="4">
        <v>486</v>
      </c>
      <c r="Z57" s="4">
        <v>505</v>
      </c>
      <c r="AA57" s="4">
        <v>518</v>
      </c>
      <c r="AB57" s="4">
        <v>529</v>
      </c>
      <c r="AC57" s="4">
        <v>537</v>
      </c>
      <c r="AD57" s="4">
        <v>544</v>
      </c>
      <c r="AE57" s="4">
        <v>551</v>
      </c>
      <c r="AF57" s="4">
        <v>553</v>
      </c>
      <c r="AG57" s="4">
        <v>555</v>
      </c>
      <c r="AH57" s="4">
        <v>560</v>
      </c>
      <c r="AI57" s="4">
        <v>567</v>
      </c>
      <c r="AJ57" s="4">
        <v>572</v>
      </c>
      <c r="AK57" s="4">
        <v>573</v>
      </c>
      <c r="AL57" s="4">
        <v>575</v>
      </c>
      <c r="AM57" s="4">
        <v>576</v>
      </c>
      <c r="AN57" s="4">
        <v>576</v>
      </c>
      <c r="AO57" s="4">
        <v>576</v>
      </c>
      <c r="AP57" s="4">
        <v>576</v>
      </c>
      <c r="AQ57" s="4">
        <v>576</v>
      </c>
      <c r="AR57" s="4">
        <v>576</v>
      </c>
      <c r="AS57" s="4">
        <v>576</v>
      </c>
      <c r="AT57" s="4">
        <v>576</v>
      </c>
      <c r="AU57" s="4">
        <v>576</v>
      </c>
      <c r="AV57" s="4">
        <v>576</v>
      </c>
      <c r="AW57" s="4">
        <v>576</v>
      </c>
      <c r="AX57" s="4">
        <v>576</v>
      </c>
      <c r="AY57" s="4">
        <v>576</v>
      </c>
      <c r="AZ57" s="4">
        <v>576</v>
      </c>
      <c r="BA57" s="4">
        <v>576</v>
      </c>
      <c r="BB57" s="4">
        <v>576</v>
      </c>
      <c r="BC57" s="4">
        <v>576</v>
      </c>
      <c r="BD57" s="4">
        <v>576</v>
      </c>
      <c r="BE57" s="4">
        <v>576</v>
      </c>
      <c r="BF57" s="4">
        <v>576</v>
      </c>
      <c r="BG57" s="4">
        <v>576</v>
      </c>
      <c r="BH57" s="4">
        <v>576</v>
      </c>
    </row>
    <row r="58" spans="1:60" s="4" customFormat="1" ht="15" x14ac:dyDescent="0.2">
      <c r="A58" s="2" t="s">
        <v>175</v>
      </c>
      <c r="B58" s="3" t="s">
        <v>161</v>
      </c>
      <c r="C58" s="3" t="s">
        <v>464</v>
      </c>
      <c r="D58" s="3">
        <v>30.617100000000001</v>
      </c>
      <c r="E58" s="3">
        <v>102.7103</v>
      </c>
      <c r="F58" s="4">
        <v>5</v>
      </c>
      <c r="G58" s="4">
        <v>8</v>
      </c>
      <c r="H58" s="4">
        <v>15</v>
      </c>
      <c r="I58" s="4">
        <v>28</v>
      </c>
      <c r="J58" s="4">
        <v>44</v>
      </c>
      <c r="K58" s="4">
        <v>69</v>
      </c>
      <c r="L58" s="4">
        <v>90</v>
      </c>
      <c r="M58" s="4">
        <v>108</v>
      </c>
      <c r="N58" s="4">
        <v>142</v>
      </c>
      <c r="O58" s="4">
        <v>177</v>
      </c>
      <c r="P58" s="4">
        <v>207</v>
      </c>
      <c r="Q58" s="4">
        <v>231</v>
      </c>
      <c r="R58" s="4">
        <v>254</v>
      </c>
      <c r="S58" s="4">
        <v>282</v>
      </c>
      <c r="T58" s="4">
        <v>301</v>
      </c>
      <c r="U58" s="4">
        <v>321</v>
      </c>
      <c r="V58" s="4">
        <v>344</v>
      </c>
      <c r="W58" s="4">
        <v>364</v>
      </c>
      <c r="X58" s="4">
        <v>386</v>
      </c>
      <c r="Y58" s="4">
        <v>405</v>
      </c>
      <c r="Z58" s="4">
        <v>417</v>
      </c>
      <c r="AA58" s="4">
        <v>436</v>
      </c>
      <c r="AB58" s="4">
        <v>451</v>
      </c>
      <c r="AC58" s="4">
        <v>463</v>
      </c>
      <c r="AD58" s="4">
        <v>470</v>
      </c>
      <c r="AE58" s="4">
        <v>481</v>
      </c>
      <c r="AF58" s="4">
        <v>495</v>
      </c>
      <c r="AG58" s="4">
        <v>508</v>
      </c>
      <c r="AH58" s="4">
        <v>514</v>
      </c>
      <c r="AI58" s="4">
        <v>520</v>
      </c>
      <c r="AJ58" s="4">
        <v>525</v>
      </c>
      <c r="AK58" s="4">
        <v>526</v>
      </c>
      <c r="AL58" s="4">
        <v>526</v>
      </c>
      <c r="AM58" s="4">
        <v>527</v>
      </c>
      <c r="AN58" s="4">
        <v>529</v>
      </c>
      <c r="AO58" s="4">
        <v>531</v>
      </c>
      <c r="AP58" s="4">
        <v>534</v>
      </c>
      <c r="AQ58" s="4">
        <v>538</v>
      </c>
      <c r="AR58" s="4">
        <v>538</v>
      </c>
      <c r="AS58" s="4">
        <v>538</v>
      </c>
      <c r="AT58" s="4">
        <v>538</v>
      </c>
      <c r="AU58" s="4">
        <v>538</v>
      </c>
      <c r="AV58" s="4">
        <v>538</v>
      </c>
      <c r="AW58" s="4">
        <v>539</v>
      </c>
      <c r="AX58" s="4">
        <v>539</v>
      </c>
      <c r="AY58" s="4">
        <v>539</v>
      </c>
      <c r="AZ58" s="4">
        <v>539</v>
      </c>
      <c r="BA58" s="4">
        <v>539</v>
      </c>
      <c r="BB58" s="4">
        <v>539</v>
      </c>
      <c r="BC58" s="4">
        <v>539</v>
      </c>
      <c r="BD58" s="4">
        <v>539</v>
      </c>
      <c r="BE58" s="4">
        <v>539</v>
      </c>
      <c r="BF58" s="4">
        <v>539</v>
      </c>
      <c r="BG58" s="4">
        <v>539</v>
      </c>
      <c r="BH58" s="4">
        <v>539</v>
      </c>
    </row>
    <row r="59" spans="1:60" s="4" customFormat="1" ht="15" x14ac:dyDescent="0.2">
      <c r="A59" s="2" t="s">
        <v>176</v>
      </c>
      <c r="B59" s="3" t="s">
        <v>161</v>
      </c>
      <c r="C59" s="3" t="s">
        <v>464</v>
      </c>
      <c r="D59" s="3">
        <v>47.862000000000002</v>
      </c>
      <c r="E59" s="3">
        <v>127.7615</v>
      </c>
      <c r="F59" s="4">
        <v>0</v>
      </c>
      <c r="G59" s="4">
        <v>2</v>
      </c>
      <c r="H59" s="4">
        <v>4</v>
      </c>
      <c r="I59" s="4">
        <v>9</v>
      </c>
      <c r="J59" s="4">
        <v>15</v>
      </c>
      <c r="K59" s="4">
        <v>21</v>
      </c>
      <c r="L59" s="4">
        <v>33</v>
      </c>
      <c r="M59" s="4">
        <v>38</v>
      </c>
      <c r="N59" s="4">
        <v>44</v>
      </c>
      <c r="O59" s="4">
        <v>59</v>
      </c>
      <c r="P59" s="4">
        <v>80</v>
      </c>
      <c r="Q59" s="4">
        <v>95</v>
      </c>
      <c r="R59" s="4">
        <v>121</v>
      </c>
      <c r="S59" s="4">
        <v>155</v>
      </c>
      <c r="T59" s="4">
        <v>190</v>
      </c>
      <c r="U59" s="4">
        <v>227</v>
      </c>
      <c r="V59" s="4">
        <v>277</v>
      </c>
      <c r="W59" s="4">
        <v>295</v>
      </c>
      <c r="X59" s="4">
        <v>307</v>
      </c>
      <c r="Y59" s="4">
        <v>331</v>
      </c>
      <c r="Z59" s="4">
        <v>360</v>
      </c>
      <c r="AA59" s="4">
        <v>378</v>
      </c>
      <c r="AB59" s="4">
        <v>395</v>
      </c>
      <c r="AC59" s="4">
        <v>419</v>
      </c>
      <c r="AD59" s="4">
        <v>425</v>
      </c>
      <c r="AE59" s="4">
        <v>445</v>
      </c>
      <c r="AF59" s="4">
        <v>457</v>
      </c>
      <c r="AG59" s="4">
        <v>464</v>
      </c>
      <c r="AH59" s="4">
        <v>470</v>
      </c>
      <c r="AI59" s="4">
        <v>476</v>
      </c>
      <c r="AJ59" s="4">
        <v>479</v>
      </c>
      <c r="AK59" s="4">
        <v>479</v>
      </c>
      <c r="AL59" s="4">
        <v>480</v>
      </c>
      <c r="AM59" s="4">
        <v>480</v>
      </c>
      <c r="AN59" s="4">
        <v>480</v>
      </c>
      <c r="AO59" s="4">
        <v>480</v>
      </c>
      <c r="AP59" s="4">
        <v>480</v>
      </c>
      <c r="AQ59" s="4">
        <v>480</v>
      </c>
      <c r="AR59" s="4">
        <v>480</v>
      </c>
      <c r="AS59" s="4">
        <v>480</v>
      </c>
      <c r="AT59" s="4">
        <v>480</v>
      </c>
      <c r="AU59" s="4">
        <v>480</v>
      </c>
      <c r="AV59" s="4">
        <v>480</v>
      </c>
      <c r="AW59" s="4">
        <v>481</v>
      </c>
      <c r="AX59" s="4">
        <v>481</v>
      </c>
      <c r="AY59" s="4">
        <v>481</v>
      </c>
      <c r="AZ59" s="4">
        <v>481</v>
      </c>
      <c r="BA59" s="4">
        <v>481</v>
      </c>
      <c r="BB59" s="4">
        <v>481</v>
      </c>
      <c r="BC59" s="4">
        <v>482</v>
      </c>
      <c r="BD59" s="4">
        <v>482</v>
      </c>
      <c r="BE59" s="4">
        <v>482</v>
      </c>
      <c r="BF59" s="4">
        <v>482</v>
      </c>
      <c r="BG59" s="4">
        <v>482</v>
      </c>
      <c r="BH59" s="4">
        <v>482</v>
      </c>
    </row>
    <row r="60" spans="1:60" s="4" customFormat="1" ht="15" x14ac:dyDescent="0.2">
      <c r="A60" s="2" t="s">
        <v>178</v>
      </c>
      <c r="B60" s="3" t="s">
        <v>161</v>
      </c>
      <c r="C60" s="3" t="s">
        <v>464</v>
      </c>
      <c r="D60" s="3">
        <v>40.182400000000001</v>
      </c>
      <c r="E60" s="3">
        <v>116.41419999999999</v>
      </c>
      <c r="F60" s="4">
        <v>14</v>
      </c>
      <c r="G60" s="4">
        <v>22</v>
      </c>
      <c r="H60" s="4">
        <v>36</v>
      </c>
      <c r="I60" s="4">
        <v>41</v>
      </c>
      <c r="J60" s="4">
        <v>68</v>
      </c>
      <c r="K60" s="4">
        <v>80</v>
      </c>
      <c r="L60" s="4">
        <v>91</v>
      </c>
      <c r="M60" s="4">
        <v>111</v>
      </c>
      <c r="N60" s="4">
        <v>114</v>
      </c>
      <c r="O60" s="4">
        <v>139</v>
      </c>
      <c r="P60" s="4">
        <v>168</v>
      </c>
      <c r="Q60" s="4">
        <v>191</v>
      </c>
      <c r="R60" s="4">
        <v>212</v>
      </c>
      <c r="S60" s="4">
        <v>228</v>
      </c>
      <c r="T60" s="4">
        <v>253</v>
      </c>
      <c r="U60" s="4">
        <v>274</v>
      </c>
      <c r="V60" s="4">
        <v>297</v>
      </c>
      <c r="W60" s="4">
        <v>315</v>
      </c>
      <c r="X60" s="4">
        <v>326</v>
      </c>
      <c r="Y60" s="4">
        <v>337</v>
      </c>
      <c r="Z60" s="4">
        <v>342</v>
      </c>
      <c r="AA60" s="4">
        <v>352</v>
      </c>
      <c r="AB60" s="4">
        <v>366</v>
      </c>
      <c r="AC60" s="4">
        <v>372</v>
      </c>
      <c r="AD60" s="4">
        <v>375</v>
      </c>
      <c r="AE60" s="4">
        <v>380</v>
      </c>
      <c r="AF60" s="4">
        <v>381</v>
      </c>
      <c r="AG60" s="4">
        <v>387</v>
      </c>
      <c r="AH60" s="4">
        <v>393</v>
      </c>
      <c r="AI60" s="4">
        <v>395</v>
      </c>
      <c r="AJ60" s="4">
        <v>396</v>
      </c>
      <c r="AK60" s="4">
        <v>399</v>
      </c>
      <c r="AL60" s="4">
        <v>399</v>
      </c>
      <c r="AM60" s="4">
        <v>399</v>
      </c>
      <c r="AN60" s="4">
        <v>400</v>
      </c>
      <c r="AO60" s="4">
        <v>400</v>
      </c>
      <c r="AP60" s="4">
        <v>410</v>
      </c>
      <c r="AQ60" s="4">
        <v>410</v>
      </c>
      <c r="AR60" s="4">
        <v>411</v>
      </c>
      <c r="AS60" s="4">
        <v>413</v>
      </c>
      <c r="AT60" s="4">
        <v>414</v>
      </c>
      <c r="AU60" s="4">
        <v>414</v>
      </c>
      <c r="AV60" s="4">
        <v>418</v>
      </c>
      <c r="AW60" s="4">
        <v>418</v>
      </c>
      <c r="AX60" s="4">
        <v>422</v>
      </c>
      <c r="AY60" s="4">
        <v>426</v>
      </c>
      <c r="AZ60" s="4">
        <v>428</v>
      </c>
      <c r="BA60" s="4">
        <v>428</v>
      </c>
      <c r="BB60" s="4">
        <v>429</v>
      </c>
      <c r="BC60" s="4">
        <v>435</v>
      </c>
      <c r="BD60" s="4">
        <v>435</v>
      </c>
      <c r="BE60" s="4">
        <v>436</v>
      </c>
      <c r="BF60" s="4">
        <v>437</v>
      </c>
      <c r="BG60" s="4">
        <v>442</v>
      </c>
      <c r="BH60" s="4">
        <v>452</v>
      </c>
    </row>
    <row r="61" spans="1:60" s="4" customFormat="1" ht="15" x14ac:dyDescent="0.2">
      <c r="A61" s="2" t="s">
        <v>179</v>
      </c>
      <c r="B61" s="3" t="s">
        <v>161</v>
      </c>
      <c r="C61" s="3" t="s">
        <v>464</v>
      </c>
      <c r="D61" s="3">
        <v>31.202000000000002</v>
      </c>
      <c r="E61" s="3">
        <v>121.4491</v>
      </c>
      <c r="F61" s="4">
        <v>9</v>
      </c>
      <c r="G61" s="4">
        <v>16</v>
      </c>
      <c r="H61" s="4">
        <v>20</v>
      </c>
      <c r="I61" s="4">
        <v>33</v>
      </c>
      <c r="J61" s="4">
        <v>40</v>
      </c>
      <c r="K61" s="4">
        <v>53</v>
      </c>
      <c r="L61" s="4">
        <v>66</v>
      </c>
      <c r="M61" s="4">
        <v>96</v>
      </c>
      <c r="N61" s="4">
        <v>112</v>
      </c>
      <c r="O61" s="4">
        <v>135</v>
      </c>
      <c r="P61" s="4">
        <v>169</v>
      </c>
      <c r="Q61" s="4">
        <v>182</v>
      </c>
      <c r="R61" s="4">
        <v>203</v>
      </c>
      <c r="S61" s="4">
        <v>219</v>
      </c>
      <c r="T61" s="4">
        <v>243</v>
      </c>
      <c r="U61" s="4">
        <v>257</v>
      </c>
      <c r="V61" s="4">
        <v>277</v>
      </c>
      <c r="W61" s="4">
        <v>286</v>
      </c>
      <c r="X61" s="4">
        <v>293</v>
      </c>
      <c r="Y61" s="4">
        <v>299</v>
      </c>
      <c r="Z61" s="4">
        <v>303</v>
      </c>
      <c r="AA61" s="4">
        <v>311</v>
      </c>
      <c r="AB61" s="4">
        <v>315</v>
      </c>
      <c r="AC61" s="4">
        <v>318</v>
      </c>
      <c r="AD61" s="4">
        <v>326</v>
      </c>
      <c r="AE61" s="4">
        <v>328</v>
      </c>
      <c r="AF61" s="4">
        <v>333</v>
      </c>
      <c r="AG61" s="4">
        <v>333</v>
      </c>
      <c r="AH61" s="4">
        <v>333</v>
      </c>
      <c r="AI61" s="4">
        <v>334</v>
      </c>
      <c r="AJ61" s="4">
        <v>334</v>
      </c>
      <c r="AK61" s="4">
        <v>335</v>
      </c>
      <c r="AL61" s="4">
        <v>335</v>
      </c>
      <c r="AM61" s="4">
        <v>335</v>
      </c>
      <c r="AN61" s="4">
        <v>336</v>
      </c>
      <c r="AO61" s="4">
        <v>337</v>
      </c>
      <c r="AP61" s="4">
        <v>337</v>
      </c>
      <c r="AQ61" s="4">
        <v>337</v>
      </c>
      <c r="AR61" s="4">
        <v>337</v>
      </c>
      <c r="AS61" s="4">
        <v>337</v>
      </c>
      <c r="AT61" s="4">
        <v>337</v>
      </c>
      <c r="AU61" s="4">
        <v>338</v>
      </c>
      <c r="AV61" s="4">
        <v>338</v>
      </c>
      <c r="AW61" s="4">
        <v>339</v>
      </c>
      <c r="AX61" s="4">
        <v>342</v>
      </c>
      <c r="AY61" s="4">
        <v>342</v>
      </c>
      <c r="AZ61" s="4">
        <v>342</v>
      </c>
      <c r="BA61" s="4">
        <v>342</v>
      </c>
      <c r="BB61" s="4">
        <v>344</v>
      </c>
      <c r="BC61" s="4">
        <v>344</v>
      </c>
      <c r="BD61" s="4">
        <v>344</v>
      </c>
      <c r="BE61" s="4">
        <v>346</v>
      </c>
      <c r="BF61" s="4">
        <v>353</v>
      </c>
      <c r="BG61" s="4">
        <v>353</v>
      </c>
      <c r="BH61" s="4">
        <v>355</v>
      </c>
    </row>
    <row r="62" spans="1:60" s="4" customFormat="1" ht="15" x14ac:dyDescent="0.2">
      <c r="A62" s="2" t="s">
        <v>180</v>
      </c>
      <c r="B62" s="3" t="s">
        <v>161</v>
      </c>
      <c r="C62" s="3" t="s">
        <v>464</v>
      </c>
      <c r="D62" s="3">
        <v>39.548999999999999</v>
      </c>
      <c r="E62" s="3">
        <v>116.1306</v>
      </c>
      <c r="F62" s="4">
        <v>1</v>
      </c>
      <c r="G62" s="4">
        <v>1</v>
      </c>
      <c r="H62" s="4">
        <v>2</v>
      </c>
      <c r="I62" s="4">
        <v>8</v>
      </c>
      <c r="J62" s="4">
        <v>13</v>
      </c>
      <c r="K62" s="4">
        <v>18</v>
      </c>
      <c r="L62" s="4">
        <v>33</v>
      </c>
      <c r="M62" s="4">
        <v>48</v>
      </c>
      <c r="N62" s="4">
        <v>65</v>
      </c>
      <c r="O62" s="4">
        <v>82</v>
      </c>
      <c r="P62" s="4">
        <v>96</v>
      </c>
      <c r="Q62" s="4">
        <v>104</v>
      </c>
      <c r="R62" s="4">
        <v>113</v>
      </c>
      <c r="S62" s="4">
        <v>126</v>
      </c>
      <c r="T62" s="4">
        <v>135</v>
      </c>
      <c r="U62" s="4">
        <v>157</v>
      </c>
      <c r="V62" s="4">
        <v>172</v>
      </c>
      <c r="W62" s="4">
        <v>195</v>
      </c>
      <c r="X62" s="4">
        <v>206</v>
      </c>
      <c r="Y62" s="4">
        <v>218</v>
      </c>
      <c r="Z62" s="4">
        <v>239</v>
      </c>
      <c r="AA62" s="4">
        <v>251</v>
      </c>
      <c r="AB62" s="4">
        <v>265</v>
      </c>
      <c r="AC62" s="4">
        <v>283</v>
      </c>
      <c r="AD62" s="4">
        <v>291</v>
      </c>
      <c r="AE62" s="4">
        <v>300</v>
      </c>
      <c r="AF62" s="4">
        <v>301</v>
      </c>
      <c r="AG62" s="4">
        <v>306</v>
      </c>
      <c r="AH62" s="4">
        <v>306</v>
      </c>
      <c r="AI62" s="4">
        <v>307</v>
      </c>
      <c r="AJ62" s="4">
        <v>308</v>
      </c>
      <c r="AK62" s="4">
        <v>309</v>
      </c>
      <c r="AL62" s="4">
        <v>311</v>
      </c>
      <c r="AM62" s="4">
        <v>311</v>
      </c>
      <c r="AN62" s="4">
        <v>311</v>
      </c>
      <c r="AO62" s="4">
        <v>312</v>
      </c>
      <c r="AP62" s="4">
        <v>317</v>
      </c>
      <c r="AQ62" s="4">
        <v>318</v>
      </c>
      <c r="AR62" s="4">
        <v>318</v>
      </c>
      <c r="AS62" s="4">
        <v>318</v>
      </c>
      <c r="AT62" s="4">
        <v>318</v>
      </c>
      <c r="AU62" s="4">
        <v>318</v>
      </c>
      <c r="AV62" s="4">
        <v>318</v>
      </c>
      <c r="AW62" s="4">
        <v>318</v>
      </c>
      <c r="AX62" s="4">
        <v>318</v>
      </c>
      <c r="AY62" s="4">
        <v>318</v>
      </c>
      <c r="AZ62" s="4">
        <v>318</v>
      </c>
      <c r="BA62" s="4">
        <v>318</v>
      </c>
      <c r="BB62" s="4">
        <v>318</v>
      </c>
      <c r="BC62" s="4">
        <v>318</v>
      </c>
      <c r="BD62" s="4">
        <v>318</v>
      </c>
      <c r="BE62" s="4">
        <v>318</v>
      </c>
      <c r="BF62" s="4">
        <v>318</v>
      </c>
      <c r="BG62" s="4">
        <v>318</v>
      </c>
      <c r="BH62" s="4">
        <v>318</v>
      </c>
    </row>
    <row r="63" spans="1:60" s="4" customFormat="1" ht="15" x14ac:dyDescent="0.2">
      <c r="A63" s="2" t="s">
        <v>181</v>
      </c>
      <c r="B63" s="3" t="s">
        <v>161</v>
      </c>
      <c r="C63" s="3" t="s">
        <v>464</v>
      </c>
      <c r="D63" s="3">
        <v>26.078900000000001</v>
      </c>
      <c r="E63" s="3">
        <v>117.98739999999999</v>
      </c>
      <c r="F63" s="4">
        <v>1</v>
      </c>
      <c r="G63" s="4">
        <v>5</v>
      </c>
      <c r="H63" s="4">
        <v>10</v>
      </c>
      <c r="I63" s="4">
        <v>18</v>
      </c>
      <c r="J63" s="4">
        <v>35</v>
      </c>
      <c r="K63" s="4">
        <v>59</v>
      </c>
      <c r="L63" s="4">
        <v>80</v>
      </c>
      <c r="M63" s="4">
        <v>84</v>
      </c>
      <c r="N63" s="4">
        <v>101</v>
      </c>
      <c r="O63" s="4">
        <v>120</v>
      </c>
      <c r="P63" s="4">
        <v>144</v>
      </c>
      <c r="Q63" s="4">
        <v>159</v>
      </c>
      <c r="R63" s="4">
        <v>179</v>
      </c>
      <c r="S63" s="4">
        <v>194</v>
      </c>
      <c r="T63" s="4">
        <v>205</v>
      </c>
      <c r="U63" s="4">
        <v>215</v>
      </c>
      <c r="V63" s="4">
        <v>224</v>
      </c>
      <c r="W63" s="4">
        <v>239</v>
      </c>
      <c r="X63" s="4">
        <v>250</v>
      </c>
      <c r="Y63" s="4">
        <v>261</v>
      </c>
      <c r="Z63" s="4">
        <v>267</v>
      </c>
      <c r="AA63" s="4">
        <v>272</v>
      </c>
      <c r="AB63" s="4">
        <v>279</v>
      </c>
      <c r="AC63" s="4">
        <v>281</v>
      </c>
      <c r="AD63" s="4">
        <v>285</v>
      </c>
      <c r="AE63" s="4">
        <v>287</v>
      </c>
      <c r="AF63" s="4">
        <v>290</v>
      </c>
      <c r="AG63" s="4">
        <v>292</v>
      </c>
      <c r="AH63" s="4">
        <v>293</v>
      </c>
      <c r="AI63" s="4">
        <v>293</v>
      </c>
      <c r="AJ63" s="4">
        <v>293</v>
      </c>
      <c r="AK63" s="4">
        <v>293</v>
      </c>
      <c r="AL63" s="4">
        <v>293</v>
      </c>
      <c r="AM63" s="4">
        <v>293</v>
      </c>
      <c r="AN63" s="4">
        <v>294</v>
      </c>
      <c r="AO63" s="4">
        <v>294</v>
      </c>
      <c r="AP63" s="4">
        <v>296</v>
      </c>
      <c r="AQ63" s="4">
        <v>296</v>
      </c>
      <c r="AR63" s="4">
        <v>296</v>
      </c>
      <c r="AS63" s="4">
        <v>296</v>
      </c>
      <c r="AT63" s="4">
        <v>296</v>
      </c>
      <c r="AU63" s="4">
        <v>296</v>
      </c>
      <c r="AV63" s="4">
        <v>296</v>
      </c>
      <c r="AW63" s="4">
        <v>296</v>
      </c>
      <c r="AX63" s="4">
        <v>296</v>
      </c>
      <c r="AY63" s="4">
        <v>296</v>
      </c>
      <c r="AZ63" s="4">
        <v>296</v>
      </c>
      <c r="BA63" s="4">
        <v>296</v>
      </c>
      <c r="BB63" s="4">
        <v>296</v>
      </c>
      <c r="BC63" s="4">
        <v>296</v>
      </c>
      <c r="BD63" s="4">
        <v>296</v>
      </c>
      <c r="BE63" s="4">
        <v>296</v>
      </c>
      <c r="BF63" s="4">
        <v>296</v>
      </c>
      <c r="BG63" s="4">
        <v>296</v>
      </c>
      <c r="BH63" s="4">
        <v>296</v>
      </c>
    </row>
    <row r="64" spans="1:60" s="4" customFormat="1" ht="15" x14ac:dyDescent="0.2">
      <c r="A64" s="2" t="s">
        <v>182</v>
      </c>
      <c r="B64" s="3" t="s">
        <v>161</v>
      </c>
      <c r="C64" s="3" t="s">
        <v>464</v>
      </c>
      <c r="D64" s="3">
        <v>23.829799999999999</v>
      </c>
      <c r="E64" s="3">
        <v>108.7881</v>
      </c>
      <c r="F64" s="4">
        <v>2</v>
      </c>
      <c r="G64" s="4">
        <v>5</v>
      </c>
      <c r="H64" s="4">
        <v>23</v>
      </c>
      <c r="I64" s="4">
        <v>23</v>
      </c>
      <c r="J64" s="4">
        <v>36</v>
      </c>
      <c r="K64" s="4">
        <v>46</v>
      </c>
      <c r="L64" s="4">
        <v>51</v>
      </c>
      <c r="M64" s="4">
        <v>58</v>
      </c>
      <c r="N64" s="4">
        <v>78</v>
      </c>
      <c r="O64" s="4">
        <v>87</v>
      </c>
      <c r="P64" s="4">
        <v>100</v>
      </c>
      <c r="Q64" s="4">
        <v>111</v>
      </c>
      <c r="R64" s="4">
        <v>127</v>
      </c>
      <c r="S64" s="4">
        <v>139</v>
      </c>
      <c r="T64" s="4">
        <v>150</v>
      </c>
      <c r="U64" s="4">
        <v>168</v>
      </c>
      <c r="V64" s="4">
        <v>172</v>
      </c>
      <c r="W64" s="4">
        <v>183</v>
      </c>
      <c r="X64" s="4">
        <v>195</v>
      </c>
      <c r="Y64" s="4">
        <v>210</v>
      </c>
      <c r="Z64" s="4">
        <v>215</v>
      </c>
      <c r="AA64" s="4">
        <v>222</v>
      </c>
      <c r="AB64" s="4">
        <v>222</v>
      </c>
      <c r="AC64" s="4">
        <v>226</v>
      </c>
      <c r="AD64" s="4">
        <v>235</v>
      </c>
      <c r="AE64" s="4">
        <v>237</v>
      </c>
      <c r="AF64" s="4">
        <v>238</v>
      </c>
      <c r="AG64" s="4">
        <v>242</v>
      </c>
      <c r="AH64" s="4">
        <v>244</v>
      </c>
      <c r="AI64" s="4">
        <v>245</v>
      </c>
      <c r="AJ64" s="4">
        <v>246</v>
      </c>
      <c r="AK64" s="4">
        <v>249</v>
      </c>
      <c r="AL64" s="4">
        <v>249</v>
      </c>
      <c r="AM64" s="4">
        <v>251</v>
      </c>
      <c r="AN64" s="4">
        <v>252</v>
      </c>
      <c r="AO64" s="4">
        <v>252</v>
      </c>
      <c r="AP64" s="4">
        <v>252</v>
      </c>
      <c r="AQ64" s="4">
        <v>252</v>
      </c>
      <c r="AR64" s="4">
        <v>252</v>
      </c>
      <c r="AS64" s="4">
        <v>252</v>
      </c>
      <c r="AT64" s="4">
        <v>252</v>
      </c>
      <c r="AU64" s="4">
        <v>252</v>
      </c>
      <c r="AV64" s="4">
        <v>252</v>
      </c>
      <c r="AW64" s="4">
        <v>252</v>
      </c>
      <c r="AX64" s="4">
        <v>252</v>
      </c>
      <c r="AY64" s="4">
        <v>252</v>
      </c>
      <c r="AZ64" s="4">
        <v>252</v>
      </c>
      <c r="BA64" s="4">
        <v>252</v>
      </c>
      <c r="BB64" s="4">
        <v>252</v>
      </c>
      <c r="BC64" s="4">
        <v>252</v>
      </c>
      <c r="BD64" s="4">
        <v>252</v>
      </c>
      <c r="BE64" s="4">
        <v>252</v>
      </c>
      <c r="BF64" s="4">
        <v>252</v>
      </c>
      <c r="BG64" s="4">
        <v>252</v>
      </c>
      <c r="BH64" s="4">
        <v>252</v>
      </c>
    </row>
    <row r="65" spans="1:60" s="4" customFormat="1" ht="15" x14ac:dyDescent="0.2">
      <c r="A65" s="2" t="s">
        <v>183</v>
      </c>
      <c r="B65" s="3" t="s">
        <v>161</v>
      </c>
      <c r="C65" s="3" t="s">
        <v>464</v>
      </c>
      <c r="D65" s="3">
        <v>35.191699999999997</v>
      </c>
      <c r="E65" s="3">
        <v>108.87009999999999</v>
      </c>
      <c r="F65" s="4">
        <v>0</v>
      </c>
      <c r="G65" s="4">
        <v>3</v>
      </c>
      <c r="H65" s="4">
        <v>5</v>
      </c>
      <c r="I65" s="4">
        <v>15</v>
      </c>
      <c r="J65" s="4">
        <v>22</v>
      </c>
      <c r="K65" s="4">
        <v>35</v>
      </c>
      <c r="L65" s="4">
        <v>46</v>
      </c>
      <c r="M65" s="4">
        <v>56</v>
      </c>
      <c r="N65" s="4">
        <v>63</v>
      </c>
      <c r="O65" s="4">
        <v>87</v>
      </c>
      <c r="P65" s="4">
        <v>101</v>
      </c>
      <c r="Q65" s="4">
        <v>116</v>
      </c>
      <c r="R65" s="4">
        <v>128</v>
      </c>
      <c r="S65" s="4">
        <v>142</v>
      </c>
      <c r="T65" s="4">
        <v>165</v>
      </c>
      <c r="U65" s="4">
        <v>173</v>
      </c>
      <c r="V65" s="4">
        <v>184</v>
      </c>
      <c r="W65" s="4">
        <v>195</v>
      </c>
      <c r="X65" s="4">
        <v>208</v>
      </c>
      <c r="Y65" s="4">
        <v>213</v>
      </c>
      <c r="Z65" s="4">
        <v>219</v>
      </c>
      <c r="AA65" s="4">
        <v>225</v>
      </c>
      <c r="AB65" s="4">
        <v>229</v>
      </c>
      <c r="AC65" s="4">
        <v>230</v>
      </c>
      <c r="AD65" s="4">
        <v>232</v>
      </c>
      <c r="AE65" s="4">
        <v>236</v>
      </c>
      <c r="AF65" s="4">
        <v>240</v>
      </c>
      <c r="AG65" s="4">
        <v>240</v>
      </c>
      <c r="AH65" s="4">
        <v>242</v>
      </c>
      <c r="AI65" s="4">
        <v>245</v>
      </c>
      <c r="AJ65" s="4">
        <v>245</v>
      </c>
      <c r="AK65" s="4">
        <v>245</v>
      </c>
      <c r="AL65" s="4">
        <v>245</v>
      </c>
      <c r="AM65" s="4">
        <v>245</v>
      </c>
      <c r="AN65" s="4">
        <v>245</v>
      </c>
      <c r="AO65" s="4">
        <v>245</v>
      </c>
      <c r="AP65" s="4">
        <v>245</v>
      </c>
      <c r="AQ65" s="4">
        <v>245</v>
      </c>
      <c r="AR65" s="4">
        <v>245</v>
      </c>
      <c r="AS65" s="4">
        <v>245</v>
      </c>
      <c r="AT65" s="4">
        <v>245</v>
      </c>
      <c r="AU65" s="4">
        <v>245</v>
      </c>
      <c r="AV65" s="4">
        <v>245</v>
      </c>
      <c r="AW65" s="4">
        <v>245</v>
      </c>
      <c r="AX65" s="4">
        <v>245</v>
      </c>
      <c r="AY65" s="4">
        <v>245</v>
      </c>
      <c r="AZ65" s="4">
        <v>245</v>
      </c>
      <c r="BA65" s="4">
        <v>245</v>
      </c>
      <c r="BB65" s="4">
        <v>245</v>
      </c>
      <c r="BC65" s="4">
        <v>245</v>
      </c>
      <c r="BD65" s="4">
        <v>245</v>
      </c>
      <c r="BE65" s="4">
        <v>245</v>
      </c>
      <c r="BF65" s="4">
        <v>245</v>
      </c>
      <c r="BG65" s="4">
        <v>245</v>
      </c>
      <c r="BH65" s="4">
        <v>245</v>
      </c>
    </row>
    <row r="66" spans="1:60" s="4" customFormat="1" ht="15" x14ac:dyDescent="0.2">
      <c r="A66" s="2" t="s">
        <v>184</v>
      </c>
      <c r="B66" s="3" t="s">
        <v>161</v>
      </c>
      <c r="C66" s="3" t="s">
        <v>464</v>
      </c>
      <c r="D66" s="3">
        <v>24.974</v>
      </c>
      <c r="E66" s="3">
        <v>101.48699999999999</v>
      </c>
      <c r="F66" s="4">
        <v>1</v>
      </c>
      <c r="G66" s="4">
        <v>2</v>
      </c>
      <c r="H66" s="4">
        <v>5</v>
      </c>
      <c r="I66" s="4">
        <v>11</v>
      </c>
      <c r="J66" s="4">
        <v>16</v>
      </c>
      <c r="K66" s="4">
        <v>26</v>
      </c>
      <c r="L66" s="4">
        <v>44</v>
      </c>
      <c r="M66" s="4">
        <v>55</v>
      </c>
      <c r="N66" s="4">
        <v>70</v>
      </c>
      <c r="O66" s="4">
        <v>83</v>
      </c>
      <c r="P66" s="4">
        <v>93</v>
      </c>
      <c r="Q66" s="4">
        <v>105</v>
      </c>
      <c r="R66" s="4">
        <v>117</v>
      </c>
      <c r="S66" s="4">
        <v>122</v>
      </c>
      <c r="T66" s="4">
        <v>128</v>
      </c>
      <c r="U66" s="4">
        <v>133</v>
      </c>
      <c r="V66" s="4">
        <v>138</v>
      </c>
      <c r="W66" s="4">
        <v>138</v>
      </c>
      <c r="X66" s="4">
        <v>141</v>
      </c>
      <c r="Y66" s="4">
        <v>149</v>
      </c>
      <c r="Z66" s="4">
        <v>153</v>
      </c>
      <c r="AA66" s="4">
        <v>154</v>
      </c>
      <c r="AB66" s="4">
        <v>156</v>
      </c>
      <c r="AC66" s="4">
        <v>162</v>
      </c>
      <c r="AD66" s="4">
        <v>168</v>
      </c>
      <c r="AE66" s="4">
        <v>171</v>
      </c>
      <c r="AF66" s="4">
        <v>171</v>
      </c>
      <c r="AG66" s="4">
        <v>172</v>
      </c>
      <c r="AH66" s="4">
        <v>172</v>
      </c>
      <c r="AI66" s="4">
        <v>174</v>
      </c>
      <c r="AJ66" s="4">
        <v>174</v>
      </c>
      <c r="AK66" s="4">
        <v>174</v>
      </c>
      <c r="AL66" s="4">
        <v>174</v>
      </c>
      <c r="AM66" s="4">
        <v>174</v>
      </c>
      <c r="AN66" s="4">
        <v>174</v>
      </c>
      <c r="AO66" s="4">
        <v>174</v>
      </c>
      <c r="AP66" s="4">
        <v>174</v>
      </c>
      <c r="AQ66" s="4">
        <v>174</v>
      </c>
      <c r="AR66" s="4">
        <v>174</v>
      </c>
      <c r="AS66" s="4">
        <v>174</v>
      </c>
      <c r="AT66" s="4">
        <v>174</v>
      </c>
      <c r="AU66" s="4">
        <v>174</v>
      </c>
      <c r="AV66" s="4">
        <v>174</v>
      </c>
      <c r="AW66" s="4">
        <v>174</v>
      </c>
      <c r="AX66" s="4">
        <v>174</v>
      </c>
      <c r="AY66" s="4">
        <v>174</v>
      </c>
      <c r="AZ66" s="4">
        <v>174</v>
      </c>
      <c r="BA66" s="4">
        <v>174</v>
      </c>
      <c r="BB66" s="4">
        <v>174</v>
      </c>
      <c r="BC66" s="4">
        <v>174</v>
      </c>
      <c r="BD66" s="4">
        <v>174</v>
      </c>
      <c r="BE66" s="4">
        <v>174</v>
      </c>
      <c r="BF66" s="4">
        <v>174</v>
      </c>
      <c r="BG66" s="4">
        <v>174</v>
      </c>
      <c r="BH66" s="4">
        <v>176</v>
      </c>
    </row>
    <row r="67" spans="1:60" s="4" customFormat="1" ht="15" x14ac:dyDescent="0.2">
      <c r="A67" s="2" t="s">
        <v>185</v>
      </c>
      <c r="B67" s="3" t="s">
        <v>161</v>
      </c>
      <c r="C67" s="3" t="s">
        <v>464</v>
      </c>
      <c r="D67" s="3">
        <v>19.195900000000002</v>
      </c>
      <c r="E67" s="3">
        <v>109.7453</v>
      </c>
      <c r="F67" s="4">
        <v>4</v>
      </c>
      <c r="G67" s="4">
        <v>5</v>
      </c>
      <c r="H67" s="4">
        <v>8</v>
      </c>
      <c r="I67" s="4">
        <v>19</v>
      </c>
      <c r="J67" s="4">
        <v>22</v>
      </c>
      <c r="K67" s="4">
        <v>33</v>
      </c>
      <c r="L67" s="4">
        <v>40</v>
      </c>
      <c r="M67" s="4">
        <v>43</v>
      </c>
      <c r="N67" s="4">
        <v>46</v>
      </c>
      <c r="O67" s="4">
        <v>52</v>
      </c>
      <c r="P67" s="4">
        <v>62</v>
      </c>
      <c r="Q67" s="4">
        <v>64</v>
      </c>
      <c r="R67" s="4">
        <v>72</v>
      </c>
      <c r="S67" s="4">
        <v>80</v>
      </c>
      <c r="T67" s="4">
        <v>99</v>
      </c>
      <c r="U67" s="4">
        <v>106</v>
      </c>
      <c r="V67" s="4">
        <v>117</v>
      </c>
      <c r="W67" s="4">
        <v>124</v>
      </c>
      <c r="X67" s="4">
        <v>131</v>
      </c>
      <c r="Y67" s="4">
        <v>138</v>
      </c>
      <c r="Z67" s="4">
        <v>144</v>
      </c>
      <c r="AA67" s="4">
        <v>157</v>
      </c>
      <c r="AB67" s="4">
        <v>157</v>
      </c>
      <c r="AC67" s="4">
        <v>159</v>
      </c>
      <c r="AD67" s="4">
        <v>162</v>
      </c>
      <c r="AE67" s="4">
        <v>162</v>
      </c>
      <c r="AF67" s="4">
        <v>163</v>
      </c>
      <c r="AG67" s="4">
        <v>163</v>
      </c>
      <c r="AH67" s="4">
        <v>168</v>
      </c>
      <c r="AI67" s="4">
        <v>168</v>
      </c>
      <c r="AJ67" s="4">
        <v>168</v>
      </c>
      <c r="AK67" s="4">
        <v>168</v>
      </c>
      <c r="AL67" s="4">
        <v>168</v>
      </c>
      <c r="AM67" s="4">
        <v>168</v>
      </c>
      <c r="AN67" s="4">
        <v>168</v>
      </c>
      <c r="AO67" s="4">
        <v>168</v>
      </c>
      <c r="AP67" s="4">
        <v>168</v>
      </c>
      <c r="AQ67" s="4">
        <v>168</v>
      </c>
      <c r="AR67" s="4">
        <v>168</v>
      </c>
      <c r="AS67" s="4">
        <v>168</v>
      </c>
      <c r="AT67" s="4">
        <v>168</v>
      </c>
      <c r="AU67" s="4">
        <v>168</v>
      </c>
      <c r="AV67" s="4">
        <v>168</v>
      </c>
      <c r="AW67" s="4">
        <v>168</v>
      </c>
      <c r="AX67" s="4">
        <v>168</v>
      </c>
      <c r="AY67" s="4">
        <v>168</v>
      </c>
      <c r="AZ67" s="4">
        <v>168</v>
      </c>
      <c r="BA67" s="4">
        <v>168</v>
      </c>
      <c r="BB67" s="4">
        <v>168</v>
      </c>
      <c r="BC67" s="4">
        <v>168</v>
      </c>
      <c r="BD67" s="4">
        <v>168</v>
      </c>
      <c r="BE67" s="4">
        <v>168</v>
      </c>
      <c r="BF67" s="4">
        <v>168</v>
      </c>
      <c r="BG67" s="4">
        <v>168</v>
      </c>
      <c r="BH67" s="4">
        <v>168</v>
      </c>
    </row>
    <row r="68" spans="1:60" s="4" customFormat="1" ht="15" x14ac:dyDescent="0.2">
      <c r="A68" s="2" t="s">
        <v>186</v>
      </c>
      <c r="B68" s="3" t="s">
        <v>161</v>
      </c>
      <c r="C68" s="3" t="s">
        <v>464</v>
      </c>
      <c r="D68" s="3">
        <v>26.8154</v>
      </c>
      <c r="E68" s="3">
        <v>106.87479999999999</v>
      </c>
      <c r="F68" s="4">
        <v>1</v>
      </c>
      <c r="G68" s="4">
        <v>3</v>
      </c>
      <c r="H68" s="4">
        <v>3</v>
      </c>
      <c r="I68" s="4">
        <v>4</v>
      </c>
      <c r="J68" s="4">
        <v>5</v>
      </c>
      <c r="K68" s="4">
        <v>7</v>
      </c>
      <c r="L68" s="4">
        <v>9</v>
      </c>
      <c r="M68" s="4">
        <v>9</v>
      </c>
      <c r="N68" s="4">
        <v>12</v>
      </c>
      <c r="O68" s="4">
        <v>29</v>
      </c>
      <c r="P68" s="4">
        <v>29</v>
      </c>
      <c r="Q68" s="4">
        <v>38</v>
      </c>
      <c r="R68" s="4">
        <v>46</v>
      </c>
      <c r="S68" s="4">
        <v>58</v>
      </c>
      <c r="T68" s="4">
        <v>64</v>
      </c>
      <c r="U68" s="4">
        <v>71</v>
      </c>
      <c r="V68" s="4">
        <v>81</v>
      </c>
      <c r="W68" s="4">
        <v>89</v>
      </c>
      <c r="X68" s="4">
        <v>99</v>
      </c>
      <c r="Y68" s="4">
        <v>109</v>
      </c>
      <c r="Z68" s="4">
        <v>127</v>
      </c>
      <c r="AA68" s="4">
        <v>133</v>
      </c>
      <c r="AB68" s="4">
        <v>135</v>
      </c>
      <c r="AC68" s="4">
        <v>140</v>
      </c>
      <c r="AD68" s="4">
        <v>143</v>
      </c>
      <c r="AE68" s="4">
        <v>144</v>
      </c>
      <c r="AF68" s="4">
        <v>146</v>
      </c>
      <c r="AG68" s="4">
        <v>146</v>
      </c>
      <c r="AH68" s="4">
        <v>146</v>
      </c>
      <c r="AI68" s="4">
        <v>146</v>
      </c>
      <c r="AJ68" s="4">
        <v>146</v>
      </c>
      <c r="AK68" s="4">
        <v>146</v>
      </c>
      <c r="AL68" s="4">
        <v>146</v>
      </c>
      <c r="AM68" s="4">
        <v>146</v>
      </c>
      <c r="AN68" s="4">
        <v>146</v>
      </c>
      <c r="AO68" s="4">
        <v>146</v>
      </c>
      <c r="AP68" s="4">
        <v>146</v>
      </c>
      <c r="AQ68" s="4">
        <v>146</v>
      </c>
      <c r="AR68" s="4">
        <v>146</v>
      </c>
      <c r="AS68" s="4">
        <v>146</v>
      </c>
      <c r="AT68" s="4">
        <v>146</v>
      </c>
      <c r="AU68" s="4">
        <v>146</v>
      </c>
      <c r="AV68" s="4">
        <v>146</v>
      </c>
      <c r="AW68" s="4">
        <v>146</v>
      </c>
      <c r="AX68" s="4">
        <v>146</v>
      </c>
      <c r="AY68" s="4">
        <v>146</v>
      </c>
      <c r="AZ68" s="4">
        <v>146</v>
      </c>
      <c r="BA68" s="4">
        <v>146</v>
      </c>
      <c r="BB68" s="4">
        <v>146</v>
      </c>
      <c r="BC68" s="4">
        <v>146</v>
      </c>
      <c r="BD68" s="4">
        <v>146</v>
      </c>
      <c r="BE68" s="4">
        <v>146</v>
      </c>
      <c r="BF68" s="4">
        <v>146</v>
      </c>
      <c r="BG68" s="4">
        <v>146</v>
      </c>
      <c r="BH68" s="4">
        <v>146</v>
      </c>
    </row>
    <row r="69" spans="1:60" s="4" customFormat="1" ht="15" x14ac:dyDescent="0.2">
      <c r="A69" s="2" t="s">
        <v>187</v>
      </c>
      <c r="B69" s="3" t="s">
        <v>161</v>
      </c>
      <c r="C69" s="3" t="s">
        <v>464</v>
      </c>
      <c r="D69" s="3">
        <v>39.305399999999999</v>
      </c>
      <c r="E69" s="3">
        <v>117.32299999999999</v>
      </c>
      <c r="F69" s="4">
        <v>4</v>
      </c>
      <c r="G69" s="4">
        <v>4</v>
      </c>
      <c r="H69" s="4">
        <v>8</v>
      </c>
      <c r="I69" s="4">
        <v>10</v>
      </c>
      <c r="J69" s="4">
        <v>14</v>
      </c>
      <c r="K69" s="4">
        <v>23</v>
      </c>
      <c r="L69" s="4">
        <v>24</v>
      </c>
      <c r="M69" s="4">
        <v>27</v>
      </c>
      <c r="N69" s="4">
        <v>31</v>
      </c>
      <c r="O69" s="4">
        <v>32</v>
      </c>
      <c r="P69" s="4">
        <v>41</v>
      </c>
      <c r="Q69" s="4">
        <v>48</v>
      </c>
      <c r="R69" s="4">
        <v>60</v>
      </c>
      <c r="S69" s="4">
        <v>67</v>
      </c>
      <c r="T69" s="4">
        <v>69</v>
      </c>
      <c r="U69" s="4">
        <v>79</v>
      </c>
      <c r="V69" s="4">
        <v>81</v>
      </c>
      <c r="W69" s="4">
        <v>88</v>
      </c>
      <c r="X69" s="4">
        <v>91</v>
      </c>
      <c r="Y69" s="4">
        <v>95</v>
      </c>
      <c r="Z69" s="4">
        <v>106</v>
      </c>
      <c r="AA69" s="4">
        <v>112</v>
      </c>
      <c r="AB69" s="4">
        <v>119</v>
      </c>
      <c r="AC69" s="4">
        <v>120</v>
      </c>
      <c r="AD69" s="4">
        <v>122</v>
      </c>
      <c r="AE69" s="4">
        <v>124</v>
      </c>
      <c r="AF69" s="4">
        <v>125</v>
      </c>
      <c r="AG69" s="4">
        <v>128</v>
      </c>
      <c r="AH69" s="4">
        <v>130</v>
      </c>
      <c r="AI69" s="4">
        <v>131</v>
      </c>
      <c r="AJ69" s="4">
        <v>132</v>
      </c>
      <c r="AK69" s="4">
        <v>135</v>
      </c>
      <c r="AL69" s="4">
        <v>135</v>
      </c>
      <c r="AM69" s="4">
        <v>135</v>
      </c>
      <c r="AN69" s="4">
        <v>135</v>
      </c>
      <c r="AO69" s="4">
        <v>135</v>
      </c>
      <c r="AP69" s="4">
        <v>136</v>
      </c>
      <c r="AQ69" s="4">
        <v>136</v>
      </c>
      <c r="AR69" s="4">
        <v>136</v>
      </c>
      <c r="AS69" s="4">
        <v>136</v>
      </c>
      <c r="AT69" s="4">
        <v>136</v>
      </c>
      <c r="AU69" s="4">
        <v>136</v>
      </c>
      <c r="AV69" s="4">
        <v>136</v>
      </c>
      <c r="AW69" s="4">
        <v>136</v>
      </c>
      <c r="AX69" s="4">
        <v>136</v>
      </c>
      <c r="AY69" s="4">
        <v>136</v>
      </c>
      <c r="AZ69" s="4">
        <v>136</v>
      </c>
      <c r="BA69" s="4">
        <v>136</v>
      </c>
      <c r="BB69" s="4">
        <v>136</v>
      </c>
      <c r="BC69" s="4">
        <v>136</v>
      </c>
      <c r="BD69" s="4">
        <v>136</v>
      </c>
      <c r="BE69" s="4">
        <v>136</v>
      </c>
      <c r="BF69" s="4">
        <v>136</v>
      </c>
      <c r="BG69" s="4">
        <v>136</v>
      </c>
      <c r="BH69" s="4">
        <v>136</v>
      </c>
    </row>
    <row r="70" spans="1:60" s="4" customFormat="1" ht="15" x14ac:dyDescent="0.2">
      <c r="A70" s="2" t="s">
        <v>188</v>
      </c>
      <c r="B70" s="3" t="s">
        <v>161</v>
      </c>
      <c r="C70" s="3" t="s">
        <v>464</v>
      </c>
      <c r="D70" s="3">
        <v>37.5777</v>
      </c>
      <c r="E70" s="3">
        <v>112.29219999999999</v>
      </c>
      <c r="F70" s="4">
        <v>1</v>
      </c>
      <c r="G70" s="4">
        <v>1</v>
      </c>
      <c r="H70" s="4">
        <v>1</v>
      </c>
      <c r="I70" s="4">
        <v>6</v>
      </c>
      <c r="J70" s="4">
        <v>9</v>
      </c>
      <c r="K70" s="4">
        <v>13</v>
      </c>
      <c r="L70" s="4">
        <v>27</v>
      </c>
      <c r="M70" s="4">
        <v>27</v>
      </c>
      <c r="N70" s="4">
        <v>35</v>
      </c>
      <c r="O70" s="4">
        <v>39</v>
      </c>
      <c r="P70" s="4">
        <v>47</v>
      </c>
      <c r="Q70" s="4">
        <v>66</v>
      </c>
      <c r="R70" s="4">
        <v>74</v>
      </c>
      <c r="S70" s="4">
        <v>81</v>
      </c>
      <c r="T70" s="4">
        <v>81</v>
      </c>
      <c r="U70" s="4">
        <v>96</v>
      </c>
      <c r="V70" s="4">
        <v>104</v>
      </c>
      <c r="W70" s="4">
        <v>115</v>
      </c>
      <c r="X70" s="4">
        <v>119</v>
      </c>
      <c r="Y70" s="4">
        <v>119</v>
      </c>
      <c r="Z70" s="4">
        <v>124</v>
      </c>
      <c r="AA70" s="4">
        <v>126</v>
      </c>
      <c r="AB70" s="4">
        <v>126</v>
      </c>
      <c r="AC70" s="4">
        <v>127</v>
      </c>
      <c r="AD70" s="4">
        <v>128</v>
      </c>
      <c r="AE70" s="4">
        <v>129</v>
      </c>
      <c r="AF70" s="4">
        <v>130</v>
      </c>
      <c r="AG70" s="4">
        <v>131</v>
      </c>
      <c r="AH70" s="4">
        <v>131</v>
      </c>
      <c r="AI70" s="4">
        <v>132</v>
      </c>
      <c r="AJ70" s="4">
        <v>132</v>
      </c>
      <c r="AK70" s="4">
        <v>132</v>
      </c>
      <c r="AL70" s="4">
        <v>132</v>
      </c>
      <c r="AM70" s="4">
        <v>133</v>
      </c>
      <c r="AN70" s="4">
        <v>133</v>
      </c>
      <c r="AO70" s="4">
        <v>133</v>
      </c>
      <c r="AP70" s="4">
        <v>133</v>
      </c>
      <c r="AQ70" s="4">
        <v>133</v>
      </c>
      <c r="AR70" s="4">
        <v>133</v>
      </c>
      <c r="AS70" s="4">
        <v>133</v>
      </c>
      <c r="AT70" s="4">
        <v>133</v>
      </c>
      <c r="AU70" s="4">
        <v>133</v>
      </c>
      <c r="AV70" s="4">
        <v>133</v>
      </c>
      <c r="AW70" s="4">
        <v>133</v>
      </c>
      <c r="AX70" s="4">
        <v>133</v>
      </c>
      <c r="AY70" s="4">
        <v>133</v>
      </c>
      <c r="AZ70" s="4">
        <v>133</v>
      </c>
      <c r="BA70" s="4">
        <v>133</v>
      </c>
      <c r="BB70" s="4">
        <v>133</v>
      </c>
      <c r="BC70" s="4">
        <v>133</v>
      </c>
      <c r="BD70" s="4">
        <v>133</v>
      </c>
      <c r="BE70" s="4">
        <v>133</v>
      </c>
      <c r="BF70" s="4">
        <v>133</v>
      </c>
      <c r="BG70" s="4">
        <v>133</v>
      </c>
      <c r="BH70" s="4">
        <v>133</v>
      </c>
    </row>
    <row r="71" spans="1:60" s="4" customFormat="1" ht="15" x14ac:dyDescent="0.2">
      <c r="A71" s="2" t="s">
        <v>189</v>
      </c>
      <c r="B71" s="3" t="s">
        <v>161</v>
      </c>
      <c r="C71" s="3" t="s">
        <v>464</v>
      </c>
      <c r="D71" s="3">
        <v>37.809899999999999</v>
      </c>
      <c r="E71" s="3">
        <v>101.0583</v>
      </c>
      <c r="F71" s="4">
        <v>0</v>
      </c>
      <c r="G71" s="4">
        <v>2</v>
      </c>
      <c r="H71" s="4">
        <v>2</v>
      </c>
      <c r="I71" s="4">
        <v>4</v>
      </c>
      <c r="J71" s="4">
        <v>7</v>
      </c>
      <c r="K71" s="4">
        <v>14</v>
      </c>
      <c r="L71" s="4">
        <v>19</v>
      </c>
      <c r="M71" s="4">
        <v>24</v>
      </c>
      <c r="N71" s="4">
        <v>26</v>
      </c>
      <c r="O71" s="4">
        <v>29</v>
      </c>
      <c r="P71" s="4">
        <v>40</v>
      </c>
      <c r="Q71" s="4">
        <v>51</v>
      </c>
      <c r="R71" s="4">
        <v>55</v>
      </c>
      <c r="S71" s="4">
        <v>57</v>
      </c>
      <c r="T71" s="4">
        <v>62</v>
      </c>
      <c r="U71" s="4">
        <v>62</v>
      </c>
      <c r="V71" s="4">
        <v>67</v>
      </c>
      <c r="W71" s="4">
        <v>79</v>
      </c>
      <c r="X71" s="4">
        <v>83</v>
      </c>
      <c r="Y71" s="4">
        <v>83</v>
      </c>
      <c r="Z71" s="4">
        <v>86</v>
      </c>
      <c r="AA71" s="4">
        <v>87</v>
      </c>
      <c r="AB71" s="4">
        <v>90</v>
      </c>
      <c r="AC71" s="4">
        <v>90</v>
      </c>
      <c r="AD71" s="4">
        <v>90</v>
      </c>
      <c r="AE71" s="4">
        <v>90</v>
      </c>
      <c r="AF71" s="4">
        <v>91</v>
      </c>
      <c r="AG71" s="4">
        <v>91</v>
      </c>
      <c r="AH71" s="4">
        <v>91</v>
      </c>
      <c r="AI71" s="4">
        <v>91</v>
      </c>
      <c r="AJ71" s="4">
        <v>91</v>
      </c>
      <c r="AK71" s="4">
        <v>91</v>
      </c>
      <c r="AL71" s="4">
        <v>91</v>
      </c>
      <c r="AM71" s="4">
        <v>91</v>
      </c>
      <c r="AN71" s="4">
        <v>91</v>
      </c>
      <c r="AO71" s="4">
        <v>91</v>
      </c>
      <c r="AP71" s="4">
        <v>91</v>
      </c>
      <c r="AQ71" s="4">
        <v>91</v>
      </c>
      <c r="AR71" s="4">
        <v>91</v>
      </c>
      <c r="AS71" s="4">
        <v>91</v>
      </c>
      <c r="AT71" s="4">
        <v>91</v>
      </c>
      <c r="AU71" s="4">
        <v>91</v>
      </c>
      <c r="AV71" s="4">
        <v>91</v>
      </c>
      <c r="AW71" s="4">
        <v>102</v>
      </c>
      <c r="AX71" s="4">
        <v>119</v>
      </c>
      <c r="AY71" s="4">
        <v>120</v>
      </c>
      <c r="AZ71" s="4">
        <v>124</v>
      </c>
      <c r="BA71" s="4">
        <v>124</v>
      </c>
      <c r="BB71" s="4">
        <v>125</v>
      </c>
      <c r="BC71" s="4">
        <v>127</v>
      </c>
      <c r="BD71" s="4">
        <v>127</v>
      </c>
      <c r="BE71" s="4">
        <v>127</v>
      </c>
      <c r="BF71" s="4">
        <v>129</v>
      </c>
      <c r="BG71" s="4">
        <v>133</v>
      </c>
      <c r="BH71" s="4">
        <v>133</v>
      </c>
    </row>
    <row r="72" spans="1:60" s="4" customFormat="1" ht="15" x14ac:dyDescent="0.2">
      <c r="A72" s="2" t="s">
        <v>190</v>
      </c>
      <c r="B72" s="3" t="s">
        <v>161</v>
      </c>
      <c r="C72" s="3" t="s">
        <v>464</v>
      </c>
      <c r="D72" s="3">
        <v>22.3</v>
      </c>
      <c r="E72" s="3">
        <v>114.2</v>
      </c>
      <c r="F72" s="4">
        <v>0</v>
      </c>
      <c r="G72" s="4">
        <v>2</v>
      </c>
      <c r="H72" s="4">
        <v>2</v>
      </c>
      <c r="I72" s="4">
        <v>5</v>
      </c>
      <c r="J72" s="4">
        <v>8</v>
      </c>
      <c r="K72" s="4">
        <v>8</v>
      </c>
      <c r="L72" s="4">
        <v>8</v>
      </c>
      <c r="M72" s="4">
        <v>10</v>
      </c>
      <c r="N72" s="4">
        <v>10</v>
      </c>
      <c r="O72" s="4">
        <v>12</v>
      </c>
      <c r="P72" s="4">
        <v>13</v>
      </c>
      <c r="Q72" s="4">
        <v>15</v>
      </c>
      <c r="R72" s="4">
        <v>15</v>
      </c>
      <c r="S72" s="4">
        <v>17</v>
      </c>
      <c r="T72" s="4">
        <v>21</v>
      </c>
      <c r="U72" s="4">
        <v>24</v>
      </c>
      <c r="V72" s="4">
        <v>25</v>
      </c>
      <c r="W72" s="4">
        <v>26</v>
      </c>
      <c r="X72" s="4">
        <v>29</v>
      </c>
      <c r="Y72" s="4">
        <v>38</v>
      </c>
      <c r="Z72" s="4">
        <v>49</v>
      </c>
      <c r="AA72" s="4">
        <v>50</v>
      </c>
      <c r="AB72" s="4">
        <v>53</v>
      </c>
      <c r="AC72" s="4">
        <v>56</v>
      </c>
      <c r="AD72" s="4">
        <v>56</v>
      </c>
      <c r="AE72" s="4">
        <v>57</v>
      </c>
      <c r="AF72" s="4">
        <v>60</v>
      </c>
      <c r="AG72" s="4">
        <v>62</v>
      </c>
      <c r="AH72" s="4">
        <v>63</v>
      </c>
      <c r="AI72" s="4">
        <v>68</v>
      </c>
      <c r="AJ72" s="4">
        <v>68</v>
      </c>
      <c r="AK72" s="4">
        <v>69</v>
      </c>
      <c r="AL72" s="4">
        <v>74</v>
      </c>
      <c r="AM72" s="4">
        <v>79</v>
      </c>
      <c r="AN72" s="4">
        <v>84</v>
      </c>
      <c r="AO72" s="4">
        <v>91</v>
      </c>
      <c r="AP72" s="4">
        <v>92</v>
      </c>
      <c r="AQ72" s="4">
        <v>94</v>
      </c>
      <c r="AR72" s="4">
        <v>95</v>
      </c>
      <c r="AS72" s="4">
        <v>96</v>
      </c>
      <c r="AT72" s="4">
        <v>100</v>
      </c>
      <c r="AU72" s="4">
        <v>100</v>
      </c>
      <c r="AV72" s="4">
        <v>105</v>
      </c>
      <c r="AW72" s="4">
        <v>105</v>
      </c>
      <c r="AX72" s="4">
        <v>107</v>
      </c>
      <c r="AY72" s="4">
        <v>108</v>
      </c>
      <c r="AZ72" s="4">
        <v>114</v>
      </c>
      <c r="BA72" s="4">
        <v>115</v>
      </c>
      <c r="BB72" s="4">
        <v>120</v>
      </c>
      <c r="BC72" s="4">
        <v>126</v>
      </c>
      <c r="BD72" s="4">
        <v>129</v>
      </c>
      <c r="BE72" s="4">
        <v>134</v>
      </c>
      <c r="BF72" s="4">
        <v>140</v>
      </c>
      <c r="BG72" s="4">
        <v>145</v>
      </c>
      <c r="BH72" s="4">
        <v>155</v>
      </c>
    </row>
    <row r="73" spans="1:60" s="4" customFormat="1" ht="15" x14ac:dyDescent="0.2">
      <c r="A73" s="2" t="s">
        <v>191</v>
      </c>
      <c r="B73" s="3" t="s">
        <v>161</v>
      </c>
      <c r="C73" s="3" t="s">
        <v>464</v>
      </c>
      <c r="D73" s="3">
        <v>41.2956</v>
      </c>
      <c r="E73" s="3">
        <v>122.60850000000001</v>
      </c>
      <c r="F73" s="4">
        <v>2</v>
      </c>
      <c r="G73" s="4">
        <v>3</v>
      </c>
      <c r="H73" s="4">
        <v>4</v>
      </c>
      <c r="I73" s="4">
        <v>17</v>
      </c>
      <c r="J73" s="4">
        <v>21</v>
      </c>
      <c r="K73" s="4">
        <v>27</v>
      </c>
      <c r="L73" s="4">
        <v>34</v>
      </c>
      <c r="M73" s="4">
        <v>39</v>
      </c>
      <c r="N73" s="4">
        <v>41</v>
      </c>
      <c r="O73" s="4">
        <v>48</v>
      </c>
      <c r="P73" s="4">
        <v>64</v>
      </c>
      <c r="Q73" s="4">
        <v>70</v>
      </c>
      <c r="R73" s="4">
        <v>74</v>
      </c>
      <c r="S73" s="4">
        <v>81</v>
      </c>
      <c r="T73" s="4">
        <v>89</v>
      </c>
      <c r="U73" s="4">
        <v>94</v>
      </c>
      <c r="V73" s="4">
        <v>99</v>
      </c>
      <c r="W73" s="4">
        <v>105</v>
      </c>
      <c r="X73" s="4">
        <v>107</v>
      </c>
      <c r="Y73" s="4">
        <v>108</v>
      </c>
      <c r="Z73" s="4">
        <v>111</v>
      </c>
      <c r="AA73" s="4">
        <v>116</v>
      </c>
      <c r="AB73" s="4">
        <v>117</v>
      </c>
      <c r="AC73" s="4">
        <v>119</v>
      </c>
      <c r="AD73" s="4">
        <v>119</v>
      </c>
      <c r="AE73" s="4">
        <v>121</v>
      </c>
      <c r="AF73" s="4">
        <v>121</v>
      </c>
      <c r="AG73" s="4">
        <v>121</v>
      </c>
      <c r="AH73" s="4">
        <v>121</v>
      </c>
      <c r="AI73" s="4">
        <v>121</v>
      </c>
      <c r="AJ73" s="4">
        <v>121</v>
      </c>
      <c r="AK73" s="4">
        <v>121</v>
      </c>
      <c r="AL73" s="4">
        <v>121</v>
      </c>
      <c r="AM73" s="4">
        <v>121</v>
      </c>
      <c r="AN73" s="4">
        <v>121</v>
      </c>
      <c r="AO73" s="4">
        <v>121</v>
      </c>
      <c r="AP73" s="4">
        <v>121</v>
      </c>
      <c r="AQ73" s="4">
        <v>121</v>
      </c>
      <c r="AR73" s="4">
        <v>121</v>
      </c>
      <c r="AS73" s="4">
        <v>122</v>
      </c>
      <c r="AT73" s="4">
        <v>122</v>
      </c>
      <c r="AU73" s="4">
        <v>125</v>
      </c>
      <c r="AV73" s="4">
        <v>125</v>
      </c>
      <c r="AW73" s="4">
        <v>125</v>
      </c>
      <c r="AX73" s="4">
        <v>125</v>
      </c>
      <c r="AY73" s="4">
        <v>125</v>
      </c>
      <c r="AZ73" s="4">
        <v>125</v>
      </c>
      <c r="BA73" s="4">
        <v>125</v>
      </c>
      <c r="BB73" s="4">
        <v>125</v>
      </c>
      <c r="BC73" s="4">
        <v>125</v>
      </c>
      <c r="BD73" s="4">
        <v>125</v>
      </c>
      <c r="BE73" s="4">
        <v>125</v>
      </c>
      <c r="BF73" s="4">
        <v>125</v>
      </c>
      <c r="BG73" s="4">
        <v>125</v>
      </c>
      <c r="BH73" s="4">
        <v>125</v>
      </c>
    </row>
    <row r="74" spans="1:60" s="4" customFormat="1" ht="15" x14ac:dyDescent="0.2">
      <c r="A74" s="2" t="s">
        <v>192</v>
      </c>
      <c r="B74" s="3" t="s">
        <v>161</v>
      </c>
      <c r="C74" s="3" t="s">
        <v>464</v>
      </c>
      <c r="D74" s="3">
        <v>43.6661</v>
      </c>
      <c r="E74" s="3">
        <v>126.1923</v>
      </c>
      <c r="F74" s="4">
        <v>0</v>
      </c>
      <c r="G74" s="4">
        <v>1</v>
      </c>
      <c r="H74" s="4">
        <v>3</v>
      </c>
      <c r="I74" s="4">
        <v>4</v>
      </c>
      <c r="J74" s="4">
        <v>4</v>
      </c>
      <c r="K74" s="4">
        <v>6</v>
      </c>
      <c r="L74" s="4">
        <v>8</v>
      </c>
      <c r="M74" s="4">
        <v>9</v>
      </c>
      <c r="N74" s="4">
        <v>14</v>
      </c>
      <c r="O74" s="4">
        <v>14</v>
      </c>
      <c r="P74" s="4">
        <v>17</v>
      </c>
      <c r="Q74" s="4">
        <v>23</v>
      </c>
      <c r="R74" s="4">
        <v>31</v>
      </c>
      <c r="S74" s="4">
        <v>42</v>
      </c>
      <c r="T74" s="4">
        <v>54</v>
      </c>
      <c r="U74" s="4">
        <v>59</v>
      </c>
      <c r="V74" s="4">
        <v>65</v>
      </c>
      <c r="W74" s="4">
        <v>69</v>
      </c>
      <c r="X74" s="4">
        <v>78</v>
      </c>
      <c r="Y74" s="4">
        <v>80</v>
      </c>
      <c r="Z74" s="4">
        <v>81</v>
      </c>
      <c r="AA74" s="4">
        <v>83</v>
      </c>
      <c r="AB74" s="4">
        <v>84</v>
      </c>
      <c r="AC74" s="4">
        <v>86</v>
      </c>
      <c r="AD74" s="4">
        <v>88</v>
      </c>
      <c r="AE74" s="4">
        <v>89</v>
      </c>
      <c r="AF74" s="4">
        <v>89</v>
      </c>
      <c r="AG74" s="4">
        <v>89</v>
      </c>
      <c r="AH74" s="4">
        <v>90</v>
      </c>
      <c r="AI74" s="4">
        <v>91</v>
      </c>
      <c r="AJ74" s="4">
        <v>91</v>
      </c>
      <c r="AK74" s="4">
        <v>91</v>
      </c>
      <c r="AL74" s="4">
        <v>91</v>
      </c>
      <c r="AM74" s="4">
        <v>93</v>
      </c>
      <c r="AN74" s="4">
        <v>93</v>
      </c>
      <c r="AO74" s="4">
        <v>93</v>
      </c>
      <c r="AP74" s="4">
        <v>93</v>
      </c>
      <c r="AQ74" s="4">
        <v>93</v>
      </c>
      <c r="AR74" s="4">
        <v>93</v>
      </c>
      <c r="AS74" s="4">
        <v>93</v>
      </c>
      <c r="AT74" s="4">
        <v>93</v>
      </c>
      <c r="AU74" s="4">
        <v>93</v>
      </c>
      <c r="AV74" s="4">
        <v>93</v>
      </c>
      <c r="AW74" s="4">
        <v>93</v>
      </c>
      <c r="AX74" s="4">
        <v>93</v>
      </c>
      <c r="AY74" s="4">
        <v>93</v>
      </c>
      <c r="AZ74" s="4">
        <v>93</v>
      </c>
      <c r="BA74" s="4">
        <v>93</v>
      </c>
      <c r="BB74" s="4">
        <v>93</v>
      </c>
      <c r="BC74" s="4">
        <v>93</v>
      </c>
      <c r="BD74" s="4">
        <v>93</v>
      </c>
      <c r="BE74" s="4">
        <v>93</v>
      </c>
      <c r="BF74" s="4">
        <v>93</v>
      </c>
      <c r="BG74" s="4">
        <v>93</v>
      </c>
      <c r="BH74" s="4">
        <v>93</v>
      </c>
    </row>
    <row r="75" spans="1:60" s="4" customFormat="1" ht="15" x14ac:dyDescent="0.2">
      <c r="A75" s="2" t="s">
        <v>194</v>
      </c>
      <c r="B75" s="3" t="s">
        <v>161</v>
      </c>
      <c r="C75" s="3" t="s">
        <v>464</v>
      </c>
      <c r="D75" s="3">
        <v>41.112900000000003</v>
      </c>
      <c r="E75" s="3">
        <v>85.240099999999998</v>
      </c>
      <c r="F75" s="4">
        <v>0</v>
      </c>
      <c r="G75" s="4">
        <v>2</v>
      </c>
      <c r="H75" s="4">
        <v>2</v>
      </c>
      <c r="I75" s="4">
        <v>3</v>
      </c>
      <c r="J75" s="4">
        <v>4</v>
      </c>
      <c r="K75" s="4">
        <v>5</v>
      </c>
      <c r="L75" s="4">
        <v>10</v>
      </c>
      <c r="M75" s="4">
        <v>13</v>
      </c>
      <c r="N75" s="4">
        <v>14</v>
      </c>
      <c r="O75" s="4">
        <v>17</v>
      </c>
      <c r="P75" s="4">
        <v>18</v>
      </c>
      <c r="Q75" s="4">
        <v>21</v>
      </c>
      <c r="R75" s="4">
        <v>24</v>
      </c>
      <c r="S75" s="4">
        <v>29</v>
      </c>
      <c r="T75" s="4">
        <v>32</v>
      </c>
      <c r="U75" s="4">
        <v>36</v>
      </c>
      <c r="V75" s="4">
        <v>39</v>
      </c>
      <c r="W75" s="4">
        <v>42</v>
      </c>
      <c r="X75" s="4">
        <v>45</v>
      </c>
      <c r="Y75" s="4">
        <v>49</v>
      </c>
      <c r="Z75" s="4">
        <v>55</v>
      </c>
      <c r="AA75" s="4">
        <v>59</v>
      </c>
      <c r="AB75" s="4">
        <v>63</v>
      </c>
      <c r="AC75" s="4">
        <v>65</v>
      </c>
      <c r="AD75" s="4">
        <v>70</v>
      </c>
      <c r="AE75" s="4">
        <v>71</v>
      </c>
      <c r="AF75" s="4">
        <v>75</v>
      </c>
      <c r="AG75" s="4">
        <v>76</v>
      </c>
      <c r="AH75" s="4">
        <v>76</v>
      </c>
      <c r="AI75" s="4">
        <v>76</v>
      </c>
      <c r="AJ75" s="4">
        <v>76</v>
      </c>
      <c r="AK75" s="4">
        <v>76</v>
      </c>
      <c r="AL75" s="4">
        <v>76</v>
      </c>
      <c r="AM75" s="4">
        <v>76</v>
      </c>
      <c r="AN75" s="4">
        <v>76</v>
      </c>
      <c r="AO75" s="4">
        <v>76</v>
      </c>
      <c r="AP75" s="4">
        <v>76</v>
      </c>
      <c r="AQ75" s="4">
        <v>76</v>
      </c>
      <c r="AR75" s="4">
        <v>76</v>
      </c>
      <c r="AS75" s="4">
        <v>76</v>
      </c>
      <c r="AT75" s="4">
        <v>76</v>
      </c>
      <c r="AU75" s="4">
        <v>76</v>
      </c>
      <c r="AV75" s="4">
        <v>76</v>
      </c>
      <c r="AW75" s="4">
        <v>76</v>
      </c>
      <c r="AX75" s="4">
        <v>76</v>
      </c>
      <c r="AY75" s="4">
        <v>76</v>
      </c>
      <c r="AZ75" s="4">
        <v>76</v>
      </c>
      <c r="BA75" s="4">
        <v>76</v>
      </c>
      <c r="BB75" s="4">
        <v>76</v>
      </c>
      <c r="BC75" s="4">
        <v>76</v>
      </c>
      <c r="BD75" s="4">
        <v>76</v>
      </c>
      <c r="BE75" s="4">
        <v>76</v>
      </c>
      <c r="BF75" s="4">
        <v>76</v>
      </c>
      <c r="BG75" s="4">
        <v>76</v>
      </c>
      <c r="BH75" s="4">
        <v>76</v>
      </c>
    </row>
    <row r="76" spans="1:60" s="4" customFormat="1" ht="15" x14ac:dyDescent="0.2">
      <c r="A76" s="2" t="s">
        <v>195</v>
      </c>
      <c r="B76" s="3" t="s">
        <v>161</v>
      </c>
      <c r="C76" s="3" t="s">
        <v>464</v>
      </c>
      <c r="D76" s="3">
        <v>44.093499999999999</v>
      </c>
      <c r="E76" s="3">
        <v>113.9448</v>
      </c>
      <c r="F76" s="4">
        <v>0</v>
      </c>
      <c r="G76" s="4">
        <v>0</v>
      </c>
      <c r="H76" s="4">
        <v>1</v>
      </c>
      <c r="I76" s="4">
        <v>7</v>
      </c>
      <c r="J76" s="4">
        <v>7</v>
      </c>
      <c r="K76" s="4">
        <v>11</v>
      </c>
      <c r="L76" s="4">
        <v>15</v>
      </c>
      <c r="M76" s="4">
        <v>16</v>
      </c>
      <c r="N76" s="4">
        <v>19</v>
      </c>
      <c r="O76" s="4">
        <v>20</v>
      </c>
      <c r="P76" s="4">
        <v>23</v>
      </c>
      <c r="Q76" s="4">
        <v>27</v>
      </c>
      <c r="R76" s="4">
        <v>34</v>
      </c>
      <c r="S76" s="4">
        <v>35</v>
      </c>
      <c r="T76" s="4">
        <v>42</v>
      </c>
      <c r="U76" s="4">
        <v>46</v>
      </c>
      <c r="V76" s="4">
        <v>50</v>
      </c>
      <c r="W76" s="4">
        <v>52</v>
      </c>
      <c r="X76" s="4">
        <v>54</v>
      </c>
      <c r="Y76" s="4">
        <v>58</v>
      </c>
      <c r="Z76" s="4">
        <v>58</v>
      </c>
      <c r="AA76" s="4">
        <v>60</v>
      </c>
      <c r="AB76" s="4">
        <v>61</v>
      </c>
      <c r="AC76" s="4">
        <v>65</v>
      </c>
      <c r="AD76" s="4">
        <v>68</v>
      </c>
      <c r="AE76" s="4">
        <v>70</v>
      </c>
      <c r="AF76" s="4">
        <v>72</v>
      </c>
      <c r="AG76" s="4">
        <v>73</v>
      </c>
      <c r="AH76" s="4">
        <v>75</v>
      </c>
      <c r="AI76" s="4">
        <v>75</v>
      </c>
      <c r="AJ76" s="4">
        <v>75</v>
      </c>
      <c r="AK76" s="4">
        <v>75</v>
      </c>
      <c r="AL76" s="4">
        <v>75</v>
      </c>
      <c r="AM76" s="4">
        <v>75</v>
      </c>
      <c r="AN76" s="4">
        <v>75</v>
      </c>
      <c r="AO76" s="4">
        <v>75</v>
      </c>
      <c r="AP76" s="4">
        <v>75</v>
      </c>
      <c r="AQ76" s="4">
        <v>75</v>
      </c>
      <c r="AR76" s="4">
        <v>75</v>
      </c>
      <c r="AS76" s="4">
        <v>75</v>
      </c>
      <c r="AT76" s="4">
        <v>75</v>
      </c>
      <c r="AU76" s="4">
        <v>75</v>
      </c>
      <c r="AV76" s="4">
        <v>75</v>
      </c>
      <c r="AW76" s="4">
        <v>75</v>
      </c>
      <c r="AX76" s="4">
        <v>75</v>
      </c>
      <c r="AY76" s="4">
        <v>75</v>
      </c>
      <c r="AZ76" s="4">
        <v>75</v>
      </c>
      <c r="BA76" s="4">
        <v>75</v>
      </c>
      <c r="BB76" s="4">
        <v>75</v>
      </c>
      <c r="BC76" s="4">
        <v>75</v>
      </c>
      <c r="BD76" s="4">
        <v>75</v>
      </c>
      <c r="BE76" s="4">
        <v>75</v>
      </c>
      <c r="BF76" s="4">
        <v>75</v>
      </c>
      <c r="BG76" s="4">
        <v>75</v>
      </c>
      <c r="BH76" s="4">
        <v>75</v>
      </c>
    </row>
    <row r="77" spans="1:60" s="4" customFormat="1" ht="15" x14ac:dyDescent="0.2">
      <c r="A77" s="2" t="s">
        <v>196</v>
      </c>
      <c r="B77" s="3" t="s">
        <v>161</v>
      </c>
      <c r="C77" s="3" t="s">
        <v>464</v>
      </c>
      <c r="D77" s="3">
        <v>37.269199999999998</v>
      </c>
      <c r="E77" s="3">
        <v>106.16549999999999</v>
      </c>
      <c r="F77" s="4">
        <v>1</v>
      </c>
      <c r="G77" s="4">
        <v>1</v>
      </c>
      <c r="H77" s="4">
        <v>2</v>
      </c>
      <c r="I77" s="4">
        <v>3</v>
      </c>
      <c r="J77" s="4">
        <v>4</v>
      </c>
      <c r="K77" s="4">
        <v>7</v>
      </c>
      <c r="L77" s="4">
        <v>11</v>
      </c>
      <c r="M77" s="4">
        <v>12</v>
      </c>
      <c r="N77" s="4">
        <v>17</v>
      </c>
      <c r="O77" s="4">
        <v>21</v>
      </c>
      <c r="P77" s="4">
        <v>26</v>
      </c>
      <c r="Q77" s="4">
        <v>28</v>
      </c>
      <c r="R77" s="4">
        <v>31</v>
      </c>
      <c r="S77" s="4">
        <v>34</v>
      </c>
      <c r="T77" s="4">
        <v>34</v>
      </c>
      <c r="U77" s="4">
        <v>40</v>
      </c>
      <c r="V77" s="4">
        <v>43</v>
      </c>
      <c r="W77" s="4">
        <v>45</v>
      </c>
      <c r="X77" s="4">
        <v>45</v>
      </c>
      <c r="Y77" s="4">
        <v>49</v>
      </c>
      <c r="Z77" s="4">
        <v>53</v>
      </c>
      <c r="AA77" s="4">
        <v>58</v>
      </c>
      <c r="AB77" s="4">
        <v>64</v>
      </c>
      <c r="AC77" s="4">
        <v>67</v>
      </c>
      <c r="AD77" s="4">
        <v>70</v>
      </c>
      <c r="AE77" s="4">
        <v>70</v>
      </c>
      <c r="AF77" s="4">
        <v>70</v>
      </c>
      <c r="AG77" s="4">
        <v>70</v>
      </c>
      <c r="AH77" s="4">
        <v>71</v>
      </c>
      <c r="AI77" s="4">
        <v>71</v>
      </c>
      <c r="AJ77" s="4">
        <v>71</v>
      </c>
      <c r="AK77" s="4">
        <v>71</v>
      </c>
      <c r="AL77" s="4">
        <v>71</v>
      </c>
      <c r="AM77" s="4">
        <v>71</v>
      </c>
      <c r="AN77" s="4">
        <v>71</v>
      </c>
      <c r="AO77" s="4">
        <v>71</v>
      </c>
      <c r="AP77" s="4">
        <v>72</v>
      </c>
      <c r="AQ77" s="4">
        <v>72</v>
      </c>
      <c r="AR77" s="4">
        <v>73</v>
      </c>
      <c r="AS77" s="4">
        <v>73</v>
      </c>
      <c r="AT77" s="4">
        <v>74</v>
      </c>
      <c r="AU77" s="4">
        <v>74</v>
      </c>
      <c r="AV77" s="4">
        <v>75</v>
      </c>
      <c r="AW77" s="4">
        <v>75</v>
      </c>
      <c r="AX77" s="4">
        <v>75</v>
      </c>
      <c r="AY77" s="4">
        <v>75</v>
      </c>
      <c r="AZ77" s="4">
        <v>75</v>
      </c>
      <c r="BA77" s="4">
        <v>75</v>
      </c>
      <c r="BB77" s="4">
        <v>75</v>
      </c>
      <c r="BC77" s="4">
        <v>75</v>
      </c>
      <c r="BD77" s="4">
        <v>75</v>
      </c>
      <c r="BE77" s="4">
        <v>75</v>
      </c>
      <c r="BF77" s="4">
        <v>75</v>
      </c>
      <c r="BG77" s="4">
        <v>75</v>
      </c>
      <c r="BH77" s="4">
        <v>75</v>
      </c>
    </row>
    <row r="78" spans="1:60" s="4" customFormat="1" ht="15" x14ac:dyDescent="0.2">
      <c r="A78" s="2" t="s">
        <v>200</v>
      </c>
      <c r="B78" s="3" t="s">
        <v>161</v>
      </c>
      <c r="C78" s="3" t="s">
        <v>464</v>
      </c>
      <c r="D78" s="3">
        <v>35.745199999999997</v>
      </c>
      <c r="E78" s="3">
        <v>95.995599999999996</v>
      </c>
      <c r="F78" s="4">
        <v>0</v>
      </c>
      <c r="G78" s="4">
        <v>0</v>
      </c>
      <c r="H78" s="4">
        <v>0</v>
      </c>
      <c r="I78" s="4">
        <v>1</v>
      </c>
      <c r="J78" s="4">
        <v>1</v>
      </c>
      <c r="K78" s="4">
        <v>6</v>
      </c>
      <c r="L78" s="4">
        <v>6</v>
      </c>
      <c r="M78" s="4">
        <v>6</v>
      </c>
      <c r="N78" s="4">
        <v>8</v>
      </c>
      <c r="O78" s="4">
        <v>8</v>
      </c>
      <c r="P78" s="4">
        <v>9</v>
      </c>
      <c r="Q78" s="4">
        <v>11</v>
      </c>
      <c r="R78" s="4">
        <v>13</v>
      </c>
      <c r="S78" s="4">
        <v>15</v>
      </c>
      <c r="T78" s="4">
        <v>17</v>
      </c>
      <c r="U78" s="4">
        <v>18</v>
      </c>
      <c r="V78" s="4">
        <v>18</v>
      </c>
      <c r="W78" s="4">
        <v>18</v>
      </c>
      <c r="X78" s="4">
        <v>18</v>
      </c>
      <c r="Y78" s="4">
        <v>18</v>
      </c>
      <c r="Z78" s="4">
        <v>18</v>
      </c>
      <c r="AA78" s="4">
        <v>18</v>
      </c>
      <c r="AB78" s="4">
        <v>18</v>
      </c>
      <c r="AC78" s="4">
        <v>18</v>
      </c>
      <c r="AD78" s="4">
        <v>18</v>
      </c>
      <c r="AE78" s="4">
        <v>18</v>
      </c>
      <c r="AF78" s="4">
        <v>18</v>
      </c>
      <c r="AG78" s="4">
        <v>18</v>
      </c>
      <c r="AH78" s="4">
        <v>18</v>
      </c>
      <c r="AI78" s="4">
        <v>18</v>
      </c>
      <c r="AJ78" s="4">
        <v>18</v>
      </c>
      <c r="AK78" s="4">
        <v>18</v>
      </c>
      <c r="AL78" s="4">
        <v>18</v>
      </c>
      <c r="AM78" s="4">
        <v>18</v>
      </c>
      <c r="AN78" s="4">
        <v>18</v>
      </c>
      <c r="AO78" s="4">
        <v>18</v>
      </c>
      <c r="AP78" s="4">
        <v>18</v>
      </c>
      <c r="AQ78" s="4">
        <v>18</v>
      </c>
      <c r="AR78" s="4">
        <v>18</v>
      </c>
      <c r="AS78" s="4">
        <v>18</v>
      </c>
      <c r="AT78" s="4">
        <v>18</v>
      </c>
      <c r="AU78" s="4">
        <v>18</v>
      </c>
      <c r="AV78" s="4">
        <v>18</v>
      </c>
      <c r="AW78" s="4">
        <v>18</v>
      </c>
      <c r="AX78" s="4">
        <v>18</v>
      </c>
      <c r="AY78" s="4">
        <v>18</v>
      </c>
      <c r="AZ78" s="4">
        <v>18</v>
      </c>
      <c r="BA78" s="4">
        <v>18</v>
      </c>
      <c r="BB78" s="4">
        <v>18</v>
      </c>
      <c r="BC78" s="4">
        <v>18</v>
      </c>
      <c r="BD78" s="4">
        <v>18</v>
      </c>
      <c r="BE78" s="4">
        <v>18</v>
      </c>
      <c r="BF78" s="4">
        <v>18</v>
      </c>
      <c r="BG78" s="4">
        <v>18</v>
      </c>
      <c r="BH78" s="4">
        <v>18</v>
      </c>
    </row>
    <row r="79" spans="1:60" s="4" customFormat="1" ht="15" x14ac:dyDescent="0.2">
      <c r="A79" s="2" t="s">
        <v>201</v>
      </c>
      <c r="B79" s="3" t="s">
        <v>161</v>
      </c>
      <c r="C79" s="3" t="s">
        <v>464</v>
      </c>
      <c r="D79" s="3">
        <v>22.166699999999999</v>
      </c>
      <c r="E79" s="3">
        <v>113.55</v>
      </c>
      <c r="F79" s="4">
        <v>1</v>
      </c>
      <c r="G79" s="4">
        <v>2</v>
      </c>
      <c r="H79" s="4">
        <v>2</v>
      </c>
      <c r="I79" s="4">
        <v>2</v>
      </c>
      <c r="J79" s="4">
        <v>5</v>
      </c>
      <c r="K79" s="4">
        <v>6</v>
      </c>
      <c r="L79" s="4">
        <v>7</v>
      </c>
      <c r="M79" s="4">
        <v>7</v>
      </c>
      <c r="N79" s="4">
        <v>7</v>
      </c>
      <c r="O79" s="4">
        <v>7</v>
      </c>
      <c r="P79" s="4">
        <v>7</v>
      </c>
      <c r="Q79" s="4">
        <v>8</v>
      </c>
      <c r="R79" s="4">
        <v>8</v>
      </c>
      <c r="S79" s="4">
        <v>10</v>
      </c>
      <c r="T79" s="4">
        <v>10</v>
      </c>
      <c r="U79" s="4">
        <v>10</v>
      </c>
      <c r="V79" s="4">
        <v>10</v>
      </c>
      <c r="W79" s="4">
        <v>10</v>
      </c>
      <c r="X79" s="4">
        <v>10</v>
      </c>
      <c r="Y79" s="4">
        <v>10</v>
      </c>
      <c r="Z79" s="4">
        <v>10</v>
      </c>
      <c r="AA79" s="4">
        <v>10</v>
      </c>
      <c r="AB79" s="4">
        <v>10</v>
      </c>
      <c r="AC79" s="4">
        <v>10</v>
      </c>
      <c r="AD79" s="4">
        <v>10</v>
      </c>
      <c r="AE79" s="4">
        <v>10</v>
      </c>
      <c r="AF79" s="4">
        <v>10</v>
      </c>
      <c r="AG79" s="4">
        <v>10</v>
      </c>
      <c r="AH79" s="4">
        <v>10</v>
      </c>
      <c r="AI79" s="4">
        <v>10</v>
      </c>
      <c r="AJ79" s="4">
        <v>10</v>
      </c>
      <c r="AK79" s="4">
        <v>10</v>
      </c>
      <c r="AL79" s="4">
        <v>10</v>
      </c>
      <c r="AM79" s="4">
        <v>10</v>
      </c>
      <c r="AN79" s="4">
        <v>10</v>
      </c>
      <c r="AO79" s="4">
        <v>10</v>
      </c>
      <c r="AP79" s="4">
        <v>10</v>
      </c>
      <c r="AQ79" s="4">
        <v>10</v>
      </c>
      <c r="AR79" s="4">
        <v>10</v>
      </c>
      <c r="AS79" s="4">
        <v>10</v>
      </c>
      <c r="AT79" s="4">
        <v>10</v>
      </c>
      <c r="AU79" s="4">
        <v>10</v>
      </c>
      <c r="AV79" s="4">
        <v>10</v>
      </c>
      <c r="AW79" s="4">
        <v>10</v>
      </c>
      <c r="AX79" s="4">
        <v>10</v>
      </c>
      <c r="AY79" s="4">
        <v>10</v>
      </c>
      <c r="AZ79" s="4">
        <v>10</v>
      </c>
      <c r="BA79" s="4">
        <v>10</v>
      </c>
      <c r="BB79" s="4">
        <v>10</v>
      </c>
      <c r="BC79" s="4">
        <v>10</v>
      </c>
      <c r="BD79" s="4">
        <v>10</v>
      </c>
      <c r="BE79" s="4">
        <v>10</v>
      </c>
      <c r="BF79" s="4">
        <v>10</v>
      </c>
      <c r="BG79" s="4">
        <v>10</v>
      </c>
      <c r="BH79" s="4">
        <v>11</v>
      </c>
    </row>
    <row r="80" spans="1:60" s="4" customFormat="1" ht="15" x14ac:dyDescent="0.2">
      <c r="A80" s="2" t="s">
        <v>210</v>
      </c>
      <c r="B80" s="3" t="s">
        <v>161</v>
      </c>
      <c r="C80" s="3" t="s">
        <v>464</v>
      </c>
      <c r="D80" s="3">
        <v>31.692699999999999</v>
      </c>
      <c r="E80" s="3">
        <v>88.092399999999998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1</v>
      </c>
      <c r="O80" s="4">
        <v>1</v>
      </c>
      <c r="P80" s="4">
        <v>1</v>
      </c>
      <c r="Q80" s="4">
        <v>1</v>
      </c>
      <c r="R80" s="4">
        <v>1</v>
      </c>
      <c r="S80" s="4">
        <v>1</v>
      </c>
      <c r="T80" s="4">
        <v>1</v>
      </c>
      <c r="U80" s="4">
        <v>1</v>
      </c>
      <c r="V80" s="4">
        <v>1</v>
      </c>
      <c r="W80" s="4">
        <v>1</v>
      </c>
      <c r="X80" s="4">
        <v>1</v>
      </c>
      <c r="Y80" s="4">
        <v>1</v>
      </c>
      <c r="Z80" s="4">
        <v>1</v>
      </c>
      <c r="AA80" s="4">
        <v>1</v>
      </c>
      <c r="AB80" s="4">
        <v>1</v>
      </c>
      <c r="AC80" s="4">
        <v>1</v>
      </c>
      <c r="AD80" s="4">
        <v>1</v>
      </c>
      <c r="AE80" s="4">
        <v>1</v>
      </c>
      <c r="AF80" s="4">
        <v>1</v>
      </c>
      <c r="AG80" s="4">
        <v>1</v>
      </c>
      <c r="AH80" s="4">
        <v>1</v>
      </c>
      <c r="AI80" s="4">
        <v>1</v>
      </c>
      <c r="AJ80" s="4">
        <v>1</v>
      </c>
      <c r="AK80" s="4">
        <v>1</v>
      </c>
      <c r="AL80" s="4">
        <v>1</v>
      </c>
      <c r="AM80" s="4">
        <v>1</v>
      </c>
      <c r="AN80" s="4">
        <v>1</v>
      </c>
      <c r="AO80" s="4">
        <v>1</v>
      </c>
      <c r="AP80" s="4">
        <v>1</v>
      </c>
      <c r="AQ80" s="4">
        <v>1</v>
      </c>
      <c r="AR80" s="4">
        <v>1</v>
      </c>
      <c r="AS80" s="4">
        <v>1</v>
      </c>
      <c r="AT80" s="4">
        <v>1</v>
      </c>
      <c r="AU80" s="4">
        <v>1</v>
      </c>
      <c r="AV80" s="4">
        <v>1</v>
      </c>
      <c r="AW80" s="4">
        <v>1</v>
      </c>
      <c r="AX80" s="4">
        <v>1</v>
      </c>
      <c r="AY80" s="4">
        <v>1</v>
      </c>
      <c r="AZ80" s="4">
        <v>1</v>
      </c>
      <c r="BA80" s="4">
        <v>1</v>
      </c>
      <c r="BB80" s="4">
        <v>1</v>
      </c>
      <c r="BC80" s="4">
        <v>1</v>
      </c>
      <c r="BD80" s="4">
        <v>1</v>
      </c>
      <c r="BE80" s="4">
        <v>1</v>
      </c>
      <c r="BF80" s="4">
        <v>1</v>
      </c>
      <c r="BG80" s="4">
        <v>1</v>
      </c>
      <c r="BH80" s="4">
        <v>1</v>
      </c>
    </row>
    <row r="81" spans="1:60" s="4" customFormat="1" ht="15" x14ac:dyDescent="0.2">
      <c r="A81" s="2" t="s">
        <v>413</v>
      </c>
      <c r="B81" s="3" t="s">
        <v>164</v>
      </c>
      <c r="C81" s="3" t="s">
        <v>464</v>
      </c>
      <c r="D81" s="3">
        <v>-17.6797</v>
      </c>
      <c r="E81" s="3">
        <v>149.4068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3</v>
      </c>
      <c r="BF81" s="4">
        <v>3</v>
      </c>
      <c r="BG81" s="4">
        <v>3</v>
      </c>
      <c r="BH81" s="4">
        <v>3</v>
      </c>
    </row>
    <row r="82" spans="1:60" s="4" customFormat="1" ht="15" x14ac:dyDescent="0.2">
      <c r="A82" s="2"/>
      <c r="B82" s="3" t="s">
        <v>21</v>
      </c>
      <c r="C82" s="3" t="s">
        <v>464</v>
      </c>
      <c r="D82" s="3">
        <v>21</v>
      </c>
      <c r="E82" s="3">
        <v>78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1</v>
      </c>
      <c r="O82" s="4">
        <v>1</v>
      </c>
      <c r="P82" s="4">
        <v>1</v>
      </c>
      <c r="Q82" s="4">
        <v>2</v>
      </c>
      <c r="R82" s="4">
        <v>3</v>
      </c>
      <c r="S82" s="4">
        <v>3</v>
      </c>
      <c r="T82" s="4">
        <v>3</v>
      </c>
      <c r="U82" s="4">
        <v>3</v>
      </c>
      <c r="V82" s="4">
        <v>3</v>
      </c>
      <c r="W82" s="4">
        <v>3</v>
      </c>
      <c r="X82" s="4">
        <v>3</v>
      </c>
      <c r="Y82" s="4">
        <v>3</v>
      </c>
      <c r="Z82" s="4">
        <v>3</v>
      </c>
      <c r="AA82" s="4">
        <v>3</v>
      </c>
      <c r="AB82" s="4">
        <v>3</v>
      </c>
      <c r="AC82" s="4">
        <v>3</v>
      </c>
      <c r="AD82" s="4">
        <v>3</v>
      </c>
      <c r="AE82" s="4">
        <v>3</v>
      </c>
      <c r="AF82" s="4">
        <v>3</v>
      </c>
      <c r="AG82" s="4">
        <v>3</v>
      </c>
      <c r="AH82" s="4">
        <v>3</v>
      </c>
      <c r="AI82" s="4">
        <v>3</v>
      </c>
      <c r="AJ82" s="4">
        <v>3</v>
      </c>
      <c r="AK82" s="4">
        <v>3</v>
      </c>
      <c r="AL82" s="4">
        <v>3</v>
      </c>
      <c r="AM82" s="4">
        <v>3</v>
      </c>
      <c r="AN82" s="4">
        <v>3</v>
      </c>
      <c r="AO82" s="4">
        <v>3</v>
      </c>
      <c r="AP82" s="4">
        <v>3</v>
      </c>
      <c r="AQ82" s="4">
        <v>3</v>
      </c>
      <c r="AR82" s="4">
        <v>3</v>
      </c>
      <c r="AS82" s="4">
        <v>3</v>
      </c>
      <c r="AT82" s="4">
        <v>5</v>
      </c>
      <c r="AU82" s="4">
        <v>5</v>
      </c>
      <c r="AV82" s="4">
        <v>28</v>
      </c>
      <c r="AW82" s="4">
        <v>30</v>
      </c>
      <c r="AX82" s="4">
        <v>31</v>
      </c>
      <c r="AY82" s="4">
        <v>34</v>
      </c>
      <c r="AZ82" s="4">
        <v>39</v>
      </c>
      <c r="BA82" s="4">
        <v>43</v>
      </c>
      <c r="BB82" s="4">
        <v>56</v>
      </c>
      <c r="BC82" s="4">
        <v>62</v>
      </c>
      <c r="BD82" s="4">
        <v>73</v>
      </c>
      <c r="BE82" s="4">
        <v>82</v>
      </c>
      <c r="BF82" s="4">
        <v>102</v>
      </c>
      <c r="BG82" s="4">
        <v>113</v>
      </c>
      <c r="BH82" s="4">
        <v>119</v>
      </c>
    </row>
    <row r="83" spans="1:60" s="4" customFormat="1" ht="15" x14ac:dyDescent="0.2">
      <c r="A83" s="2"/>
      <c r="B83" s="3" t="s">
        <v>64</v>
      </c>
      <c r="C83" s="3" t="s">
        <v>464</v>
      </c>
      <c r="D83" s="3">
        <v>-0.7893</v>
      </c>
      <c r="E83" s="3">
        <v>113.9213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2</v>
      </c>
      <c r="AU83" s="4">
        <v>2</v>
      </c>
      <c r="AV83" s="4">
        <v>2</v>
      </c>
      <c r="AW83" s="4">
        <v>2</v>
      </c>
      <c r="AX83" s="4">
        <v>4</v>
      </c>
      <c r="AY83" s="4">
        <v>4</v>
      </c>
      <c r="AZ83" s="4">
        <v>6</v>
      </c>
      <c r="BA83" s="4">
        <v>19</v>
      </c>
      <c r="BB83" s="4">
        <v>27</v>
      </c>
      <c r="BC83" s="4">
        <v>34</v>
      </c>
      <c r="BD83" s="4">
        <v>34</v>
      </c>
      <c r="BE83" s="4">
        <v>69</v>
      </c>
      <c r="BF83" s="4">
        <v>96</v>
      </c>
      <c r="BG83" s="4">
        <v>117</v>
      </c>
      <c r="BH83" s="4">
        <v>134</v>
      </c>
    </row>
    <row r="84" spans="1:60" s="4" customFormat="1" ht="15" x14ac:dyDescent="0.2">
      <c r="A84" s="2"/>
      <c r="B84" s="3" t="s">
        <v>162</v>
      </c>
      <c r="C84" s="3" t="s">
        <v>464</v>
      </c>
      <c r="D84" s="3">
        <v>32</v>
      </c>
      <c r="E84" s="3">
        <v>53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2</v>
      </c>
      <c r="AI84" s="4">
        <v>5</v>
      </c>
      <c r="AJ84" s="4">
        <v>18</v>
      </c>
      <c r="AK84" s="4">
        <v>28</v>
      </c>
      <c r="AL84" s="4">
        <v>43</v>
      </c>
      <c r="AM84" s="4">
        <v>61</v>
      </c>
      <c r="AN84" s="4">
        <v>95</v>
      </c>
      <c r="AO84" s="4">
        <v>139</v>
      </c>
      <c r="AP84" s="4">
        <v>245</v>
      </c>
      <c r="AQ84" s="4">
        <v>388</v>
      </c>
      <c r="AR84" s="4">
        <v>593</v>
      </c>
      <c r="AS84" s="4">
        <v>978</v>
      </c>
      <c r="AT84" s="4">
        <v>1501</v>
      </c>
      <c r="AU84" s="4">
        <v>2336</v>
      </c>
      <c r="AV84" s="4">
        <v>2922</v>
      </c>
      <c r="AW84" s="4">
        <v>3513</v>
      </c>
      <c r="AX84" s="4">
        <v>4747</v>
      </c>
      <c r="AY84" s="4">
        <v>5823</v>
      </c>
      <c r="AZ84" s="4">
        <v>6566</v>
      </c>
      <c r="BA84" s="4">
        <v>7161</v>
      </c>
      <c r="BB84" s="4">
        <v>8042</v>
      </c>
      <c r="BC84" s="4">
        <v>9000</v>
      </c>
      <c r="BD84" s="4">
        <v>10075</v>
      </c>
      <c r="BE84" s="4">
        <v>11364</v>
      </c>
      <c r="BF84" s="4">
        <v>12729</v>
      </c>
      <c r="BG84" s="4">
        <v>13938</v>
      </c>
      <c r="BH84" s="4">
        <v>14991</v>
      </c>
    </row>
    <row r="85" spans="1:60" s="4" customFormat="1" ht="15" x14ac:dyDescent="0.2">
      <c r="A85" s="2"/>
      <c r="B85" s="3" t="s">
        <v>30</v>
      </c>
      <c r="C85" s="3" t="s">
        <v>464</v>
      </c>
      <c r="D85" s="3">
        <v>33</v>
      </c>
      <c r="E85" s="3">
        <v>44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1</v>
      </c>
      <c r="AN85" s="4">
        <v>1</v>
      </c>
      <c r="AO85" s="4">
        <v>5</v>
      </c>
      <c r="AP85" s="4">
        <v>7</v>
      </c>
      <c r="AQ85" s="4">
        <v>7</v>
      </c>
      <c r="AR85" s="4">
        <v>13</v>
      </c>
      <c r="AS85" s="4">
        <v>19</v>
      </c>
      <c r="AT85" s="4">
        <v>26</v>
      </c>
      <c r="AU85" s="4">
        <v>32</v>
      </c>
      <c r="AV85" s="4">
        <v>35</v>
      </c>
      <c r="AW85" s="4">
        <v>35</v>
      </c>
      <c r="AX85" s="4">
        <v>40</v>
      </c>
      <c r="AY85" s="4">
        <v>54</v>
      </c>
      <c r="AZ85" s="4">
        <v>60</v>
      </c>
      <c r="BA85" s="4">
        <v>60</v>
      </c>
      <c r="BB85" s="4">
        <v>71</v>
      </c>
      <c r="BC85" s="4">
        <v>71</v>
      </c>
      <c r="BD85" s="4">
        <v>71</v>
      </c>
      <c r="BE85" s="4">
        <v>101</v>
      </c>
      <c r="BF85" s="4">
        <v>110</v>
      </c>
      <c r="BG85" s="4">
        <v>116</v>
      </c>
      <c r="BH85" s="4">
        <v>124</v>
      </c>
    </row>
    <row r="86" spans="1:60" s="4" customFormat="1" ht="15" x14ac:dyDescent="0.2">
      <c r="A86" s="2"/>
      <c r="B86" s="3" t="s">
        <v>39</v>
      </c>
      <c r="C86" s="3" t="s">
        <v>464</v>
      </c>
      <c r="D86" s="3">
        <v>31</v>
      </c>
      <c r="E86" s="3">
        <v>35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1</v>
      </c>
      <c r="AK86" s="4">
        <v>1</v>
      </c>
      <c r="AL86" s="4">
        <v>1</v>
      </c>
      <c r="AM86" s="4">
        <v>1</v>
      </c>
      <c r="AN86" s="4">
        <v>1</v>
      </c>
      <c r="AO86" s="4">
        <v>2</v>
      </c>
      <c r="AP86" s="4">
        <v>3</v>
      </c>
      <c r="AQ86" s="4">
        <v>4</v>
      </c>
      <c r="AR86" s="4">
        <v>7</v>
      </c>
      <c r="AS86" s="4">
        <v>10</v>
      </c>
      <c r="AT86" s="4">
        <v>10</v>
      </c>
      <c r="AU86" s="4">
        <v>12</v>
      </c>
      <c r="AV86" s="4">
        <v>15</v>
      </c>
      <c r="AW86" s="4">
        <v>20</v>
      </c>
      <c r="AX86" s="4">
        <v>37</v>
      </c>
      <c r="AY86" s="4">
        <v>43</v>
      </c>
      <c r="AZ86" s="4">
        <v>61</v>
      </c>
      <c r="BA86" s="4">
        <v>61</v>
      </c>
      <c r="BB86" s="4">
        <v>83</v>
      </c>
      <c r="BC86" s="4">
        <v>109</v>
      </c>
      <c r="BD86" s="4">
        <v>131</v>
      </c>
      <c r="BE86" s="4">
        <v>161</v>
      </c>
      <c r="BF86" s="4">
        <v>193</v>
      </c>
      <c r="BG86" s="4">
        <v>251</v>
      </c>
      <c r="BH86" s="4">
        <v>255</v>
      </c>
    </row>
    <row r="87" spans="1:60" s="4" customFormat="1" ht="15" x14ac:dyDescent="0.2">
      <c r="A87" s="2"/>
      <c r="B87" s="3" t="s">
        <v>5</v>
      </c>
      <c r="C87" s="3" t="s">
        <v>464</v>
      </c>
      <c r="D87" s="3">
        <v>36</v>
      </c>
      <c r="E87" s="3">
        <v>138</v>
      </c>
      <c r="F87" s="4">
        <v>2</v>
      </c>
      <c r="G87" s="4">
        <v>1</v>
      </c>
      <c r="H87" s="4">
        <v>2</v>
      </c>
      <c r="I87" s="4">
        <v>2</v>
      </c>
      <c r="J87" s="4">
        <v>4</v>
      </c>
      <c r="K87" s="4">
        <v>4</v>
      </c>
      <c r="L87" s="4">
        <v>7</v>
      </c>
      <c r="M87" s="4">
        <v>7</v>
      </c>
      <c r="N87" s="4">
        <v>11</v>
      </c>
      <c r="O87" s="4">
        <v>15</v>
      </c>
      <c r="P87" s="4">
        <v>20</v>
      </c>
      <c r="Q87" s="4">
        <v>20</v>
      </c>
      <c r="R87" s="4">
        <v>20</v>
      </c>
      <c r="S87" s="4">
        <v>22</v>
      </c>
      <c r="T87" s="4">
        <v>22</v>
      </c>
      <c r="U87" s="4">
        <v>45</v>
      </c>
      <c r="V87" s="4">
        <v>25</v>
      </c>
      <c r="W87" s="4">
        <v>25</v>
      </c>
      <c r="X87" s="4">
        <v>26</v>
      </c>
      <c r="Y87" s="4">
        <v>26</v>
      </c>
      <c r="Z87" s="4">
        <v>26</v>
      </c>
      <c r="AA87" s="4">
        <v>28</v>
      </c>
      <c r="AB87" s="4">
        <v>28</v>
      </c>
      <c r="AC87" s="4">
        <v>29</v>
      </c>
      <c r="AD87" s="4">
        <v>43</v>
      </c>
      <c r="AE87" s="4">
        <v>59</v>
      </c>
      <c r="AF87" s="4">
        <v>66</v>
      </c>
      <c r="AG87" s="4">
        <v>74</v>
      </c>
      <c r="AH87" s="4">
        <v>84</v>
      </c>
      <c r="AI87" s="4">
        <v>94</v>
      </c>
      <c r="AJ87" s="4">
        <v>105</v>
      </c>
      <c r="AK87" s="4">
        <v>122</v>
      </c>
      <c r="AL87" s="4">
        <v>147</v>
      </c>
      <c r="AM87" s="4">
        <v>159</v>
      </c>
      <c r="AN87" s="4">
        <v>170</v>
      </c>
      <c r="AO87" s="4">
        <v>189</v>
      </c>
      <c r="AP87" s="4">
        <v>214</v>
      </c>
      <c r="AQ87" s="4">
        <v>228</v>
      </c>
      <c r="AR87" s="4">
        <v>241</v>
      </c>
      <c r="AS87" s="4">
        <v>256</v>
      </c>
      <c r="AT87" s="4">
        <v>274</v>
      </c>
      <c r="AU87" s="4">
        <v>293</v>
      </c>
      <c r="AV87" s="4">
        <v>331</v>
      </c>
      <c r="AW87" s="4">
        <v>360</v>
      </c>
      <c r="AX87" s="4">
        <v>420</v>
      </c>
      <c r="AY87" s="4">
        <v>461</v>
      </c>
      <c r="AZ87" s="4">
        <v>502</v>
      </c>
      <c r="BA87" s="4">
        <v>511</v>
      </c>
      <c r="BB87" s="4">
        <v>581</v>
      </c>
      <c r="BC87" s="4">
        <v>639</v>
      </c>
      <c r="BD87" s="4">
        <v>639</v>
      </c>
      <c r="BE87" s="4">
        <v>701</v>
      </c>
      <c r="BF87" s="4">
        <v>773</v>
      </c>
      <c r="BG87" s="4">
        <v>839</v>
      </c>
      <c r="BH87" s="4">
        <v>825</v>
      </c>
    </row>
    <row r="88" spans="1:60" s="4" customFormat="1" ht="15" x14ac:dyDescent="0.2">
      <c r="A88" s="2"/>
      <c r="B88" s="3" t="s">
        <v>74</v>
      </c>
      <c r="C88" s="3" t="s">
        <v>464</v>
      </c>
      <c r="D88" s="3">
        <v>31.24</v>
      </c>
      <c r="E88" s="3">
        <v>36.51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1</v>
      </c>
      <c r="AV88" s="4">
        <v>1</v>
      </c>
      <c r="AW88" s="4">
        <v>1</v>
      </c>
      <c r="AX88" s="4">
        <v>1</v>
      </c>
      <c r="AY88" s="4">
        <v>1</v>
      </c>
      <c r="AZ88" s="4">
        <v>1</v>
      </c>
      <c r="BA88" s="4">
        <v>1</v>
      </c>
      <c r="BB88" s="4">
        <v>1</v>
      </c>
      <c r="BC88" s="4">
        <v>1</v>
      </c>
      <c r="BD88" s="4">
        <v>1</v>
      </c>
      <c r="BE88" s="4">
        <v>1</v>
      </c>
      <c r="BF88" s="4">
        <v>1</v>
      </c>
      <c r="BG88" s="4">
        <v>8</v>
      </c>
      <c r="BH88" s="4">
        <v>17</v>
      </c>
    </row>
    <row r="89" spans="1:60" s="4" customFormat="1" ht="15" x14ac:dyDescent="0.2">
      <c r="A89" s="2"/>
      <c r="B89" s="3" t="s">
        <v>412</v>
      </c>
      <c r="C89" s="3" t="s">
        <v>464</v>
      </c>
      <c r="D89" s="3">
        <v>48.019599999999997</v>
      </c>
      <c r="E89" s="3">
        <v>66.923699999999997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4</v>
      </c>
      <c r="BF89" s="4">
        <v>6</v>
      </c>
      <c r="BG89" s="4">
        <v>9</v>
      </c>
      <c r="BH89" s="4">
        <v>10</v>
      </c>
    </row>
    <row r="90" spans="1:60" s="4" customFormat="1" ht="15" x14ac:dyDescent="0.2">
      <c r="A90" s="2"/>
      <c r="B90" s="3" t="s">
        <v>163</v>
      </c>
      <c r="C90" s="3" t="s">
        <v>464</v>
      </c>
      <c r="D90" s="3">
        <v>36</v>
      </c>
      <c r="E90" s="3">
        <v>128</v>
      </c>
      <c r="F90" s="4">
        <v>1</v>
      </c>
      <c r="G90" s="4">
        <v>1</v>
      </c>
      <c r="H90" s="4">
        <v>2</v>
      </c>
      <c r="I90" s="4">
        <v>2</v>
      </c>
      <c r="J90" s="4">
        <v>3</v>
      </c>
      <c r="K90" s="4">
        <v>4</v>
      </c>
      <c r="L90" s="4">
        <v>4</v>
      </c>
      <c r="M90" s="4">
        <v>4</v>
      </c>
      <c r="N90" s="4">
        <v>4</v>
      </c>
      <c r="O90" s="4">
        <v>11</v>
      </c>
      <c r="P90" s="4">
        <v>12</v>
      </c>
      <c r="Q90" s="4">
        <v>15</v>
      </c>
      <c r="R90" s="4">
        <v>15</v>
      </c>
      <c r="S90" s="4">
        <v>16</v>
      </c>
      <c r="T90" s="4">
        <v>19</v>
      </c>
      <c r="U90" s="4">
        <v>23</v>
      </c>
      <c r="V90" s="4">
        <v>24</v>
      </c>
      <c r="W90" s="4">
        <v>24</v>
      </c>
      <c r="X90" s="4">
        <v>25</v>
      </c>
      <c r="Y90" s="4">
        <v>27</v>
      </c>
      <c r="Z90" s="4">
        <v>28</v>
      </c>
      <c r="AA90" s="4">
        <v>28</v>
      </c>
      <c r="AB90" s="4">
        <v>28</v>
      </c>
      <c r="AC90" s="4">
        <v>28</v>
      </c>
      <c r="AD90" s="4">
        <v>28</v>
      </c>
      <c r="AE90" s="4">
        <v>29</v>
      </c>
      <c r="AF90" s="4">
        <v>30</v>
      </c>
      <c r="AG90" s="4">
        <v>31</v>
      </c>
      <c r="AH90" s="4">
        <v>31</v>
      </c>
      <c r="AI90" s="4">
        <v>104</v>
      </c>
      <c r="AJ90" s="4">
        <v>204</v>
      </c>
      <c r="AK90" s="4">
        <v>433</v>
      </c>
      <c r="AL90" s="4">
        <v>602</v>
      </c>
      <c r="AM90" s="4">
        <v>833</v>
      </c>
      <c r="AN90" s="4">
        <v>977</v>
      </c>
      <c r="AO90" s="4">
        <v>1261</v>
      </c>
      <c r="AP90" s="4">
        <v>1766</v>
      </c>
      <c r="AQ90" s="4">
        <v>2337</v>
      </c>
      <c r="AR90" s="4">
        <v>3150</v>
      </c>
      <c r="AS90" s="4">
        <v>3736</v>
      </c>
      <c r="AT90" s="4">
        <v>4335</v>
      </c>
      <c r="AU90" s="4">
        <v>5186</v>
      </c>
      <c r="AV90" s="4">
        <v>5621</v>
      </c>
      <c r="AW90" s="4">
        <v>6088</v>
      </c>
      <c r="AX90" s="4">
        <v>6593</v>
      </c>
      <c r="AY90" s="4">
        <v>7041</v>
      </c>
      <c r="AZ90" s="4">
        <v>7314</v>
      </c>
      <c r="BA90" s="4">
        <v>7478</v>
      </c>
      <c r="BB90" s="4">
        <v>7513</v>
      </c>
      <c r="BC90" s="4">
        <v>7755</v>
      </c>
      <c r="BD90" s="4">
        <v>7869</v>
      </c>
      <c r="BE90" s="4">
        <v>7979</v>
      </c>
      <c r="BF90" s="4">
        <v>8086</v>
      </c>
      <c r="BG90" s="4">
        <v>8162</v>
      </c>
      <c r="BH90" s="4">
        <v>8236</v>
      </c>
    </row>
    <row r="91" spans="1:60" s="4" customFormat="1" ht="15" x14ac:dyDescent="0.2">
      <c r="A91" s="2"/>
      <c r="B91" s="3" t="s">
        <v>34</v>
      </c>
      <c r="C91" s="3" t="s">
        <v>464</v>
      </c>
      <c r="D91" s="3">
        <v>29.5</v>
      </c>
      <c r="E91" s="3">
        <v>47.75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1</v>
      </c>
      <c r="AN91" s="4">
        <v>11</v>
      </c>
      <c r="AO91" s="4">
        <v>26</v>
      </c>
      <c r="AP91" s="4">
        <v>43</v>
      </c>
      <c r="AQ91" s="4">
        <v>45</v>
      </c>
      <c r="AR91" s="4">
        <v>45</v>
      </c>
      <c r="AS91" s="4">
        <v>45</v>
      </c>
      <c r="AT91" s="4">
        <v>56</v>
      </c>
      <c r="AU91" s="4">
        <v>56</v>
      </c>
      <c r="AV91" s="4">
        <v>56</v>
      </c>
      <c r="AW91" s="4">
        <v>58</v>
      </c>
      <c r="AX91" s="4">
        <v>58</v>
      </c>
      <c r="AY91" s="4">
        <v>61</v>
      </c>
      <c r="AZ91" s="4">
        <v>64</v>
      </c>
      <c r="BA91" s="4">
        <v>64</v>
      </c>
      <c r="BB91" s="4">
        <v>69</v>
      </c>
      <c r="BC91" s="4">
        <v>72</v>
      </c>
      <c r="BD91" s="4">
        <v>80</v>
      </c>
      <c r="BE91" s="4">
        <v>80</v>
      </c>
      <c r="BF91" s="4">
        <v>104</v>
      </c>
      <c r="BG91" s="4">
        <v>112</v>
      </c>
      <c r="BH91" s="4">
        <v>123</v>
      </c>
    </row>
    <row r="92" spans="1:60" s="4" customFormat="1" ht="15" x14ac:dyDescent="0.2">
      <c r="A92" s="2"/>
      <c r="B92" s="3" t="s">
        <v>29</v>
      </c>
      <c r="C92" s="3" t="s">
        <v>464</v>
      </c>
      <c r="D92" s="3">
        <v>33.854700000000001</v>
      </c>
      <c r="E92" s="3">
        <v>35.862299999999998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1</v>
      </c>
      <c r="AK92" s="4">
        <v>1</v>
      </c>
      <c r="AL92" s="4">
        <v>1</v>
      </c>
      <c r="AM92" s="4">
        <v>1</v>
      </c>
      <c r="AN92" s="4">
        <v>1</v>
      </c>
      <c r="AO92" s="4">
        <v>2</v>
      </c>
      <c r="AP92" s="4">
        <v>2</v>
      </c>
      <c r="AQ92" s="4">
        <v>2</v>
      </c>
      <c r="AR92" s="4">
        <v>4</v>
      </c>
      <c r="AS92" s="4">
        <v>10</v>
      </c>
      <c r="AT92" s="4">
        <v>13</v>
      </c>
      <c r="AU92" s="4">
        <v>13</v>
      </c>
      <c r="AV92" s="4">
        <v>13</v>
      </c>
      <c r="AW92" s="4">
        <v>16</v>
      </c>
      <c r="AX92" s="4">
        <v>22</v>
      </c>
      <c r="AY92" s="4">
        <v>22</v>
      </c>
      <c r="AZ92" s="4">
        <v>32</v>
      </c>
      <c r="BA92" s="4">
        <v>32</v>
      </c>
      <c r="BB92" s="4">
        <v>41</v>
      </c>
      <c r="BC92" s="4">
        <v>61</v>
      </c>
      <c r="BD92" s="4">
        <v>61</v>
      </c>
      <c r="BE92" s="4">
        <v>77</v>
      </c>
      <c r="BF92" s="4">
        <v>93</v>
      </c>
      <c r="BG92" s="4">
        <v>110</v>
      </c>
      <c r="BH92" s="4">
        <v>99</v>
      </c>
    </row>
    <row r="93" spans="1:60" s="4" customFormat="1" ht="15" x14ac:dyDescent="0.2">
      <c r="A93" s="2"/>
      <c r="B93" s="3" t="s">
        <v>8</v>
      </c>
      <c r="C93" s="3" t="s">
        <v>464</v>
      </c>
      <c r="D93" s="3">
        <v>2.5</v>
      </c>
      <c r="E93" s="3">
        <v>112.5</v>
      </c>
      <c r="F93" s="4">
        <v>0</v>
      </c>
      <c r="G93" s="4">
        <v>0</v>
      </c>
      <c r="H93" s="4">
        <v>0</v>
      </c>
      <c r="I93" s="4">
        <v>3</v>
      </c>
      <c r="J93" s="4">
        <v>4</v>
      </c>
      <c r="K93" s="4">
        <v>4</v>
      </c>
      <c r="L93" s="4">
        <v>4</v>
      </c>
      <c r="M93" s="4">
        <v>7</v>
      </c>
      <c r="N93" s="4">
        <v>8</v>
      </c>
      <c r="O93" s="4">
        <v>8</v>
      </c>
      <c r="P93" s="4">
        <v>8</v>
      </c>
      <c r="Q93" s="4">
        <v>8</v>
      </c>
      <c r="R93" s="4">
        <v>8</v>
      </c>
      <c r="S93" s="4">
        <v>10</v>
      </c>
      <c r="T93" s="4">
        <v>12</v>
      </c>
      <c r="U93" s="4">
        <v>12</v>
      </c>
      <c r="V93" s="4">
        <v>12</v>
      </c>
      <c r="W93" s="4">
        <v>16</v>
      </c>
      <c r="X93" s="4">
        <v>16</v>
      </c>
      <c r="Y93" s="4">
        <v>18</v>
      </c>
      <c r="Z93" s="4">
        <v>18</v>
      </c>
      <c r="AA93" s="4">
        <v>18</v>
      </c>
      <c r="AB93" s="4">
        <v>19</v>
      </c>
      <c r="AC93" s="4">
        <v>19</v>
      </c>
      <c r="AD93" s="4">
        <v>22</v>
      </c>
      <c r="AE93" s="4">
        <v>22</v>
      </c>
      <c r="AF93" s="4">
        <v>22</v>
      </c>
      <c r="AG93" s="4">
        <v>22</v>
      </c>
      <c r="AH93" s="4">
        <v>22</v>
      </c>
      <c r="AI93" s="4">
        <v>22</v>
      </c>
      <c r="AJ93" s="4">
        <v>22</v>
      </c>
      <c r="AK93" s="4">
        <v>22</v>
      </c>
      <c r="AL93" s="4">
        <v>22</v>
      </c>
      <c r="AM93" s="4">
        <v>22</v>
      </c>
      <c r="AN93" s="4">
        <v>22</v>
      </c>
      <c r="AO93" s="4">
        <v>22</v>
      </c>
      <c r="AP93" s="4">
        <v>23</v>
      </c>
      <c r="AQ93" s="4">
        <v>23</v>
      </c>
      <c r="AR93" s="4">
        <v>25</v>
      </c>
      <c r="AS93" s="4">
        <v>29</v>
      </c>
      <c r="AT93" s="4">
        <v>29</v>
      </c>
      <c r="AU93" s="4">
        <v>36</v>
      </c>
      <c r="AV93" s="4">
        <v>50</v>
      </c>
      <c r="AW93" s="4">
        <v>50</v>
      </c>
      <c r="AX93" s="4">
        <v>83</v>
      </c>
      <c r="AY93" s="4">
        <v>93</v>
      </c>
      <c r="AZ93" s="4">
        <v>99</v>
      </c>
      <c r="BA93" s="4">
        <v>117</v>
      </c>
      <c r="BB93" s="4">
        <v>129</v>
      </c>
      <c r="BC93" s="4">
        <v>149</v>
      </c>
      <c r="BD93" s="4">
        <v>149</v>
      </c>
      <c r="BE93" s="4">
        <v>197</v>
      </c>
      <c r="BF93" s="4">
        <v>238</v>
      </c>
      <c r="BG93" s="4">
        <v>428</v>
      </c>
      <c r="BH93" s="4">
        <v>566</v>
      </c>
    </row>
    <row r="94" spans="1:60" s="4" customFormat="1" ht="15" x14ac:dyDescent="0.2">
      <c r="A94" s="2"/>
      <c r="B94" s="3" t="s">
        <v>141</v>
      </c>
      <c r="C94" s="3" t="s">
        <v>464</v>
      </c>
      <c r="D94" s="3">
        <v>46.862499999999997</v>
      </c>
      <c r="E94" s="3">
        <v>103.8467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1</v>
      </c>
      <c r="BC94" s="4">
        <v>1</v>
      </c>
      <c r="BD94" s="4">
        <v>1</v>
      </c>
      <c r="BE94" s="4">
        <v>1</v>
      </c>
      <c r="BF94" s="4">
        <v>1</v>
      </c>
      <c r="BG94" s="4">
        <v>1</v>
      </c>
      <c r="BH94" s="4">
        <v>1</v>
      </c>
    </row>
    <row r="95" spans="1:60" s="4" customFormat="1" ht="15" x14ac:dyDescent="0.2">
      <c r="A95" s="2"/>
      <c r="B95" s="3" t="s">
        <v>7</v>
      </c>
      <c r="C95" s="3" t="s">
        <v>464</v>
      </c>
      <c r="D95" s="3">
        <v>28.166699999999999</v>
      </c>
      <c r="E95" s="3">
        <v>84.25</v>
      </c>
      <c r="F95" s="4">
        <v>0</v>
      </c>
      <c r="G95" s="4">
        <v>0</v>
      </c>
      <c r="H95" s="4">
        <v>0</v>
      </c>
      <c r="I95" s="4">
        <v>1</v>
      </c>
      <c r="J95" s="4">
        <v>1</v>
      </c>
      <c r="K95" s="4">
        <v>1</v>
      </c>
      <c r="L95" s="4">
        <v>1</v>
      </c>
      <c r="M95" s="4">
        <v>1</v>
      </c>
      <c r="N95" s="4">
        <v>1</v>
      </c>
      <c r="O95" s="4">
        <v>1</v>
      </c>
      <c r="P95" s="4">
        <v>1</v>
      </c>
      <c r="Q95" s="4">
        <v>1</v>
      </c>
      <c r="R95" s="4">
        <v>1</v>
      </c>
      <c r="S95" s="4">
        <v>1</v>
      </c>
      <c r="T95" s="4">
        <v>1</v>
      </c>
      <c r="U95" s="4">
        <v>1</v>
      </c>
      <c r="V95" s="4">
        <v>1</v>
      </c>
      <c r="W95" s="4">
        <v>1</v>
      </c>
      <c r="X95" s="4">
        <v>1</v>
      </c>
      <c r="Y95" s="4">
        <v>1</v>
      </c>
      <c r="Z95" s="4">
        <v>1</v>
      </c>
      <c r="AA95" s="4">
        <v>1</v>
      </c>
      <c r="AB95" s="4">
        <v>1</v>
      </c>
      <c r="AC95" s="4">
        <v>1</v>
      </c>
      <c r="AD95" s="4">
        <v>1</v>
      </c>
      <c r="AE95" s="4">
        <v>1</v>
      </c>
      <c r="AF95" s="4">
        <v>1</v>
      </c>
      <c r="AG95" s="4">
        <v>1</v>
      </c>
      <c r="AH95" s="4">
        <v>1</v>
      </c>
      <c r="AI95" s="4">
        <v>1</v>
      </c>
      <c r="AJ95" s="4">
        <v>1</v>
      </c>
      <c r="AK95" s="4">
        <v>1</v>
      </c>
      <c r="AL95" s="4">
        <v>1</v>
      </c>
      <c r="AM95" s="4">
        <v>1</v>
      </c>
      <c r="AN95" s="4">
        <v>1</v>
      </c>
      <c r="AO95" s="4">
        <v>1</v>
      </c>
      <c r="AP95" s="4">
        <v>1</v>
      </c>
      <c r="AQ95" s="4">
        <v>1</v>
      </c>
      <c r="AR95" s="4">
        <v>1</v>
      </c>
      <c r="AS95" s="4">
        <v>1</v>
      </c>
      <c r="AT95" s="4">
        <v>1</v>
      </c>
      <c r="AU95" s="4">
        <v>1</v>
      </c>
      <c r="AV95" s="4">
        <v>1</v>
      </c>
      <c r="AW95" s="4">
        <v>1</v>
      </c>
      <c r="AX95" s="4">
        <v>1</v>
      </c>
      <c r="AY95" s="4">
        <v>1</v>
      </c>
      <c r="AZ95" s="4">
        <v>1</v>
      </c>
      <c r="BA95" s="4">
        <v>1</v>
      </c>
      <c r="BB95" s="4">
        <v>1</v>
      </c>
      <c r="BC95" s="4">
        <v>1</v>
      </c>
      <c r="BD95" s="4">
        <v>1</v>
      </c>
      <c r="BE95" s="4">
        <v>1</v>
      </c>
      <c r="BF95" s="4">
        <v>1</v>
      </c>
      <c r="BG95" s="4">
        <v>1</v>
      </c>
      <c r="BH95" s="4">
        <v>1</v>
      </c>
    </row>
    <row r="96" spans="1:60" s="4" customFormat="1" ht="15" x14ac:dyDescent="0.2">
      <c r="A96" s="2"/>
      <c r="B96" s="3" t="s">
        <v>441</v>
      </c>
      <c r="C96" s="3" t="s">
        <v>464</v>
      </c>
      <c r="D96" s="3">
        <v>31.952200000000001</v>
      </c>
      <c r="E96" s="3">
        <v>35.233199999999997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</row>
    <row r="97" spans="1:60" s="4" customFormat="1" ht="15" x14ac:dyDescent="0.2">
      <c r="A97" s="2"/>
      <c r="B97" s="3" t="s">
        <v>40</v>
      </c>
      <c r="C97" s="3" t="s">
        <v>464</v>
      </c>
      <c r="D97" s="3">
        <v>30.375299999999999</v>
      </c>
      <c r="E97" s="3">
        <v>69.345100000000002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2</v>
      </c>
      <c r="AP97" s="4">
        <v>2</v>
      </c>
      <c r="AQ97" s="4">
        <v>2</v>
      </c>
      <c r="AR97" s="4">
        <v>4</v>
      </c>
      <c r="AS97" s="4">
        <v>4</v>
      </c>
      <c r="AT97" s="4">
        <v>4</v>
      </c>
      <c r="AU97" s="4">
        <v>5</v>
      </c>
      <c r="AV97" s="4">
        <v>5</v>
      </c>
      <c r="AW97" s="4">
        <v>5</v>
      </c>
      <c r="AX97" s="4">
        <v>6</v>
      </c>
      <c r="AY97" s="4">
        <v>6</v>
      </c>
      <c r="AZ97" s="4">
        <v>6</v>
      </c>
      <c r="BA97" s="4">
        <v>6</v>
      </c>
      <c r="BB97" s="4">
        <v>16</v>
      </c>
      <c r="BC97" s="4">
        <v>19</v>
      </c>
      <c r="BD97" s="4">
        <v>20</v>
      </c>
      <c r="BE97" s="4">
        <v>28</v>
      </c>
      <c r="BF97" s="4">
        <v>31</v>
      </c>
      <c r="BG97" s="4">
        <v>53</v>
      </c>
      <c r="BH97" s="4">
        <v>136</v>
      </c>
    </row>
    <row r="98" spans="1:60" s="4" customFormat="1" ht="15" x14ac:dyDescent="0.2">
      <c r="A98" s="2"/>
      <c r="B98" s="3" t="s">
        <v>20</v>
      </c>
      <c r="C98" s="3" t="s">
        <v>464</v>
      </c>
      <c r="D98" s="3">
        <v>13</v>
      </c>
      <c r="E98" s="3">
        <v>122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1</v>
      </c>
      <c r="O98" s="4">
        <v>1</v>
      </c>
      <c r="P98" s="4">
        <v>1</v>
      </c>
      <c r="Q98" s="4">
        <v>2</v>
      </c>
      <c r="R98" s="4">
        <v>2</v>
      </c>
      <c r="S98" s="4">
        <v>2</v>
      </c>
      <c r="T98" s="4">
        <v>2</v>
      </c>
      <c r="U98" s="4">
        <v>2</v>
      </c>
      <c r="V98" s="4">
        <v>3</v>
      </c>
      <c r="W98" s="4">
        <v>3</v>
      </c>
      <c r="X98" s="4">
        <v>3</v>
      </c>
      <c r="Y98" s="4">
        <v>3</v>
      </c>
      <c r="Z98" s="4">
        <v>3</v>
      </c>
      <c r="AA98" s="4">
        <v>3</v>
      </c>
      <c r="AB98" s="4">
        <v>3</v>
      </c>
      <c r="AC98" s="4">
        <v>3</v>
      </c>
      <c r="AD98" s="4">
        <v>3</v>
      </c>
      <c r="AE98" s="4">
        <v>3</v>
      </c>
      <c r="AF98" s="4">
        <v>3</v>
      </c>
      <c r="AG98" s="4">
        <v>3</v>
      </c>
      <c r="AH98" s="4">
        <v>3</v>
      </c>
      <c r="AI98" s="4">
        <v>3</v>
      </c>
      <c r="AJ98" s="4">
        <v>3</v>
      </c>
      <c r="AK98" s="4">
        <v>3</v>
      </c>
      <c r="AL98" s="4">
        <v>3</v>
      </c>
      <c r="AM98" s="4">
        <v>3</v>
      </c>
      <c r="AN98" s="4">
        <v>3</v>
      </c>
      <c r="AO98" s="4">
        <v>3</v>
      </c>
      <c r="AP98" s="4">
        <v>3</v>
      </c>
      <c r="AQ98" s="4">
        <v>3</v>
      </c>
      <c r="AR98" s="4">
        <v>3</v>
      </c>
      <c r="AS98" s="4">
        <v>3</v>
      </c>
      <c r="AT98" s="4">
        <v>3</v>
      </c>
      <c r="AU98" s="4">
        <v>3</v>
      </c>
      <c r="AV98" s="4">
        <v>3</v>
      </c>
      <c r="AW98" s="4">
        <v>3</v>
      </c>
      <c r="AX98" s="4">
        <v>5</v>
      </c>
      <c r="AY98" s="4">
        <v>6</v>
      </c>
      <c r="AZ98" s="4">
        <v>10</v>
      </c>
      <c r="BA98" s="4">
        <v>20</v>
      </c>
      <c r="BB98" s="4">
        <v>33</v>
      </c>
      <c r="BC98" s="4">
        <v>49</v>
      </c>
      <c r="BD98" s="4">
        <v>52</v>
      </c>
      <c r="BE98" s="4">
        <v>64</v>
      </c>
      <c r="BF98" s="4">
        <v>111</v>
      </c>
      <c r="BG98" s="4">
        <v>140</v>
      </c>
      <c r="BH98" s="4">
        <v>142</v>
      </c>
    </row>
    <row r="99" spans="1:60" s="4" customFormat="1" ht="15" x14ac:dyDescent="0.2">
      <c r="A99" s="2"/>
      <c r="B99" s="3" t="s">
        <v>215</v>
      </c>
      <c r="C99" s="3" t="s">
        <v>464</v>
      </c>
      <c r="D99" s="3">
        <v>-21.115100000000002</v>
      </c>
      <c r="E99" s="3">
        <v>55.5364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1</v>
      </c>
      <c r="BD99" s="4">
        <v>1</v>
      </c>
      <c r="BE99" s="4">
        <v>5</v>
      </c>
      <c r="BF99" s="4">
        <v>6</v>
      </c>
      <c r="BG99" s="4">
        <v>7</v>
      </c>
      <c r="BH99" s="4">
        <v>9</v>
      </c>
    </row>
    <row r="100" spans="1:60" s="4" customFormat="1" ht="15" x14ac:dyDescent="0.2">
      <c r="A100" s="2"/>
      <c r="B100" s="3" t="s">
        <v>6</v>
      </c>
      <c r="C100" s="3" t="s">
        <v>464</v>
      </c>
      <c r="D100" s="3">
        <v>1.2833000000000001</v>
      </c>
      <c r="E100" s="3">
        <v>103.83329999999999</v>
      </c>
      <c r="F100" s="4">
        <v>0</v>
      </c>
      <c r="G100" s="4">
        <v>1</v>
      </c>
      <c r="H100" s="4">
        <v>3</v>
      </c>
      <c r="I100" s="4">
        <v>3</v>
      </c>
      <c r="J100" s="4">
        <v>4</v>
      </c>
      <c r="K100" s="4">
        <v>5</v>
      </c>
      <c r="L100" s="4">
        <v>7</v>
      </c>
      <c r="M100" s="4">
        <v>7</v>
      </c>
      <c r="N100" s="4">
        <v>10</v>
      </c>
      <c r="O100" s="4">
        <v>13</v>
      </c>
      <c r="P100" s="4">
        <v>16</v>
      </c>
      <c r="Q100" s="4">
        <v>18</v>
      </c>
      <c r="R100" s="4">
        <v>18</v>
      </c>
      <c r="S100" s="4">
        <v>24</v>
      </c>
      <c r="T100" s="4">
        <v>28</v>
      </c>
      <c r="U100" s="4">
        <v>28</v>
      </c>
      <c r="V100" s="4">
        <v>30</v>
      </c>
      <c r="W100" s="4">
        <v>33</v>
      </c>
      <c r="X100" s="4">
        <v>40</v>
      </c>
      <c r="Y100" s="4">
        <v>45</v>
      </c>
      <c r="Z100" s="4">
        <v>47</v>
      </c>
      <c r="AA100" s="4">
        <v>50</v>
      </c>
      <c r="AB100" s="4">
        <v>58</v>
      </c>
      <c r="AC100" s="4">
        <v>67</v>
      </c>
      <c r="AD100" s="4">
        <v>72</v>
      </c>
      <c r="AE100" s="4">
        <v>75</v>
      </c>
      <c r="AF100" s="4">
        <v>77</v>
      </c>
      <c r="AG100" s="4">
        <v>81</v>
      </c>
      <c r="AH100" s="4">
        <v>84</v>
      </c>
      <c r="AI100" s="4">
        <v>84</v>
      </c>
      <c r="AJ100" s="4">
        <v>85</v>
      </c>
      <c r="AK100" s="4">
        <v>85</v>
      </c>
      <c r="AL100" s="4">
        <v>89</v>
      </c>
      <c r="AM100" s="4">
        <v>89</v>
      </c>
      <c r="AN100" s="4">
        <v>91</v>
      </c>
      <c r="AO100" s="4">
        <v>93</v>
      </c>
      <c r="AP100" s="4">
        <v>93</v>
      </c>
      <c r="AQ100" s="4">
        <v>93</v>
      </c>
      <c r="AR100" s="4">
        <v>102</v>
      </c>
      <c r="AS100" s="4">
        <v>106</v>
      </c>
      <c r="AT100" s="4">
        <v>108</v>
      </c>
      <c r="AU100" s="4">
        <v>110</v>
      </c>
      <c r="AV100" s="4">
        <v>110</v>
      </c>
      <c r="AW100" s="4">
        <v>117</v>
      </c>
      <c r="AX100" s="4">
        <v>130</v>
      </c>
      <c r="AY100" s="4">
        <v>138</v>
      </c>
      <c r="AZ100" s="4">
        <v>150</v>
      </c>
      <c r="BA100" s="4">
        <v>150</v>
      </c>
      <c r="BB100" s="4">
        <v>160</v>
      </c>
      <c r="BC100" s="4">
        <v>178</v>
      </c>
      <c r="BD100" s="4">
        <v>178</v>
      </c>
      <c r="BE100" s="4">
        <v>200</v>
      </c>
      <c r="BF100" s="4">
        <v>212</v>
      </c>
      <c r="BG100" s="4">
        <v>226</v>
      </c>
      <c r="BH100" s="4">
        <v>243</v>
      </c>
    </row>
    <row r="101" spans="1:60" s="4" customFormat="1" ht="15" x14ac:dyDescent="0.2">
      <c r="A101" s="2"/>
      <c r="B101" s="3" t="s">
        <v>16</v>
      </c>
      <c r="C101" s="3" t="s">
        <v>464</v>
      </c>
      <c r="D101" s="3">
        <v>7</v>
      </c>
      <c r="E101" s="3">
        <v>81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1</v>
      </c>
      <c r="L101" s="4">
        <v>1</v>
      </c>
      <c r="M101" s="4">
        <v>1</v>
      </c>
      <c r="N101" s="4">
        <v>1</v>
      </c>
      <c r="O101" s="4">
        <v>1</v>
      </c>
      <c r="P101" s="4">
        <v>1</v>
      </c>
      <c r="Q101" s="4">
        <v>1</v>
      </c>
      <c r="R101" s="4">
        <v>1</v>
      </c>
      <c r="S101" s="4">
        <v>1</v>
      </c>
      <c r="T101" s="4">
        <v>1</v>
      </c>
      <c r="U101" s="4">
        <v>1</v>
      </c>
      <c r="V101" s="4">
        <v>1</v>
      </c>
      <c r="W101" s="4">
        <v>1</v>
      </c>
      <c r="X101" s="4">
        <v>1</v>
      </c>
      <c r="Y101" s="4">
        <v>1</v>
      </c>
      <c r="Z101" s="4">
        <v>1</v>
      </c>
      <c r="AA101" s="4">
        <v>1</v>
      </c>
      <c r="AB101" s="4">
        <v>1</v>
      </c>
      <c r="AC101" s="4">
        <v>1</v>
      </c>
      <c r="AD101" s="4">
        <v>1</v>
      </c>
      <c r="AE101" s="4">
        <v>1</v>
      </c>
      <c r="AF101" s="4">
        <v>1</v>
      </c>
      <c r="AG101" s="4">
        <v>1</v>
      </c>
      <c r="AH101" s="4">
        <v>1</v>
      </c>
      <c r="AI101" s="4">
        <v>1</v>
      </c>
      <c r="AJ101" s="4">
        <v>1</v>
      </c>
      <c r="AK101" s="4">
        <v>1</v>
      </c>
      <c r="AL101" s="4">
        <v>1</v>
      </c>
      <c r="AM101" s="4">
        <v>1</v>
      </c>
      <c r="AN101" s="4">
        <v>1</v>
      </c>
      <c r="AO101" s="4">
        <v>1</v>
      </c>
      <c r="AP101" s="4">
        <v>1</v>
      </c>
      <c r="AQ101" s="4">
        <v>1</v>
      </c>
      <c r="AR101" s="4">
        <v>1</v>
      </c>
      <c r="AS101" s="4">
        <v>1</v>
      </c>
      <c r="AT101" s="4">
        <v>1</v>
      </c>
      <c r="AU101" s="4">
        <v>1</v>
      </c>
      <c r="AV101" s="4">
        <v>1</v>
      </c>
      <c r="AW101" s="4">
        <v>1</v>
      </c>
      <c r="AX101" s="4">
        <v>1</v>
      </c>
      <c r="AY101" s="4">
        <v>1</v>
      </c>
      <c r="AZ101" s="4">
        <v>1</v>
      </c>
      <c r="BA101" s="4">
        <v>1</v>
      </c>
      <c r="BB101" s="4">
        <v>1</v>
      </c>
      <c r="BC101" s="4">
        <v>2</v>
      </c>
      <c r="BD101" s="4">
        <v>2</v>
      </c>
      <c r="BE101" s="4">
        <v>6</v>
      </c>
      <c r="BF101" s="4">
        <v>10</v>
      </c>
      <c r="BG101" s="4">
        <v>18</v>
      </c>
      <c r="BH101" s="4">
        <v>28</v>
      </c>
    </row>
    <row r="102" spans="1:60" s="4" customFormat="1" ht="15" x14ac:dyDescent="0.2">
      <c r="A102" s="2"/>
      <c r="B102" s="3" t="s">
        <v>197</v>
      </c>
      <c r="C102" s="3" t="s">
        <v>464</v>
      </c>
      <c r="D102" s="3">
        <v>23.7</v>
      </c>
      <c r="E102" s="3">
        <v>121</v>
      </c>
      <c r="F102" s="4">
        <v>1</v>
      </c>
      <c r="G102" s="4">
        <v>1</v>
      </c>
      <c r="H102" s="4">
        <v>3</v>
      </c>
      <c r="I102" s="4">
        <v>3</v>
      </c>
      <c r="J102" s="4">
        <v>4</v>
      </c>
      <c r="K102" s="4">
        <v>5</v>
      </c>
      <c r="L102" s="4">
        <v>8</v>
      </c>
      <c r="M102" s="4">
        <v>8</v>
      </c>
      <c r="N102" s="4">
        <v>9</v>
      </c>
      <c r="O102" s="4">
        <v>10</v>
      </c>
      <c r="P102" s="4">
        <v>10</v>
      </c>
      <c r="Q102" s="4">
        <v>10</v>
      </c>
      <c r="R102" s="4">
        <v>10</v>
      </c>
      <c r="S102" s="4">
        <v>11</v>
      </c>
      <c r="T102" s="4">
        <v>11</v>
      </c>
      <c r="U102" s="4">
        <v>16</v>
      </c>
      <c r="V102" s="4">
        <v>16</v>
      </c>
      <c r="W102" s="4">
        <v>17</v>
      </c>
      <c r="X102" s="4">
        <v>18</v>
      </c>
      <c r="Y102" s="4">
        <v>18</v>
      </c>
      <c r="Z102" s="4">
        <v>18</v>
      </c>
      <c r="AA102" s="4">
        <v>18</v>
      </c>
      <c r="AB102" s="4">
        <v>18</v>
      </c>
      <c r="AC102" s="4">
        <v>18</v>
      </c>
      <c r="AD102" s="4">
        <v>18</v>
      </c>
      <c r="AE102" s="4">
        <v>20</v>
      </c>
      <c r="AF102" s="4">
        <v>22</v>
      </c>
      <c r="AG102" s="4">
        <v>22</v>
      </c>
      <c r="AH102" s="4">
        <v>23</v>
      </c>
      <c r="AI102" s="4">
        <v>24</v>
      </c>
      <c r="AJ102" s="4">
        <v>26</v>
      </c>
      <c r="AK102" s="4">
        <v>26</v>
      </c>
      <c r="AL102" s="4">
        <v>28</v>
      </c>
      <c r="AM102" s="4">
        <v>30</v>
      </c>
      <c r="AN102" s="4">
        <v>31</v>
      </c>
      <c r="AO102" s="4">
        <v>32</v>
      </c>
      <c r="AP102" s="4">
        <v>32</v>
      </c>
      <c r="AQ102" s="4">
        <v>34</v>
      </c>
      <c r="AR102" s="4">
        <v>39</v>
      </c>
      <c r="AS102" s="4">
        <v>40</v>
      </c>
      <c r="AT102" s="4">
        <v>41</v>
      </c>
      <c r="AU102" s="4">
        <v>42</v>
      </c>
      <c r="AV102" s="4">
        <v>42</v>
      </c>
      <c r="AW102" s="4">
        <v>44</v>
      </c>
      <c r="AX102" s="4">
        <v>45</v>
      </c>
      <c r="AY102" s="4">
        <v>45</v>
      </c>
      <c r="AZ102" s="4">
        <v>45</v>
      </c>
      <c r="BA102" s="4">
        <v>45</v>
      </c>
      <c r="BB102" s="4">
        <v>47</v>
      </c>
      <c r="BC102" s="4">
        <v>48</v>
      </c>
      <c r="BD102" s="4">
        <v>49</v>
      </c>
      <c r="BE102" s="4">
        <v>50</v>
      </c>
      <c r="BF102" s="4">
        <v>53</v>
      </c>
      <c r="BG102" s="4">
        <v>59</v>
      </c>
      <c r="BH102" s="4">
        <v>67</v>
      </c>
    </row>
    <row r="103" spans="1:60" s="4" customFormat="1" ht="15" x14ac:dyDescent="0.2">
      <c r="A103" s="2"/>
      <c r="B103" s="3" t="s">
        <v>4</v>
      </c>
      <c r="C103" s="3" t="s">
        <v>464</v>
      </c>
      <c r="D103" s="3">
        <v>15</v>
      </c>
      <c r="E103" s="3">
        <v>101</v>
      </c>
      <c r="F103" s="4">
        <v>2</v>
      </c>
      <c r="G103" s="4">
        <v>3</v>
      </c>
      <c r="H103" s="4">
        <v>5</v>
      </c>
      <c r="I103" s="4">
        <v>7</v>
      </c>
      <c r="J103" s="4">
        <v>8</v>
      </c>
      <c r="K103" s="4">
        <v>8</v>
      </c>
      <c r="L103" s="4">
        <v>14</v>
      </c>
      <c r="M103" s="4">
        <v>14</v>
      </c>
      <c r="N103" s="4">
        <v>14</v>
      </c>
      <c r="O103" s="4">
        <v>19</v>
      </c>
      <c r="P103" s="4">
        <v>19</v>
      </c>
      <c r="Q103" s="4">
        <v>19</v>
      </c>
      <c r="R103" s="4">
        <v>19</v>
      </c>
      <c r="S103" s="4">
        <v>25</v>
      </c>
      <c r="T103" s="4">
        <v>25</v>
      </c>
      <c r="U103" s="4">
        <v>25</v>
      </c>
      <c r="V103" s="4">
        <v>25</v>
      </c>
      <c r="W103" s="4">
        <v>32</v>
      </c>
      <c r="X103" s="4">
        <v>32</v>
      </c>
      <c r="Y103" s="4">
        <v>32</v>
      </c>
      <c r="Z103" s="4">
        <v>33</v>
      </c>
      <c r="AA103" s="4">
        <v>33</v>
      </c>
      <c r="AB103" s="4">
        <v>33</v>
      </c>
      <c r="AC103" s="4">
        <v>33</v>
      </c>
      <c r="AD103" s="4">
        <v>33</v>
      </c>
      <c r="AE103" s="4">
        <v>34</v>
      </c>
      <c r="AF103" s="4">
        <v>35</v>
      </c>
      <c r="AG103" s="4">
        <v>35</v>
      </c>
      <c r="AH103" s="4">
        <v>35</v>
      </c>
      <c r="AI103" s="4">
        <v>35</v>
      </c>
      <c r="AJ103" s="4">
        <v>35</v>
      </c>
      <c r="AK103" s="4">
        <v>35</v>
      </c>
      <c r="AL103" s="4">
        <v>35</v>
      </c>
      <c r="AM103" s="4">
        <v>35</v>
      </c>
      <c r="AN103" s="4">
        <v>37</v>
      </c>
      <c r="AO103" s="4">
        <v>40</v>
      </c>
      <c r="AP103" s="4">
        <v>40</v>
      </c>
      <c r="AQ103" s="4">
        <v>41</v>
      </c>
      <c r="AR103" s="4">
        <v>42</v>
      </c>
      <c r="AS103" s="4">
        <v>42</v>
      </c>
      <c r="AT103" s="4">
        <v>43</v>
      </c>
      <c r="AU103" s="4">
        <v>43</v>
      </c>
      <c r="AV103" s="4">
        <v>43</v>
      </c>
      <c r="AW103" s="4">
        <v>47</v>
      </c>
      <c r="AX103" s="4">
        <v>48</v>
      </c>
      <c r="AY103" s="4">
        <v>50</v>
      </c>
      <c r="AZ103" s="4">
        <v>50</v>
      </c>
      <c r="BA103" s="4">
        <v>50</v>
      </c>
      <c r="BB103" s="4">
        <v>53</v>
      </c>
      <c r="BC103" s="4">
        <v>59</v>
      </c>
      <c r="BD103" s="4">
        <v>70</v>
      </c>
      <c r="BE103" s="4">
        <v>75</v>
      </c>
      <c r="BF103" s="4">
        <v>82</v>
      </c>
      <c r="BG103" s="4">
        <v>114</v>
      </c>
      <c r="BH103" s="4">
        <v>147</v>
      </c>
    </row>
    <row r="104" spans="1:60" s="4" customFormat="1" ht="15" x14ac:dyDescent="0.2">
      <c r="A104" s="2"/>
      <c r="B104" s="3" t="s">
        <v>216</v>
      </c>
      <c r="C104" s="3" t="s">
        <v>464</v>
      </c>
      <c r="D104" s="3">
        <v>38.963700000000003</v>
      </c>
      <c r="E104" s="3">
        <v>35.243299999999998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1</v>
      </c>
      <c r="BD104" s="4">
        <v>1</v>
      </c>
      <c r="BE104" s="4">
        <v>5</v>
      </c>
      <c r="BF104" s="4">
        <v>5</v>
      </c>
      <c r="BG104" s="4">
        <v>6</v>
      </c>
      <c r="BH104" s="4">
        <v>18</v>
      </c>
    </row>
    <row r="105" spans="1:60" s="4" customFormat="1" ht="15" x14ac:dyDescent="0.2">
      <c r="A105" s="2"/>
      <c r="B105" s="3" t="s">
        <v>19</v>
      </c>
      <c r="C105" s="3" t="s">
        <v>464</v>
      </c>
      <c r="D105" s="3">
        <v>24</v>
      </c>
      <c r="E105" s="3">
        <v>54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4</v>
      </c>
      <c r="N105" s="4">
        <v>4</v>
      </c>
      <c r="O105" s="4">
        <v>4</v>
      </c>
      <c r="P105" s="4">
        <v>4</v>
      </c>
      <c r="Q105" s="4">
        <v>5</v>
      </c>
      <c r="R105" s="4">
        <v>5</v>
      </c>
      <c r="S105" s="4">
        <v>5</v>
      </c>
      <c r="T105" s="4">
        <v>5</v>
      </c>
      <c r="U105" s="4">
        <v>5</v>
      </c>
      <c r="V105" s="4">
        <v>5</v>
      </c>
      <c r="W105" s="4">
        <v>7</v>
      </c>
      <c r="X105" s="4">
        <v>7</v>
      </c>
      <c r="Y105" s="4">
        <v>8</v>
      </c>
      <c r="Z105" s="4">
        <v>8</v>
      </c>
      <c r="AA105" s="4">
        <v>8</v>
      </c>
      <c r="AB105" s="4">
        <v>8</v>
      </c>
      <c r="AC105" s="4">
        <v>8</v>
      </c>
      <c r="AD105" s="4">
        <v>8</v>
      </c>
      <c r="AE105" s="4">
        <v>9</v>
      </c>
      <c r="AF105" s="4">
        <v>9</v>
      </c>
      <c r="AG105" s="4">
        <v>9</v>
      </c>
      <c r="AH105" s="4">
        <v>9</v>
      </c>
      <c r="AI105" s="4">
        <v>9</v>
      </c>
      <c r="AJ105" s="4">
        <v>9</v>
      </c>
      <c r="AK105" s="4">
        <v>13</v>
      </c>
      <c r="AL105" s="4">
        <v>13</v>
      </c>
      <c r="AM105" s="4">
        <v>13</v>
      </c>
      <c r="AN105" s="4">
        <v>13</v>
      </c>
      <c r="AO105" s="4">
        <v>13</v>
      </c>
      <c r="AP105" s="4">
        <v>13</v>
      </c>
      <c r="AQ105" s="4">
        <v>19</v>
      </c>
      <c r="AR105" s="4">
        <v>21</v>
      </c>
      <c r="AS105" s="4">
        <v>21</v>
      </c>
      <c r="AT105" s="4">
        <v>21</v>
      </c>
      <c r="AU105" s="4">
        <v>27</v>
      </c>
      <c r="AV105" s="4">
        <v>27</v>
      </c>
      <c r="AW105" s="4">
        <v>29</v>
      </c>
      <c r="AX105" s="4">
        <v>29</v>
      </c>
      <c r="AY105" s="4">
        <v>45</v>
      </c>
      <c r="AZ105" s="4">
        <v>45</v>
      </c>
      <c r="BA105" s="4">
        <v>45</v>
      </c>
      <c r="BB105" s="4">
        <v>74</v>
      </c>
      <c r="BC105" s="4">
        <v>74</v>
      </c>
      <c r="BD105" s="4">
        <v>85</v>
      </c>
      <c r="BE105" s="4">
        <v>85</v>
      </c>
      <c r="BF105" s="4">
        <v>85</v>
      </c>
      <c r="BG105" s="4">
        <v>98</v>
      </c>
      <c r="BH105" s="4">
        <v>98</v>
      </c>
    </row>
    <row r="106" spans="1:60" s="4" customFormat="1" ht="15" x14ac:dyDescent="0.2">
      <c r="A106" s="2"/>
      <c r="B106" s="3" t="s">
        <v>451</v>
      </c>
      <c r="C106" s="3" t="s">
        <v>464</v>
      </c>
      <c r="D106" s="3">
        <v>41.377499999999998</v>
      </c>
      <c r="E106" s="3">
        <v>64.585300000000004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1</v>
      </c>
      <c r="BH106" s="4">
        <v>6</v>
      </c>
    </row>
    <row r="107" spans="1:60" s="4" customFormat="1" ht="15" x14ac:dyDescent="0.2">
      <c r="A107" s="2"/>
      <c r="B107" s="3" t="s">
        <v>198</v>
      </c>
      <c r="C107" s="3" t="s">
        <v>464</v>
      </c>
      <c r="D107" s="3">
        <v>16</v>
      </c>
      <c r="E107" s="3">
        <v>108</v>
      </c>
      <c r="F107" s="4">
        <v>0</v>
      </c>
      <c r="G107" s="4">
        <v>2</v>
      </c>
      <c r="H107" s="4">
        <v>2</v>
      </c>
      <c r="I107" s="4">
        <v>2</v>
      </c>
      <c r="J107" s="4">
        <v>2</v>
      </c>
      <c r="K107" s="4">
        <v>2</v>
      </c>
      <c r="L107" s="4">
        <v>2</v>
      </c>
      <c r="M107" s="4">
        <v>2</v>
      </c>
      <c r="N107" s="4">
        <v>2</v>
      </c>
      <c r="O107" s="4">
        <v>2</v>
      </c>
      <c r="P107" s="4">
        <v>6</v>
      </c>
      <c r="Q107" s="4">
        <v>6</v>
      </c>
      <c r="R107" s="4">
        <v>8</v>
      </c>
      <c r="S107" s="4">
        <v>8</v>
      </c>
      <c r="T107" s="4">
        <v>8</v>
      </c>
      <c r="U107" s="4">
        <v>10</v>
      </c>
      <c r="V107" s="4">
        <v>10</v>
      </c>
      <c r="W107" s="4">
        <v>13</v>
      </c>
      <c r="X107" s="4">
        <v>13</v>
      </c>
      <c r="Y107" s="4">
        <v>14</v>
      </c>
      <c r="Z107" s="4">
        <v>15</v>
      </c>
      <c r="AA107" s="4">
        <v>15</v>
      </c>
      <c r="AB107" s="4">
        <v>16</v>
      </c>
      <c r="AC107" s="4">
        <v>16</v>
      </c>
      <c r="AD107" s="4">
        <v>16</v>
      </c>
      <c r="AE107" s="4">
        <v>16</v>
      </c>
      <c r="AF107" s="4">
        <v>16</v>
      </c>
      <c r="AG107" s="4">
        <v>16</v>
      </c>
      <c r="AH107" s="4">
        <v>16</v>
      </c>
      <c r="AI107" s="4">
        <v>16</v>
      </c>
      <c r="AJ107" s="4">
        <v>16</v>
      </c>
      <c r="AK107" s="4">
        <v>16</v>
      </c>
      <c r="AL107" s="4">
        <v>16</v>
      </c>
      <c r="AM107" s="4">
        <v>16</v>
      </c>
      <c r="AN107" s="4">
        <v>16</v>
      </c>
      <c r="AO107" s="4">
        <v>16</v>
      </c>
      <c r="AP107" s="4">
        <v>16</v>
      </c>
      <c r="AQ107" s="4">
        <v>16</v>
      </c>
      <c r="AR107" s="4">
        <v>16</v>
      </c>
      <c r="AS107" s="4">
        <v>16</v>
      </c>
      <c r="AT107" s="4">
        <v>16</v>
      </c>
      <c r="AU107" s="4">
        <v>16</v>
      </c>
      <c r="AV107" s="4">
        <v>16</v>
      </c>
      <c r="AW107" s="4">
        <v>16</v>
      </c>
      <c r="AX107" s="4">
        <v>16</v>
      </c>
      <c r="AY107" s="4">
        <v>18</v>
      </c>
      <c r="AZ107" s="4">
        <v>30</v>
      </c>
      <c r="BA107" s="4">
        <v>30</v>
      </c>
      <c r="BB107" s="4">
        <v>31</v>
      </c>
      <c r="BC107" s="4">
        <v>38</v>
      </c>
      <c r="BD107" s="4">
        <v>39</v>
      </c>
      <c r="BE107" s="4">
        <v>47</v>
      </c>
      <c r="BF107" s="4">
        <v>53</v>
      </c>
      <c r="BG107" s="4">
        <v>56</v>
      </c>
      <c r="BH107" s="4">
        <v>61</v>
      </c>
    </row>
    <row r="108" spans="1:60" ht="15" x14ac:dyDescent="0.2">
      <c r="B108" s="3" t="s">
        <v>471</v>
      </c>
      <c r="C108" s="3" t="s">
        <v>464</v>
      </c>
      <c r="F108" s="6">
        <f t="shared" ref="F108:AK108" si="2">SUM(F40:F107)</f>
        <v>554</v>
      </c>
      <c r="G108" s="6">
        <f t="shared" si="2"/>
        <v>652</v>
      </c>
      <c r="H108" s="6">
        <f t="shared" si="2"/>
        <v>937</v>
      </c>
      <c r="I108" s="6">
        <f t="shared" si="2"/>
        <v>1429</v>
      </c>
      <c r="J108" s="6">
        <f t="shared" si="2"/>
        <v>2105</v>
      </c>
      <c r="K108" s="6">
        <f t="shared" si="2"/>
        <v>2912</v>
      </c>
      <c r="L108" s="6">
        <f t="shared" si="2"/>
        <v>5558</v>
      </c>
      <c r="M108" s="6">
        <f t="shared" si="2"/>
        <v>6143</v>
      </c>
      <c r="N108" s="6">
        <f t="shared" si="2"/>
        <v>8208</v>
      </c>
      <c r="O108" s="6">
        <f t="shared" si="2"/>
        <v>9889</v>
      </c>
      <c r="P108" s="6">
        <f t="shared" si="2"/>
        <v>11991</v>
      </c>
      <c r="Q108" s="6">
        <f t="shared" si="2"/>
        <v>16738</v>
      </c>
      <c r="R108" s="6">
        <f t="shared" si="2"/>
        <v>19827</v>
      </c>
      <c r="S108" s="6">
        <f t="shared" si="2"/>
        <v>23836</v>
      </c>
      <c r="T108" s="6">
        <f t="shared" si="2"/>
        <v>27578</v>
      </c>
      <c r="U108" s="6">
        <f t="shared" si="2"/>
        <v>30759</v>
      </c>
      <c r="V108" s="6">
        <f t="shared" si="2"/>
        <v>34266</v>
      </c>
      <c r="W108" s="6">
        <f t="shared" si="2"/>
        <v>36990</v>
      </c>
      <c r="X108" s="6">
        <f t="shared" si="2"/>
        <v>40015</v>
      </c>
      <c r="Y108" s="6">
        <f t="shared" si="2"/>
        <v>42551</v>
      </c>
      <c r="Z108" s="6">
        <f t="shared" si="2"/>
        <v>44588</v>
      </c>
      <c r="AA108" s="6">
        <f t="shared" si="2"/>
        <v>44966</v>
      </c>
      <c r="AB108" s="6">
        <f t="shared" si="2"/>
        <v>60112</v>
      </c>
      <c r="AC108" s="6">
        <f t="shared" si="2"/>
        <v>66585</v>
      </c>
      <c r="AD108" s="6">
        <f t="shared" si="2"/>
        <v>68662</v>
      </c>
      <c r="AE108" s="6">
        <f t="shared" si="2"/>
        <v>70786</v>
      </c>
      <c r="AF108" s="6">
        <f t="shared" si="2"/>
        <v>72720</v>
      </c>
      <c r="AG108" s="6">
        <f t="shared" si="2"/>
        <v>74510</v>
      </c>
      <c r="AH108" s="6">
        <f t="shared" si="2"/>
        <v>74934</v>
      </c>
      <c r="AI108" s="6">
        <f t="shared" si="2"/>
        <v>75479</v>
      </c>
      <c r="AJ108" s="6">
        <f t="shared" si="2"/>
        <v>76081</v>
      </c>
      <c r="AK108" s="6">
        <f t="shared" si="2"/>
        <v>77792</v>
      </c>
      <c r="AL108" s="6">
        <f t="shared" ref="AL108:BH108" si="3">SUM(AL40:AL107)</f>
        <v>78028</v>
      </c>
      <c r="AM108" s="6">
        <f t="shared" si="3"/>
        <v>78514</v>
      </c>
      <c r="AN108" s="6">
        <f t="shared" si="3"/>
        <v>79253</v>
      </c>
      <c r="AO108" s="6">
        <f t="shared" si="3"/>
        <v>80051</v>
      </c>
      <c r="AP108" s="6">
        <f t="shared" si="3"/>
        <v>81142</v>
      </c>
      <c r="AQ108" s="6">
        <f t="shared" si="3"/>
        <v>82213</v>
      </c>
      <c r="AR108" s="6">
        <f t="shared" si="3"/>
        <v>83709</v>
      </c>
      <c r="AS108" s="6">
        <f t="shared" si="3"/>
        <v>85305</v>
      </c>
      <c r="AT108" s="6">
        <f t="shared" si="3"/>
        <v>86680</v>
      </c>
      <c r="AU108" s="6">
        <f t="shared" si="3"/>
        <v>88536</v>
      </c>
      <c r="AV108" s="6">
        <f t="shared" si="3"/>
        <v>89766</v>
      </c>
      <c r="AW108" s="6">
        <f t="shared" si="3"/>
        <v>91037</v>
      </c>
      <c r="AX108" s="6">
        <f t="shared" si="3"/>
        <v>93077</v>
      </c>
      <c r="AY108" s="6">
        <f t="shared" si="3"/>
        <v>94815</v>
      </c>
      <c r="AZ108" s="6">
        <f t="shared" si="3"/>
        <v>96010</v>
      </c>
      <c r="BA108" s="6">
        <f t="shared" si="3"/>
        <v>96871</v>
      </c>
      <c r="BB108" s="6">
        <f t="shared" si="3"/>
        <v>98051</v>
      </c>
      <c r="BC108" s="6">
        <f t="shared" si="3"/>
        <v>99577</v>
      </c>
      <c r="BD108" s="6">
        <f t="shared" si="3"/>
        <v>100849</v>
      </c>
      <c r="BE108" s="6">
        <f t="shared" si="3"/>
        <v>102596</v>
      </c>
      <c r="BF108" s="6">
        <f t="shared" si="3"/>
        <v>104466</v>
      </c>
      <c r="BG108" s="6">
        <f t="shared" si="3"/>
        <v>106331</v>
      </c>
      <c r="BH108" s="6">
        <f t="shared" si="3"/>
        <v>107864</v>
      </c>
    </row>
    <row r="110" spans="1:60" s="1" customFormat="1" ht="15" x14ac:dyDescent="0.2">
      <c r="A110" s="5" t="s">
        <v>0</v>
      </c>
      <c r="B110" s="1" t="s">
        <v>1</v>
      </c>
      <c r="C110" s="1" t="s">
        <v>469</v>
      </c>
      <c r="D110" s="1" t="s">
        <v>2</v>
      </c>
      <c r="E110" s="1" t="s">
        <v>3</v>
      </c>
      <c r="F110" s="1">
        <v>43852</v>
      </c>
      <c r="G110" s="1">
        <v>43853</v>
      </c>
      <c r="H110" s="1">
        <v>43854</v>
      </c>
      <c r="I110" s="1">
        <v>43855</v>
      </c>
      <c r="J110" s="1">
        <v>43856</v>
      </c>
      <c r="K110" s="1">
        <v>43857</v>
      </c>
      <c r="L110" s="1">
        <v>43858</v>
      </c>
      <c r="M110" s="1">
        <v>43859</v>
      </c>
      <c r="N110" s="1">
        <v>43860</v>
      </c>
      <c r="O110" s="1">
        <v>43861</v>
      </c>
      <c r="P110" s="1">
        <v>43862</v>
      </c>
      <c r="Q110" s="1">
        <v>43863</v>
      </c>
      <c r="R110" s="1">
        <v>43864</v>
      </c>
      <c r="S110" s="1">
        <v>43865</v>
      </c>
      <c r="T110" s="1">
        <v>43866</v>
      </c>
      <c r="U110" s="1">
        <v>43867</v>
      </c>
      <c r="V110" s="1">
        <v>43868</v>
      </c>
      <c r="W110" s="1">
        <v>43869</v>
      </c>
      <c r="X110" s="1">
        <v>43870</v>
      </c>
      <c r="Y110" s="1">
        <v>43871</v>
      </c>
      <c r="Z110" s="1">
        <v>43872</v>
      </c>
      <c r="AA110" s="1">
        <v>43873</v>
      </c>
      <c r="AB110" s="1">
        <v>43874</v>
      </c>
      <c r="AC110" s="1">
        <v>43875</v>
      </c>
      <c r="AD110" s="1">
        <v>43876</v>
      </c>
      <c r="AE110" s="1">
        <v>43877</v>
      </c>
      <c r="AF110" s="1">
        <v>43878</v>
      </c>
      <c r="AG110" s="1">
        <v>43879</v>
      </c>
      <c r="AH110" s="1">
        <v>43880</v>
      </c>
      <c r="AI110" s="1">
        <v>43881</v>
      </c>
      <c r="AJ110" s="1">
        <v>43882</v>
      </c>
      <c r="AK110" s="1">
        <v>43883</v>
      </c>
      <c r="AL110" s="1">
        <v>43884</v>
      </c>
      <c r="AM110" s="1">
        <v>43885</v>
      </c>
      <c r="AN110" s="1">
        <v>43886</v>
      </c>
      <c r="AO110" s="1">
        <v>43887</v>
      </c>
      <c r="AP110" s="1">
        <v>43888</v>
      </c>
      <c r="AQ110" s="1">
        <v>43889</v>
      </c>
      <c r="AR110" s="1">
        <v>43890</v>
      </c>
      <c r="AS110" s="1">
        <v>43891</v>
      </c>
      <c r="AT110" s="1">
        <v>43892</v>
      </c>
      <c r="AU110" s="1">
        <v>43893</v>
      </c>
      <c r="AV110" s="1">
        <v>43894</v>
      </c>
      <c r="AW110" s="1">
        <v>43895</v>
      </c>
      <c r="AX110" s="1">
        <v>43896</v>
      </c>
      <c r="AY110" s="1">
        <v>43897</v>
      </c>
      <c r="AZ110" s="1">
        <v>43898</v>
      </c>
      <c r="BA110" s="1">
        <v>43899</v>
      </c>
      <c r="BB110" s="1">
        <v>43900</v>
      </c>
      <c r="BC110" s="1">
        <v>43901</v>
      </c>
      <c r="BD110" s="1">
        <v>43902</v>
      </c>
      <c r="BE110" s="1">
        <v>43903</v>
      </c>
      <c r="BF110" s="1">
        <v>43904</v>
      </c>
      <c r="BG110" s="1">
        <v>43905</v>
      </c>
      <c r="BH110" s="1">
        <v>43906</v>
      </c>
    </row>
    <row r="111" spans="1:60" s="4" customFormat="1" ht="15" x14ac:dyDescent="0.2">
      <c r="A111" s="2"/>
      <c r="B111" s="3" t="s">
        <v>101</v>
      </c>
      <c r="C111" s="3" t="s">
        <v>465</v>
      </c>
      <c r="D111" s="3">
        <v>41.153300000000002</v>
      </c>
      <c r="E111" s="3">
        <v>20.168299999999999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2</v>
      </c>
      <c r="BB111" s="4">
        <v>10</v>
      </c>
      <c r="BC111" s="4">
        <v>12</v>
      </c>
      <c r="BD111" s="4">
        <v>23</v>
      </c>
      <c r="BE111" s="4">
        <v>33</v>
      </c>
      <c r="BF111" s="4">
        <v>38</v>
      </c>
      <c r="BG111" s="4">
        <v>42</v>
      </c>
      <c r="BH111" s="4">
        <v>51</v>
      </c>
    </row>
    <row r="112" spans="1:60" s="4" customFormat="1" ht="15" x14ac:dyDescent="0.2">
      <c r="A112" s="2"/>
      <c r="B112" s="3" t="s">
        <v>66</v>
      </c>
      <c r="C112" s="3" t="s">
        <v>465</v>
      </c>
      <c r="D112" s="3">
        <v>42.506300000000003</v>
      </c>
      <c r="E112" s="3">
        <v>1.5218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1</v>
      </c>
      <c r="AU112" s="4">
        <v>1</v>
      </c>
      <c r="AV112" s="4">
        <v>1</v>
      </c>
      <c r="AW112" s="4">
        <v>1</v>
      </c>
      <c r="AX112" s="4">
        <v>1</v>
      </c>
      <c r="AY112" s="4">
        <v>1</v>
      </c>
      <c r="AZ112" s="4">
        <v>1</v>
      </c>
      <c r="BA112" s="4">
        <v>1</v>
      </c>
      <c r="BB112" s="4">
        <v>1</v>
      </c>
      <c r="BC112" s="4">
        <v>1</v>
      </c>
      <c r="BD112" s="4">
        <v>1</v>
      </c>
      <c r="BE112" s="4">
        <v>1</v>
      </c>
      <c r="BF112" s="4">
        <v>1</v>
      </c>
      <c r="BG112" s="4">
        <v>1</v>
      </c>
      <c r="BH112" s="4">
        <v>2</v>
      </c>
    </row>
    <row r="113" spans="1:60" s="4" customFormat="1" ht="15" x14ac:dyDescent="0.2">
      <c r="A113" s="2"/>
      <c r="B113" s="3" t="s">
        <v>38</v>
      </c>
      <c r="C113" s="3" t="s">
        <v>465</v>
      </c>
      <c r="D113" s="3">
        <v>47.516199999999998</v>
      </c>
      <c r="E113" s="3">
        <v>14.5501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2</v>
      </c>
      <c r="AO113" s="4">
        <v>2</v>
      </c>
      <c r="AP113" s="4">
        <v>3</v>
      </c>
      <c r="AQ113" s="4">
        <v>3</v>
      </c>
      <c r="AR113" s="4">
        <v>9</v>
      </c>
      <c r="AS113" s="4">
        <v>14</v>
      </c>
      <c r="AT113" s="4">
        <v>18</v>
      </c>
      <c r="AU113" s="4">
        <v>21</v>
      </c>
      <c r="AV113" s="4">
        <v>29</v>
      </c>
      <c r="AW113" s="4">
        <v>41</v>
      </c>
      <c r="AX113" s="4">
        <v>55</v>
      </c>
      <c r="AY113" s="4">
        <v>79</v>
      </c>
      <c r="AZ113" s="4">
        <v>104</v>
      </c>
      <c r="BA113" s="4">
        <v>131</v>
      </c>
      <c r="BB113" s="4">
        <v>182</v>
      </c>
      <c r="BC113" s="4">
        <v>246</v>
      </c>
      <c r="BD113" s="4">
        <v>302</v>
      </c>
      <c r="BE113" s="4">
        <v>504</v>
      </c>
      <c r="BF113" s="4">
        <v>655</v>
      </c>
      <c r="BG113" s="4">
        <v>860</v>
      </c>
      <c r="BH113" s="4">
        <v>1018</v>
      </c>
    </row>
    <row r="114" spans="1:60" s="4" customFormat="1" ht="15" x14ac:dyDescent="0.2">
      <c r="A114" s="2"/>
      <c r="B114" s="3" t="s">
        <v>49</v>
      </c>
      <c r="C114" s="3" t="s">
        <v>465</v>
      </c>
      <c r="D114" s="3">
        <v>53.709800000000001</v>
      </c>
      <c r="E114" s="3">
        <v>27.953399999999998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1</v>
      </c>
      <c r="AR114" s="4">
        <v>1</v>
      </c>
      <c r="AS114" s="4">
        <v>1</v>
      </c>
      <c r="AT114" s="4">
        <v>1</v>
      </c>
      <c r="AU114" s="4">
        <v>1</v>
      </c>
      <c r="AV114" s="4">
        <v>6</v>
      </c>
      <c r="AW114" s="4">
        <v>6</v>
      </c>
      <c r="AX114" s="4">
        <v>6</v>
      </c>
      <c r="AY114" s="4">
        <v>6</v>
      </c>
      <c r="AZ114" s="4">
        <v>6</v>
      </c>
      <c r="BA114" s="4">
        <v>6</v>
      </c>
      <c r="BB114" s="4">
        <v>9</v>
      </c>
      <c r="BC114" s="4">
        <v>9</v>
      </c>
      <c r="BD114" s="4">
        <v>12</v>
      </c>
      <c r="BE114" s="4">
        <v>27</v>
      </c>
      <c r="BF114" s="4">
        <v>27</v>
      </c>
      <c r="BG114" s="4">
        <v>27</v>
      </c>
      <c r="BH114" s="4">
        <v>36</v>
      </c>
    </row>
    <row r="115" spans="1:60" s="4" customFormat="1" ht="15" x14ac:dyDescent="0.2">
      <c r="A115" s="2"/>
      <c r="B115" s="3" t="s">
        <v>26</v>
      </c>
      <c r="C115" s="3" t="s">
        <v>465</v>
      </c>
      <c r="D115" s="3">
        <v>50.833300000000001</v>
      </c>
      <c r="E115" s="3">
        <v>4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1</v>
      </c>
      <c r="T115" s="4">
        <v>1</v>
      </c>
      <c r="U115" s="4">
        <v>1</v>
      </c>
      <c r="V115" s="4">
        <v>1</v>
      </c>
      <c r="W115" s="4">
        <v>1</v>
      </c>
      <c r="X115" s="4">
        <v>1</v>
      </c>
      <c r="Y115" s="4">
        <v>1</v>
      </c>
      <c r="Z115" s="4">
        <v>1</v>
      </c>
      <c r="AA115" s="4">
        <v>1</v>
      </c>
      <c r="AB115" s="4">
        <v>1</v>
      </c>
      <c r="AC115" s="4">
        <v>1</v>
      </c>
      <c r="AD115" s="4">
        <v>1</v>
      </c>
      <c r="AE115" s="4">
        <v>1</v>
      </c>
      <c r="AF115" s="4">
        <v>1</v>
      </c>
      <c r="AG115" s="4">
        <v>1</v>
      </c>
      <c r="AH115" s="4">
        <v>1</v>
      </c>
      <c r="AI115" s="4">
        <v>1</v>
      </c>
      <c r="AJ115" s="4">
        <v>1</v>
      </c>
      <c r="AK115" s="4">
        <v>1</v>
      </c>
      <c r="AL115" s="4">
        <v>1</v>
      </c>
      <c r="AM115" s="4">
        <v>1</v>
      </c>
      <c r="AN115" s="4">
        <v>1</v>
      </c>
      <c r="AO115" s="4">
        <v>1</v>
      </c>
      <c r="AP115" s="4">
        <v>1</v>
      </c>
      <c r="AQ115" s="4">
        <v>1</v>
      </c>
      <c r="AR115" s="4">
        <v>1</v>
      </c>
      <c r="AS115" s="4">
        <v>2</v>
      </c>
      <c r="AT115" s="4">
        <v>8</v>
      </c>
      <c r="AU115" s="4">
        <v>13</v>
      </c>
      <c r="AV115" s="4">
        <v>23</v>
      </c>
      <c r="AW115" s="4">
        <v>50</v>
      </c>
      <c r="AX115" s="4">
        <v>109</v>
      </c>
      <c r="AY115" s="4">
        <v>169</v>
      </c>
      <c r="AZ115" s="4">
        <v>200</v>
      </c>
      <c r="BA115" s="4">
        <v>239</v>
      </c>
      <c r="BB115" s="4">
        <v>267</v>
      </c>
      <c r="BC115" s="4">
        <v>314</v>
      </c>
      <c r="BD115" s="4">
        <v>314</v>
      </c>
      <c r="BE115" s="4">
        <v>559</v>
      </c>
      <c r="BF115" s="4">
        <v>689</v>
      </c>
      <c r="BG115" s="4">
        <v>886</v>
      </c>
      <c r="BH115" s="4">
        <v>1058</v>
      </c>
    </row>
    <row r="116" spans="1:60" s="4" customFormat="1" ht="15" x14ac:dyDescent="0.2">
      <c r="A116" s="2"/>
      <c r="B116" s="3" t="s">
        <v>81</v>
      </c>
      <c r="C116" s="3" t="s">
        <v>465</v>
      </c>
      <c r="D116" s="3">
        <v>43.915900000000001</v>
      </c>
      <c r="E116" s="3">
        <v>17.679099999999998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2</v>
      </c>
      <c r="AX116" s="4">
        <v>2</v>
      </c>
      <c r="AY116" s="4">
        <v>3</v>
      </c>
      <c r="AZ116" s="4">
        <v>3</v>
      </c>
      <c r="BA116" s="4">
        <v>3</v>
      </c>
      <c r="BB116" s="4">
        <v>5</v>
      </c>
      <c r="BC116" s="4">
        <v>7</v>
      </c>
      <c r="BD116" s="4">
        <v>11</v>
      </c>
      <c r="BE116" s="4">
        <v>13</v>
      </c>
      <c r="BF116" s="4">
        <v>18</v>
      </c>
      <c r="BG116" s="4">
        <v>24</v>
      </c>
      <c r="BH116" s="4">
        <v>25</v>
      </c>
    </row>
    <row r="117" spans="1:60" s="4" customFormat="1" ht="15" x14ac:dyDescent="0.2">
      <c r="A117" s="2"/>
      <c r="B117" s="3" t="s">
        <v>94</v>
      </c>
      <c r="C117" s="3" t="s">
        <v>465</v>
      </c>
      <c r="D117" s="3">
        <v>42.733899999999998</v>
      </c>
      <c r="E117" s="3">
        <v>25.485800000000001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4</v>
      </c>
      <c r="BA117" s="4">
        <v>4</v>
      </c>
      <c r="BB117" s="4">
        <v>4</v>
      </c>
      <c r="BC117" s="4">
        <v>7</v>
      </c>
      <c r="BD117" s="4">
        <v>7</v>
      </c>
      <c r="BE117" s="4">
        <v>23</v>
      </c>
      <c r="BF117" s="4">
        <v>41</v>
      </c>
      <c r="BG117" s="4">
        <v>51</v>
      </c>
      <c r="BH117" s="4">
        <v>52</v>
      </c>
    </row>
    <row r="118" spans="1:60" s="4" customFormat="1" ht="15" x14ac:dyDescent="0.2">
      <c r="A118" s="2"/>
      <c r="B118" s="3" t="s">
        <v>36</v>
      </c>
      <c r="C118" s="3" t="s">
        <v>465</v>
      </c>
      <c r="D118" s="3">
        <v>45.1</v>
      </c>
      <c r="E118" s="3">
        <v>15.2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1</v>
      </c>
      <c r="AO118" s="4">
        <v>3</v>
      </c>
      <c r="AP118" s="4">
        <v>3</v>
      </c>
      <c r="AQ118" s="4">
        <v>5</v>
      </c>
      <c r="AR118" s="4">
        <v>6</v>
      </c>
      <c r="AS118" s="4">
        <v>7</v>
      </c>
      <c r="AT118" s="4">
        <v>7</v>
      </c>
      <c r="AU118" s="4">
        <v>9</v>
      </c>
      <c r="AV118" s="4">
        <v>10</v>
      </c>
      <c r="AW118" s="4">
        <v>10</v>
      </c>
      <c r="AX118" s="4">
        <v>11</v>
      </c>
      <c r="AY118" s="4">
        <v>12</v>
      </c>
      <c r="AZ118" s="4">
        <v>12</v>
      </c>
      <c r="BA118" s="4">
        <v>12</v>
      </c>
      <c r="BB118" s="4">
        <v>14</v>
      </c>
      <c r="BC118" s="4">
        <v>19</v>
      </c>
      <c r="BD118" s="4">
        <v>19</v>
      </c>
      <c r="BE118" s="4">
        <v>32</v>
      </c>
      <c r="BF118" s="4">
        <v>38</v>
      </c>
      <c r="BG118" s="4">
        <v>49</v>
      </c>
      <c r="BH118" s="4">
        <v>57</v>
      </c>
    </row>
    <row r="119" spans="1:60" s="4" customFormat="1" ht="15" x14ac:dyDescent="0.2">
      <c r="A119" s="2"/>
      <c r="B119" s="3" t="s">
        <v>102</v>
      </c>
      <c r="C119" s="3" t="s">
        <v>465</v>
      </c>
      <c r="D119" s="3">
        <v>35.126399999999997</v>
      </c>
      <c r="E119" s="3">
        <v>33.429900000000004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2</v>
      </c>
      <c r="BB119" s="4">
        <v>3</v>
      </c>
      <c r="BC119" s="4">
        <v>6</v>
      </c>
      <c r="BD119" s="4">
        <v>6</v>
      </c>
      <c r="BE119" s="4">
        <v>14</v>
      </c>
      <c r="BF119" s="4">
        <v>26</v>
      </c>
      <c r="BG119" s="4">
        <v>26</v>
      </c>
      <c r="BH119" s="4">
        <v>33</v>
      </c>
    </row>
    <row r="120" spans="1:60" s="4" customFormat="1" ht="15" x14ac:dyDescent="0.2">
      <c r="A120" s="2"/>
      <c r="B120" s="3" t="s">
        <v>193</v>
      </c>
      <c r="C120" s="3" t="s">
        <v>465</v>
      </c>
      <c r="D120" s="3">
        <v>49.817500000000003</v>
      </c>
      <c r="E120" s="3">
        <v>15.473000000000001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3</v>
      </c>
      <c r="AT120" s="4">
        <v>3</v>
      </c>
      <c r="AU120" s="4">
        <v>5</v>
      </c>
      <c r="AV120" s="4">
        <v>8</v>
      </c>
      <c r="AW120" s="4">
        <v>12</v>
      </c>
      <c r="AX120" s="4">
        <v>18</v>
      </c>
      <c r="AY120" s="4">
        <v>19</v>
      </c>
      <c r="AZ120" s="4">
        <v>31</v>
      </c>
      <c r="BA120" s="4">
        <v>31</v>
      </c>
      <c r="BB120" s="4">
        <v>41</v>
      </c>
      <c r="BC120" s="4">
        <v>91</v>
      </c>
      <c r="BD120" s="4">
        <v>94</v>
      </c>
      <c r="BE120" s="4">
        <v>141</v>
      </c>
      <c r="BF120" s="4">
        <v>189</v>
      </c>
      <c r="BG120" s="4">
        <v>253</v>
      </c>
      <c r="BH120" s="4">
        <v>298</v>
      </c>
    </row>
    <row r="121" spans="1:60" s="4" customFormat="1" ht="15" x14ac:dyDescent="0.2">
      <c r="A121" s="2" t="s">
        <v>177</v>
      </c>
      <c r="B121" s="3" t="s">
        <v>177</v>
      </c>
      <c r="C121" s="3" t="s">
        <v>465</v>
      </c>
      <c r="D121" s="3">
        <v>56.2639</v>
      </c>
      <c r="E121" s="3">
        <v>9.5017999999999994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1</v>
      </c>
      <c r="AQ121" s="4">
        <v>1</v>
      </c>
      <c r="AR121" s="4">
        <v>3</v>
      </c>
      <c r="AS121" s="4">
        <v>4</v>
      </c>
      <c r="AT121" s="4">
        <v>4</v>
      </c>
      <c r="AU121" s="4">
        <v>6</v>
      </c>
      <c r="AV121" s="4">
        <v>10</v>
      </c>
      <c r="AW121" s="4">
        <v>10</v>
      </c>
      <c r="AX121" s="4">
        <v>23</v>
      </c>
      <c r="AY121" s="4">
        <v>23</v>
      </c>
      <c r="AZ121" s="4">
        <v>35</v>
      </c>
      <c r="BA121" s="4">
        <v>90</v>
      </c>
      <c r="BB121" s="4">
        <v>262</v>
      </c>
      <c r="BC121" s="4">
        <v>442</v>
      </c>
      <c r="BD121" s="4">
        <v>615</v>
      </c>
      <c r="BE121" s="4">
        <v>801</v>
      </c>
      <c r="BF121" s="4">
        <v>827</v>
      </c>
      <c r="BG121" s="4">
        <v>864</v>
      </c>
      <c r="BH121" s="4">
        <v>914</v>
      </c>
    </row>
    <row r="122" spans="1:60" s="4" customFormat="1" ht="15" x14ac:dyDescent="0.2">
      <c r="A122" s="2" t="s">
        <v>204</v>
      </c>
      <c r="B122" s="3" t="s">
        <v>177</v>
      </c>
      <c r="C122" s="3" t="s">
        <v>465</v>
      </c>
      <c r="D122" s="3">
        <v>61.892600000000002</v>
      </c>
      <c r="E122" s="3">
        <v>-6.9118000000000004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1</v>
      </c>
      <c r="AW122" s="4">
        <v>1</v>
      </c>
      <c r="AX122" s="4">
        <v>1</v>
      </c>
      <c r="AY122" s="4">
        <v>1</v>
      </c>
      <c r="AZ122" s="4">
        <v>2</v>
      </c>
      <c r="BA122" s="4">
        <v>2</v>
      </c>
      <c r="BB122" s="4">
        <v>2</v>
      </c>
      <c r="BC122" s="4">
        <v>2</v>
      </c>
      <c r="BD122" s="4">
        <v>2</v>
      </c>
      <c r="BE122" s="4">
        <v>3</v>
      </c>
      <c r="BF122" s="4">
        <v>9</v>
      </c>
      <c r="BG122" s="4">
        <v>11</v>
      </c>
      <c r="BH122" s="4">
        <v>18</v>
      </c>
    </row>
    <row r="123" spans="1:60" s="4" customFormat="1" ht="15" x14ac:dyDescent="0.2">
      <c r="A123" s="2"/>
      <c r="B123" s="3" t="s">
        <v>47</v>
      </c>
      <c r="C123" s="3" t="s">
        <v>465</v>
      </c>
      <c r="D123" s="3">
        <v>58.595300000000002</v>
      </c>
      <c r="E123" s="3">
        <v>25.0136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1</v>
      </c>
      <c r="AQ123" s="4">
        <v>1</v>
      </c>
      <c r="AR123" s="4">
        <v>1</v>
      </c>
      <c r="AS123" s="4">
        <v>1</v>
      </c>
      <c r="AT123" s="4">
        <v>1</v>
      </c>
      <c r="AU123" s="4">
        <v>2</v>
      </c>
      <c r="AV123" s="4">
        <v>2</v>
      </c>
      <c r="AW123" s="4">
        <v>3</v>
      </c>
      <c r="AX123" s="4">
        <v>10</v>
      </c>
      <c r="AY123" s="4">
        <v>10</v>
      </c>
      <c r="AZ123" s="4">
        <v>10</v>
      </c>
      <c r="BA123" s="4">
        <v>10</v>
      </c>
      <c r="BB123" s="4">
        <v>12</v>
      </c>
      <c r="BC123" s="4">
        <v>16</v>
      </c>
      <c r="BD123" s="4">
        <v>16</v>
      </c>
      <c r="BE123" s="4">
        <v>79</v>
      </c>
      <c r="BF123" s="4">
        <v>115</v>
      </c>
      <c r="BG123" s="4">
        <v>171</v>
      </c>
      <c r="BH123" s="4">
        <v>205</v>
      </c>
    </row>
    <row r="124" spans="1:60" s="4" customFormat="1" ht="15" x14ac:dyDescent="0.2">
      <c r="A124" s="2"/>
      <c r="B124" s="3" t="s">
        <v>18</v>
      </c>
      <c r="C124" s="3" t="s">
        <v>465</v>
      </c>
      <c r="D124" s="3">
        <v>64</v>
      </c>
      <c r="E124" s="3">
        <v>26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1</v>
      </c>
      <c r="N124" s="4">
        <v>1</v>
      </c>
      <c r="O124" s="4">
        <v>1</v>
      </c>
      <c r="P124" s="4">
        <v>1</v>
      </c>
      <c r="Q124" s="4">
        <v>1</v>
      </c>
      <c r="R124" s="4">
        <v>1</v>
      </c>
      <c r="S124" s="4">
        <v>1</v>
      </c>
      <c r="T124" s="4">
        <v>1</v>
      </c>
      <c r="U124" s="4">
        <v>1</v>
      </c>
      <c r="V124" s="4">
        <v>1</v>
      </c>
      <c r="W124" s="4">
        <v>1</v>
      </c>
      <c r="X124" s="4">
        <v>1</v>
      </c>
      <c r="Y124" s="4">
        <v>1</v>
      </c>
      <c r="Z124" s="4">
        <v>1</v>
      </c>
      <c r="AA124" s="4">
        <v>1</v>
      </c>
      <c r="AB124" s="4">
        <v>1</v>
      </c>
      <c r="AC124" s="4">
        <v>1</v>
      </c>
      <c r="AD124" s="4">
        <v>1</v>
      </c>
      <c r="AE124" s="4">
        <v>1</v>
      </c>
      <c r="AF124" s="4">
        <v>1</v>
      </c>
      <c r="AG124" s="4">
        <v>1</v>
      </c>
      <c r="AH124" s="4">
        <v>1</v>
      </c>
      <c r="AI124" s="4">
        <v>1</v>
      </c>
      <c r="AJ124" s="4">
        <v>1</v>
      </c>
      <c r="AK124" s="4">
        <v>1</v>
      </c>
      <c r="AL124" s="4">
        <v>1</v>
      </c>
      <c r="AM124" s="4">
        <v>1</v>
      </c>
      <c r="AN124" s="4">
        <v>1</v>
      </c>
      <c r="AO124" s="4">
        <v>2</v>
      </c>
      <c r="AP124" s="4">
        <v>2</v>
      </c>
      <c r="AQ124" s="4">
        <v>2</v>
      </c>
      <c r="AR124" s="4">
        <v>3</v>
      </c>
      <c r="AS124" s="4">
        <v>6</v>
      </c>
      <c r="AT124" s="4">
        <v>6</v>
      </c>
      <c r="AU124" s="4">
        <v>6</v>
      </c>
      <c r="AV124" s="4">
        <v>6</v>
      </c>
      <c r="AW124" s="4">
        <v>12</v>
      </c>
      <c r="AX124" s="4">
        <v>15</v>
      </c>
      <c r="AY124" s="4">
        <v>15</v>
      </c>
      <c r="AZ124" s="4">
        <v>23</v>
      </c>
      <c r="BA124" s="4">
        <v>30</v>
      </c>
      <c r="BB124" s="4">
        <v>40</v>
      </c>
      <c r="BC124" s="4">
        <v>59</v>
      </c>
      <c r="BD124" s="4">
        <v>59</v>
      </c>
      <c r="BE124" s="4">
        <v>155</v>
      </c>
      <c r="BF124" s="4">
        <v>225</v>
      </c>
      <c r="BG124" s="4">
        <v>244</v>
      </c>
      <c r="BH124" s="4">
        <v>277</v>
      </c>
    </row>
    <row r="125" spans="1:60" s="4" customFormat="1" ht="15" x14ac:dyDescent="0.2">
      <c r="A125" s="2" t="s">
        <v>164</v>
      </c>
      <c r="B125" s="3" t="s">
        <v>164</v>
      </c>
      <c r="C125" s="3" t="s">
        <v>465</v>
      </c>
      <c r="D125" s="3">
        <v>46.227600000000002</v>
      </c>
      <c r="E125" s="3">
        <v>2.2136999999999998</v>
      </c>
      <c r="F125" s="4">
        <v>0</v>
      </c>
      <c r="G125" s="4">
        <v>0</v>
      </c>
      <c r="H125" s="4">
        <v>2</v>
      </c>
      <c r="I125" s="4">
        <v>3</v>
      </c>
      <c r="J125" s="4">
        <v>3</v>
      </c>
      <c r="K125" s="4">
        <v>3</v>
      </c>
      <c r="L125" s="4">
        <v>4</v>
      </c>
      <c r="M125" s="4">
        <v>5</v>
      </c>
      <c r="N125" s="4">
        <v>5</v>
      </c>
      <c r="O125" s="4">
        <v>5</v>
      </c>
      <c r="P125" s="4">
        <v>6</v>
      </c>
      <c r="Q125" s="4">
        <v>6</v>
      </c>
      <c r="R125" s="4">
        <v>6</v>
      </c>
      <c r="S125" s="4">
        <v>6</v>
      </c>
      <c r="T125" s="4">
        <v>6</v>
      </c>
      <c r="U125" s="4">
        <v>6</v>
      </c>
      <c r="V125" s="4">
        <v>6</v>
      </c>
      <c r="W125" s="4">
        <v>11</v>
      </c>
      <c r="X125" s="4">
        <v>11</v>
      </c>
      <c r="Y125" s="4">
        <v>11</v>
      </c>
      <c r="Z125" s="4">
        <v>11</v>
      </c>
      <c r="AA125" s="4">
        <v>11</v>
      </c>
      <c r="AB125" s="4">
        <v>11</v>
      </c>
      <c r="AC125" s="4">
        <v>11</v>
      </c>
      <c r="AD125" s="4">
        <v>12</v>
      </c>
      <c r="AE125" s="4">
        <v>12</v>
      </c>
      <c r="AF125" s="4">
        <v>12</v>
      </c>
      <c r="AG125" s="4">
        <v>12</v>
      </c>
      <c r="AH125" s="4">
        <v>12</v>
      </c>
      <c r="AI125" s="4">
        <v>12</v>
      </c>
      <c r="AJ125" s="4">
        <v>12</v>
      </c>
      <c r="AK125" s="4">
        <v>12</v>
      </c>
      <c r="AL125" s="4">
        <v>12</v>
      </c>
      <c r="AM125" s="4">
        <v>12</v>
      </c>
      <c r="AN125" s="4">
        <v>14</v>
      </c>
      <c r="AO125" s="4">
        <v>18</v>
      </c>
      <c r="AP125" s="4">
        <v>38</v>
      </c>
      <c r="AQ125" s="4">
        <v>57</v>
      </c>
      <c r="AR125" s="4">
        <v>100</v>
      </c>
      <c r="AS125" s="4">
        <v>130</v>
      </c>
      <c r="AT125" s="4">
        <v>191</v>
      </c>
      <c r="AU125" s="4">
        <v>204</v>
      </c>
      <c r="AV125" s="4">
        <v>285</v>
      </c>
      <c r="AW125" s="4">
        <v>377</v>
      </c>
      <c r="AX125" s="4">
        <v>653</v>
      </c>
      <c r="AY125" s="4">
        <v>949</v>
      </c>
      <c r="AZ125" s="4">
        <v>1126</v>
      </c>
      <c r="BA125" s="4">
        <v>1209</v>
      </c>
      <c r="BB125" s="4">
        <v>1784</v>
      </c>
      <c r="BC125" s="4">
        <v>2281</v>
      </c>
      <c r="BD125" s="4">
        <v>2281</v>
      </c>
      <c r="BE125" s="4">
        <v>3661</v>
      </c>
      <c r="BF125" s="4">
        <v>4469</v>
      </c>
      <c r="BG125" s="4">
        <v>4499</v>
      </c>
      <c r="BH125" s="4">
        <v>6633</v>
      </c>
    </row>
    <row r="126" spans="1:60" s="4" customFormat="1" ht="15" x14ac:dyDescent="0.2">
      <c r="A126" s="2"/>
      <c r="B126" s="3" t="s">
        <v>42</v>
      </c>
      <c r="C126" s="3" t="s">
        <v>465</v>
      </c>
      <c r="D126" s="3">
        <v>42.315399999999997</v>
      </c>
      <c r="E126" s="3">
        <v>43.356900000000003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1</v>
      </c>
      <c r="AP126" s="4">
        <v>1</v>
      </c>
      <c r="AQ126" s="4">
        <v>1</v>
      </c>
      <c r="AR126" s="4">
        <v>1</v>
      </c>
      <c r="AS126" s="4">
        <v>3</v>
      </c>
      <c r="AT126" s="4">
        <v>3</v>
      </c>
      <c r="AU126" s="4">
        <v>3</v>
      </c>
      <c r="AV126" s="4">
        <v>3</v>
      </c>
      <c r="AW126" s="4">
        <v>4</v>
      </c>
      <c r="AX126" s="4">
        <v>4</v>
      </c>
      <c r="AY126" s="4">
        <v>4</v>
      </c>
      <c r="AZ126" s="4">
        <v>13</v>
      </c>
      <c r="BA126" s="4">
        <v>15</v>
      </c>
      <c r="BB126" s="4">
        <v>15</v>
      </c>
      <c r="BC126" s="4">
        <v>24</v>
      </c>
      <c r="BD126" s="4">
        <v>24</v>
      </c>
      <c r="BE126" s="4">
        <v>25</v>
      </c>
      <c r="BF126" s="4">
        <v>30</v>
      </c>
      <c r="BG126" s="4">
        <v>33</v>
      </c>
      <c r="BH126" s="4">
        <v>33</v>
      </c>
    </row>
    <row r="127" spans="1:60" s="4" customFormat="1" ht="15" x14ac:dyDescent="0.2">
      <c r="A127" s="2"/>
      <c r="B127" s="3" t="s">
        <v>17</v>
      </c>
      <c r="C127" s="3" t="s">
        <v>465</v>
      </c>
      <c r="D127" s="3">
        <v>51</v>
      </c>
      <c r="E127" s="3">
        <v>9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1</v>
      </c>
      <c r="L127" s="4">
        <v>4</v>
      </c>
      <c r="M127" s="4">
        <v>4</v>
      </c>
      <c r="N127" s="4">
        <v>4</v>
      </c>
      <c r="O127" s="4">
        <v>5</v>
      </c>
      <c r="P127" s="4">
        <v>8</v>
      </c>
      <c r="Q127" s="4">
        <v>10</v>
      </c>
      <c r="R127" s="4">
        <v>12</v>
      </c>
      <c r="S127" s="4">
        <v>12</v>
      </c>
      <c r="T127" s="4">
        <v>12</v>
      </c>
      <c r="U127" s="4">
        <v>12</v>
      </c>
      <c r="V127" s="4">
        <v>13</v>
      </c>
      <c r="W127" s="4">
        <v>13</v>
      </c>
      <c r="X127" s="4">
        <v>14</v>
      </c>
      <c r="Y127" s="4">
        <v>14</v>
      </c>
      <c r="Z127" s="4">
        <v>16</v>
      </c>
      <c r="AA127" s="4">
        <v>16</v>
      </c>
      <c r="AB127" s="4">
        <v>16</v>
      </c>
      <c r="AC127" s="4">
        <v>16</v>
      </c>
      <c r="AD127" s="4">
        <v>16</v>
      </c>
      <c r="AE127" s="4">
        <v>16</v>
      </c>
      <c r="AF127" s="4">
        <v>16</v>
      </c>
      <c r="AG127" s="4">
        <v>16</v>
      </c>
      <c r="AH127" s="4">
        <v>16</v>
      </c>
      <c r="AI127" s="4">
        <v>16</v>
      </c>
      <c r="AJ127" s="4">
        <v>16</v>
      </c>
      <c r="AK127" s="4">
        <v>16</v>
      </c>
      <c r="AL127" s="4">
        <v>16</v>
      </c>
      <c r="AM127" s="4">
        <v>16</v>
      </c>
      <c r="AN127" s="4">
        <v>17</v>
      </c>
      <c r="AO127" s="4">
        <v>27</v>
      </c>
      <c r="AP127" s="4">
        <v>46</v>
      </c>
      <c r="AQ127" s="4">
        <v>48</v>
      </c>
      <c r="AR127" s="4">
        <v>79</v>
      </c>
      <c r="AS127" s="4">
        <v>130</v>
      </c>
      <c r="AT127" s="4">
        <v>159</v>
      </c>
      <c r="AU127" s="4">
        <v>196</v>
      </c>
      <c r="AV127" s="4">
        <v>262</v>
      </c>
      <c r="AW127" s="4">
        <v>482</v>
      </c>
      <c r="AX127" s="4">
        <v>670</v>
      </c>
      <c r="AY127" s="4">
        <v>799</v>
      </c>
      <c r="AZ127" s="4">
        <v>1040</v>
      </c>
      <c r="BA127" s="4">
        <v>1176</v>
      </c>
      <c r="BB127" s="4">
        <v>1457</v>
      </c>
      <c r="BC127" s="4">
        <v>1908</v>
      </c>
      <c r="BD127" s="4">
        <v>2078</v>
      </c>
      <c r="BE127" s="4">
        <v>3675</v>
      </c>
      <c r="BF127" s="4">
        <v>4585</v>
      </c>
      <c r="BG127" s="4">
        <v>5795</v>
      </c>
      <c r="BH127" s="4">
        <v>7272</v>
      </c>
    </row>
    <row r="128" spans="1:60" s="4" customFormat="1" ht="15" x14ac:dyDescent="0.2">
      <c r="A128" s="2"/>
      <c r="B128" s="3" t="s">
        <v>43</v>
      </c>
      <c r="C128" s="3" t="s">
        <v>465</v>
      </c>
      <c r="D128" s="3">
        <v>39.074199999999998</v>
      </c>
      <c r="E128" s="3">
        <v>21.824300000000001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1</v>
      </c>
      <c r="AP128" s="4">
        <v>3</v>
      </c>
      <c r="AQ128" s="4">
        <v>4</v>
      </c>
      <c r="AR128" s="4">
        <v>4</v>
      </c>
      <c r="AS128" s="4">
        <v>7</v>
      </c>
      <c r="AT128" s="4">
        <v>7</v>
      </c>
      <c r="AU128" s="4">
        <v>7</v>
      </c>
      <c r="AV128" s="4">
        <v>9</v>
      </c>
      <c r="AW128" s="4">
        <v>31</v>
      </c>
      <c r="AX128" s="4">
        <v>45</v>
      </c>
      <c r="AY128" s="4">
        <v>46</v>
      </c>
      <c r="AZ128" s="4">
        <v>73</v>
      </c>
      <c r="BA128" s="4">
        <v>73</v>
      </c>
      <c r="BB128" s="4">
        <v>89</v>
      </c>
      <c r="BC128" s="4">
        <v>99</v>
      </c>
      <c r="BD128" s="4">
        <v>99</v>
      </c>
      <c r="BE128" s="4">
        <v>190</v>
      </c>
      <c r="BF128" s="4">
        <v>228</v>
      </c>
      <c r="BG128" s="4">
        <v>331</v>
      </c>
      <c r="BH128" s="4">
        <v>331</v>
      </c>
    </row>
    <row r="129" spans="1:60" s="4" customFormat="1" ht="15" x14ac:dyDescent="0.2">
      <c r="A129" s="2"/>
      <c r="B129" s="3" t="s">
        <v>435</v>
      </c>
      <c r="C129" s="3" t="s">
        <v>465</v>
      </c>
      <c r="D129" s="3">
        <v>49.45</v>
      </c>
      <c r="E129" s="3">
        <v>-2.58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1</v>
      </c>
      <c r="BG129" s="4">
        <v>1</v>
      </c>
      <c r="BH129" s="4">
        <v>1</v>
      </c>
    </row>
    <row r="130" spans="1:60" s="4" customFormat="1" ht="15" x14ac:dyDescent="0.2">
      <c r="A130" s="2"/>
      <c r="B130" s="3" t="s">
        <v>140</v>
      </c>
      <c r="C130" s="3" t="s">
        <v>465</v>
      </c>
      <c r="D130" s="3">
        <v>41.902900000000002</v>
      </c>
      <c r="E130" s="3">
        <v>12.4534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1</v>
      </c>
      <c r="AY130" s="4">
        <v>1</v>
      </c>
      <c r="AZ130" s="4">
        <v>1</v>
      </c>
      <c r="BA130" s="4">
        <v>1</v>
      </c>
      <c r="BB130" s="4">
        <v>1</v>
      </c>
      <c r="BC130" s="4">
        <v>1</v>
      </c>
      <c r="BD130" s="4">
        <v>1</v>
      </c>
      <c r="BE130" s="4">
        <v>1</v>
      </c>
      <c r="BF130" s="4">
        <v>1</v>
      </c>
      <c r="BG130" s="4">
        <v>1</v>
      </c>
      <c r="BH130" s="4">
        <v>1</v>
      </c>
    </row>
    <row r="131" spans="1:60" s="4" customFormat="1" ht="15" x14ac:dyDescent="0.2">
      <c r="A131" s="2"/>
      <c r="B131" s="3" t="s">
        <v>76</v>
      </c>
      <c r="C131" s="3" t="s">
        <v>465</v>
      </c>
      <c r="D131" s="3">
        <v>47.162500000000001</v>
      </c>
      <c r="E131" s="3">
        <v>19.503299999999999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2</v>
      </c>
      <c r="AW131" s="4">
        <v>2</v>
      </c>
      <c r="AX131" s="4">
        <v>2</v>
      </c>
      <c r="AY131" s="4">
        <v>4</v>
      </c>
      <c r="AZ131" s="4">
        <v>7</v>
      </c>
      <c r="BA131" s="4">
        <v>9</v>
      </c>
      <c r="BB131" s="4">
        <v>9</v>
      </c>
      <c r="BC131" s="4">
        <v>13</v>
      </c>
      <c r="BD131" s="4">
        <v>13</v>
      </c>
      <c r="BE131" s="4">
        <v>19</v>
      </c>
      <c r="BF131" s="4">
        <v>30</v>
      </c>
      <c r="BG131" s="4">
        <v>32</v>
      </c>
      <c r="BH131" s="4">
        <v>39</v>
      </c>
    </row>
    <row r="132" spans="1:60" s="4" customFormat="1" ht="15" x14ac:dyDescent="0.2">
      <c r="A132" s="2"/>
      <c r="B132" s="3" t="s">
        <v>50</v>
      </c>
      <c r="C132" s="3" t="s">
        <v>465</v>
      </c>
      <c r="D132" s="3">
        <v>64.963099999999997</v>
      </c>
      <c r="E132" s="3">
        <v>-19.020800000000001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1</v>
      </c>
      <c r="AR132" s="4">
        <v>1</v>
      </c>
      <c r="AS132" s="4">
        <v>3</v>
      </c>
      <c r="AT132" s="4">
        <v>6</v>
      </c>
      <c r="AU132" s="4">
        <v>11</v>
      </c>
      <c r="AV132" s="4">
        <v>26</v>
      </c>
      <c r="AW132" s="4">
        <v>34</v>
      </c>
      <c r="AX132" s="4">
        <v>43</v>
      </c>
      <c r="AY132" s="4">
        <v>50</v>
      </c>
      <c r="AZ132" s="4">
        <v>50</v>
      </c>
      <c r="BA132" s="4">
        <v>58</v>
      </c>
      <c r="BB132" s="4">
        <v>69</v>
      </c>
      <c r="BC132" s="4">
        <v>85</v>
      </c>
      <c r="BD132" s="4">
        <v>103</v>
      </c>
      <c r="BE132" s="4">
        <v>134</v>
      </c>
      <c r="BF132" s="4">
        <v>156</v>
      </c>
      <c r="BG132" s="4">
        <v>171</v>
      </c>
      <c r="BH132" s="4">
        <v>180</v>
      </c>
    </row>
    <row r="133" spans="1:60" s="4" customFormat="1" ht="15" x14ac:dyDescent="0.2">
      <c r="A133" s="2"/>
      <c r="B133" s="3" t="s">
        <v>56</v>
      </c>
      <c r="C133" s="3" t="s">
        <v>465</v>
      </c>
      <c r="D133" s="3">
        <v>53.142400000000002</v>
      </c>
      <c r="E133" s="3">
        <v>-7.6920999999999999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1</v>
      </c>
      <c r="AS133" s="4">
        <v>1</v>
      </c>
      <c r="AT133" s="4">
        <v>1</v>
      </c>
      <c r="AU133" s="4">
        <v>2</v>
      </c>
      <c r="AV133" s="4">
        <v>6</v>
      </c>
      <c r="AW133" s="4">
        <v>6</v>
      </c>
      <c r="AX133" s="4">
        <v>18</v>
      </c>
      <c r="AY133" s="4">
        <v>18</v>
      </c>
      <c r="AZ133" s="4">
        <v>19</v>
      </c>
      <c r="BA133" s="4">
        <v>21</v>
      </c>
      <c r="BB133" s="4">
        <v>34</v>
      </c>
      <c r="BC133" s="4">
        <v>43</v>
      </c>
      <c r="BD133" s="4">
        <v>43</v>
      </c>
      <c r="BE133" s="4">
        <v>90</v>
      </c>
      <c r="BF133" s="4">
        <v>129</v>
      </c>
      <c r="BG133" s="4">
        <v>129</v>
      </c>
      <c r="BH133" s="4">
        <v>169</v>
      </c>
    </row>
    <row r="134" spans="1:60" s="4" customFormat="1" ht="15" x14ac:dyDescent="0.2">
      <c r="A134" s="2"/>
      <c r="B134" s="3" t="s">
        <v>22</v>
      </c>
      <c r="C134" s="3" t="s">
        <v>465</v>
      </c>
      <c r="D134" s="3">
        <v>43</v>
      </c>
      <c r="E134" s="3">
        <v>12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2</v>
      </c>
      <c r="P134" s="4">
        <v>2</v>
      </c>
      <c r="Q134" s="4">
        <v>2</v>
      </c>
      <c r="R134" s="4">
        <v>2</v>
      </c>
      <c r="S134" s="4">
        <v>2</v>
      </c>
      <c r="T134" s="4">
        <v>2</v>
      </c>
      <c r="U134" s="4">
        <v>2</v>
      </c>
      <c r="V134" s="4">
        <v>3</v>
      </c>
      <c r="W134" s="4">
        <v>3</v>
      </c>
      <c r="X134" s="4">
        <v>3</v>
      </c>
      <c r="Y134" s="4">
        <v>3</v>
      </c>
      <c r="Z134" s="4">
        <v>3</v>
      </c>
      <c r="AA134" s="4">
        <v>3</v>
      </c>
      <c r="AB134" s="4">
        <v>3</v>
      </c>
      <c r="AC134" s="4">
        <v>3</v>
      </c>
      <c r="AD134" s="4">
        <v>3</v>
      </c>
      <c r="AE134" s="4">
        <v>3</v>
      </c>
      <c r="AF134" s="4">
        <v>3</v>
      </c>
      <c r="AG134" s="4">
        <v>3</v>
      </c>
      <c r="AH134" s="4">
        <v>3</v>
      </c>
      <c r="AI134" s="4">
        <v>3</v>
      </c>
      <c r="AJ134" s="4">
        <v>20</v>
      </c>
      <c r="AK134" s="4">
        <v>62</v>
      </c>
      <c r="AL134" s="4">
        <v>155</v>
      </c>
      <c r="AM134" s="4">
        <v>229</v>
      </c>
      <c r="AN134" s="4">
        <v>322</v>
      </c>
      <c r="AO134" s="4">
        <v>453</v>
      </c>
      <c r="AP134" s="4">
        <v>655</v>
      </c>
      <c r="AQ134" s="4">
        <v>888</v>
      </c>
      <c r="AR134" s="4">
        <v>1128</v>
      </c>
      <c r="AS134" s="4">
        <v>1694</v>
      </c>
      <c r="AT134" s="4">
        <v>2036</v>
      </c>
      <c r="AU134" s="4">
        <v>2502</v>
      </c>
      <c r="AV134" s="4">
        <v>3089</v>
      </c>
      <c r="AW134" s="4">
        <v>3858</v>
      </c>
      <c r="AX134" s="4">
        <v>4636</v>
      </c>
      <c r="AY134" s="4">
        <v>5883</v>
      </c>
      <c r="AZ134" s="4">
        <v>7375</v>
      </c>
      <c r="BA134" s="4">
        <v>9172</v>
      </c>
      <c r="BB134" s="4">
        <v>10149</v>
      </c>
      <c r="BC134" s="4">
        <v>12462</v>
      </c>
      <c r="BD134" s="4">
        <v>12462</v>
      </c>
      <c r="BE134" s="4">
        <v>17660</v>
      </c>
      <c r="BF134" s="4">
        <v>21157</v>
      </c>
      <c r="BG134" s="4">
        <v>24747</v>
      </c>
      <c r="BH134" s="4">
        <v>27980</v>
      </c>
    </row>
    <row r="135" spans="1:60" s="4" customFormat="1" ht="15" x14ac:dyDescent="0.2">
      <c r="A135" s="2"/>
      <c r="B135" s="3" t="s">
        <v>427</v>
      </c>
      <c r="C135" s="3" t="s">
        <v>465</v>
      </c>
      <c r="D135" s="3">
        <v>49.19</v>
      </c>
      <c r="E135" s="3">
        <v>-2.11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2</v>
      </c>
      <c r="BG135" s="4">
        <v>2</v>
      </c>
      <c r="BH135" s="4">
        <v>2</v>
      </c>
    </row>
    <row r="136" spans="1:60" s="4" customFormat="1" ht="15" x14ac:dyDescent="0.2">
      <c r="A136" s="2"/>
      <c r="B136" s="3" t="s">
        <v>444</v>
      </c>
      <c r="C136" s="3" t="s">
        <v>465</v>
      </c>
      <c r="D136" s="3">
        <v>42.602600000000002</v>
      </c>
      <c r="E136" s="3">
        <v>20.902999999999999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2</v>
      </c>
      <c r="BH136" s="4">
        <v>2</v>
      </c>
    </row>
    <row r="137" spans="1:60" s="4" customFormat="1" ht="15" x14ac:dyDescent="0.2">
      <c r="A137" s="2"/>
      <c r="B137" s="3" t="s">
        <v>68</v>
      </c>
      <c r="C137" s="3" t="s">
        <v>465</v>
      </c>
      <c r="D137" s="3">
        <v>56.879600000000003</v>
      </c>
      <c r="E137" s="3">
        <v>24.603200000000001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1</v>
      </c>
      <c r="AU137" s="4">
        <v>1</v>
      </c>
      <c r="AV137" s="4">
        <v>1</v>
      </c>
      <c r="AW137" s="4">
        <v>1</v>
      </c>
      <c r="AX137" s="4">
        <v>1</v>
      </c>
      <c r="AY137" s="4">
        <v>1</v>
      </c>
      <c r="AZ137" s="4">
        <v>2</v>
      </c>
      <c r="BA137" s="4">
        <v>6</v>
      </c>
      <c r="BB137" s="4">
        <v>8</v>
      </c>
      <c r="BC137" s="4">
        <v>10</v>
      </c>
      <c r="BD137" s="4">
        <v>10</v>
      </c>
      <c r="BE137" s="4">
        <v>17</v>
      </c>
      <c r="BF137" s="4">
        <v>26</v>
      </c>
      <c r="BG137" s="4">
        <v>30</v>
      </c>
      <c r="BH137" s="4">
        <v>34</v>
      </c>
    </row>
    <row r="138" spans="1:60" s="4" customFormat="1" ht="15" x14ac:dyDescent="0.2">
      <c r="A138" s="2"/>
      <c r="B138" s="3" t="s">
        <v>78</v>
      </c>
      <c r="C138" s="3" t="s">
        <v>465</v>
      </c>
      <c r="D138" s="3">
        <v>47.14</v>
      </c>
      <c r="E138" s="3">
        <v>9.5500000000000007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1</v>
      </c>
      <c r="AW138" s="4">
        <v>1</v>
      </c>
      <c r="AX138" s="4">
        <v>1</v>
      </c>
      <c r="AY138" s="4">
        <v>1</v>
      </c>
      <c r="AZ138" s="4">
        <v>1</v>
      </c>
      <c r="BA138" s="4">
        <v>1</v>
      </c>
      <c r="BB138" s="4">
        <v>1</v>
      </c>
      <c r="BC138" s="4">
        <v>1</v>
      </c>
      <c r="BD138" s="4">
        <v>1</v>
      </c>
      <c r="BE138" s="4">
        <v>1</v>
      </c>
      <c r="BF138" s="4">
        <v>4</v>
      </c>
      <c r="BG138" s="4">
        <v>4</v>
      </c>
      <c r="BH138" s="4">
        <v>4</v>
      </c>
    </row>
    <row r="139" spans="1:60" s="4" customFormat="1" ht="15" x14ac:dyDescent="0.2">
      <c r="A139" s="2"/>
      <c r="B139" s="3" t="s">
        <v>51</v>
      </c>
      <c r="C139" s="3" t="s">
        <v>465</v>
      </c>
      <c r="D139" s="3">
        <v>55.169400000000003</v>
      </c>
      <c r="E139" s="3">
        <v>23.8813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1</v>
      </c>
      <c r="AR139" s="4">
        <v>1</v>
      </c>
      <c r="AS139" s="4">
        <v>1</v>
      </c>
      <c r="AT139" s="4">
        <v>1</v>
      </c>
      <c r="AU139" s="4">
        <v>1</v>
      </c>
      <c r="AV139" s="4">
        <v>1</v>
      </c>
      <c r="AW139" s="4">
        <v>1</v>
      </c>
      <c r="AX139" s="4">
        <v>1</v>
      </c>
      <c r="AY139" s="4">
        <v>1</v>
      </c>
      <c r="AZ139" s="4">
        <v>1</v>
      </c>
      <c r="BA139" s="4">
        <v>1</v>
      </c>
      <c r="BB139" s="4">
        <v>1</v>
      </c>
      <c r="BC139" s="4">
        <v>3</v>
      </c>
      <c r="BD139" s="4">
        <v>3</v>
      </c>
      <c r="BE139" s="4">
        <v>6</v>
      </c>
      <c r="BF139" s="4">
        <v>8</v>
      </c>
      <c r="BG139" s="4">
        <v>12</v>
      </c>
      <c r="BH139" s="4">
        <v>17</v>
      </c>
    </row>
    <row r="140" spans="1:60" s="4" customFormat="1" ht="15" x14ac:dyDescent="0.2">
      <c r="A140" s="2"/>
      <c r="B140" s="3" t="s">
        <v>57</v>
      </c>
      <c r="C140" s="3" t="s">
        <v>465</v>
      </c>
      <c r="D140" s="3">
        <v>49.815300000000001</v>
      </c>
      <c r="E140" s="3">
        <v>6.1295999999999999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1</v>
      </c>
      <c r="AS140" s="4">
        <v>1</v>
      </c>
      <c r="AT140" s="4">
        <v>1</v>
      </c>
      <c r="AU140" s="4">
        <v>1</v>
      </c>
      <c r="AV140" s="4">
        <v>1</v>
      </c>
      <c r="AW140" s="4">
        <v>1</v>
      </c>
      <c r="AX140" s="4">
        <v>2</v>
      </c>
      <c r="AY140" s="4">
        <v>2</v>
      </c>
      <c r="AZ140" s="4">
        <v>3</v>
      </c>
      <c r="BA140" s="4">
        <v>3</v>
      </c>
      <c r="BB140" s="4">
        <v>5</v>
      </c>
      <c r="BC140" s="4">
        <v>7</v>
      </c>
      <c r="BD140" s="4">
        <v>19</v>
      </c>
      <c r="BE140" s="4">
        <v>34</v>
      </c>
      <c r="BF140" s="4">
        <v>51</v>
      </c>
      <c r="BG140" s="4">
        <v>59</v>
      </c>
      <c r="BH140" s="4">
        <v>77</v>
      </c>
    </row>
    <row r="141" spans="1:60" s="4" customFormat="1" ht="15" x14ac:dyDescent="0.2">
      <c r="A141" s="2"/>
      <c r="B141" s="3" t="s">
        <v>92</v>
      </c>
      <c r="C141" s="3" t="s">
        <v>465</v>
      </c>
      <c r="D141" s="3">
        <v>35.9375</v>
      </c>
      <c r="E141" s="3">
        <v>14.375400000000001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3</v>
      </c>
      <c r="AZ141" s="4">
        <v>3</v>
      </c>
      <c r="BA141" s="4">
        <v>3</v>
      </c>
      <c r="BB141" s="4">
        <v>5</v>
      </c>
      <c r="BC141" s="4">
        <v>6</v>
      </c>
      <c r="BD141" s="4">
        <v>6</v>
      </c>
      <c r="BE141" s="4">
        <v>12</v>
      </c>
      <c r="BF141" s="4">
        <v>18</v>
      </c>
      <c r="BG141" s="4">
        <v>21</v>
      </c>
      <c r="BH141" s="4">
        <v>30</v>
      </c>
    </row>
    <row r="142" spans="1:60" s="4" customFormat="1" ht="15" x14ac:dyDescent="0.2">
      <c r="A142" s="2"/>
      <c r="B142" s="3" t="s">
        <v>93</v>
      </c>
      <c r="C142" s="3" t="s">
        <v>465</v>
      </c>
      <c r="D142" s="3">
        <v>14.641500000000001</v>
      </c>
      <c r="E142" s="3">
        <v>-61.0242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2</v>
      </c>
      <c r="AZ142" s="4">
        <v>2</v>
      </c>
      <c r="BA142" s="4">
        <v>2</v>
      </c>
      <c r="BB142" s="4">
        <v>2</v>
      </c>
      <c r="BC142" s="4">
        <v>3</v>
      </c>
      <c r="BD142" s="4">
        <v>3</v>
      </c>
      <c r="BE142" s="4">
        <v>3</v>
      </c>
      <c r="BF142" s="4">
        <v>9</v>
      </c>
      <c r="BG142" s="4">
        <v>9</v>
      </c>
      <c r="BH142" s="4">
        <v>15</v>
      </c>
    </row>
    <row r="143" spans="1:60" s="4" customFormat="1" ht="15" x14ac:dyDescent="0.2">
      <c r="A143" s="2"/>
      <c r="B143" s="3" t="s">
        <v>202</v>
      </c>
      <c r="C143" s="3" t="s">
        <v>465</v>
      </c>
      <c r="D143" s="3">
        <v>47.4116</v>
      </c>
      <c r="E143" s="3">
        <v>28.369900000000001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1</v>
      </c>
      <c r="BA143" s="4">
        <v>1</v>
      </c>
      <c r="BB143" s="4">
        <v>3</v>
      </c>
      <c r="BC143" s="4">
        <v>3</v>
      </c>
      <c r="BD143" s="4">
        <v>3</v>
      </c>
      <c r="BE143" s="4">
        <v>6</v>
      </c>
      <c r="BF143" s="4">
        <v>12</v>
      </c>
      <c r="BG143" s="4">
        <v>23</v>
      </c>
      <c r="BH143" s="4">
        <v>23</v>
      </c>
    </row>
    <row r="144" spans="1:60" s="4" customFormat="1" ht="15" x14ac:dyDescent="0.2">
      <c r="A144" s="2"/>
      <c r="B144" s="3" t="s">
        <v>58</v>
      </c>
      <c r="C144" s="3" t="s">
        <v>465</v>
      </c>
      <c r="D144" s="3">
        <v>43.7333</v>
      </c>
      <c r="E144" s="3">
        <v>7.4166999999999996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1</v>
      </c>
      <c r="AS144" s="4">
        <v>1</v>
      </c>
      <c r="AT144" s="4">
        <v>1</v>
      </c>
      <c r="AU144" s="4">
        <v>1</v>
      </c>
      <c r="AV144" s="4">
        <v>1</v>
      </c>
      <c r="AW144" s="4">
        <v>1</v>
      </c>
      <c r="AX144" s="4">
        <v>1</v>
      </c>
      <c r="AY144" s="4">
        <v>1</v>
      </c>
      <c r="AZ144" s="4">
        <v>1</v>
      </c>
      <c r="BA144" s="4">
        <v>1</v>
      </c>
      <c r="BB144" s="4">
        <v>1</v>
      </c>
      <c r="BC144" s="4">
        <v>1</v>
      </c>
      <c r="BD144" s="4">
        <v>2</v>
      </c>
      <c r="BE144" s="4">
        <v>2</v>
      </c>
      <c r="BF144" s="4">
        <v>2</v>
      </c>
      <c r="BG144" s="4">
        <v>2</v>
      </c>
      <c r="BH144" s="4">
        <v>7</v>
      </c>
    </row>
    <row r="145" spans="1:60" s="4" customFormat="1" ht="15" x14ac:dyDescent="0.2">
      <c r="A145" s="2" t="s">
        <v>452</v>
      </c>
      <c r="B145" s="3" t="s">
        <v>452</v>
      </c>
      <c r="C145" s="3" t="s">
        <v>465</v>
      </c>
      <c r="D145" s="3">
        <v>52.132599999999996</v>
      </c>
      <c r="E145" s="3">
        <v>5.2912999999999997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1</v>
      </c>
      <c r="AQ145" s="4">
        <v>1</v>
      </c>
      <c r="AR145" s="4">
        <v>6</v>
      </c>
      <c r="AS145" s="4">
        <v>10</v>
      </c>
      <c r="AT145" s="4">
        <v>18</v>
      </c>
      <c r="AU145" s="4">
        <v>24</v>
      </c>
      <c r="AV145" s="4">
        <v>38</v>
      </c>
      <c r="AW145" s="4">
        <v>82</v>
      </c>
      <c r="AX145" s="4">
        <v>128</v>
      </c>
      <c r="AY145" s="4">
        <v>188</v>
      </c>
      <c r="AZ145" s="4">
        <v>265</v>
      </c>
      <c r="BA145" s="4">
        <v>321</v>
      </c>
      <c r="BB145" s="4">
        <v>382</v>
      </c>
      <c r="BC145" s="4">
        <v>503</v>
      </c>
      <c r="BD145" s="4">
        <v>503</v>
      </c>
      <c r="BE145" s="4">
        <v>804</v>
      </c>
      <c r="BF145" s="4">
        <v>959</v>
      </c>
      <c r="BG145" s="4">
        <v>1135</v>
      </c>
      <c r="BH145" s="4">
        <v>1413</v>
      </c>
    </row>
    <row r="146" spans="1:60" s="4" customFormat="1" ht="15" x14ac:dyDescent="0.2">
      <c r="A146" s="2"/>
      <c r="B146" s="3" t="s">
        <v>44</v>
      </c>
      <c r="C146" s="3" t="s">
        <v>465</v>
      </c>
      <c r="D146" s="3">
        <v>41.608600000000003</v>
      </c>
      <c r="E146" s="3">
        <v>21.7453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1</v>
      </c>
      <c r="AP146" s="4">
        <v>1</v>
      </c>
      <c r="AQ146" s="4">
        <v>1</v>
      </c>
      <c r="AR146" s="4">
        <v>1</v>
      </c>
      <c r="AS146" s="4">
        <v>1</v>
      </c>
      <c r="AT146" s="4">
        <v>1</v>
      </c>
      <c r="AU146" s="4">
        <v>1</v>
      </c>
      <c r="AV146" s="4">
        <v>1</v>
      </c>
      <c r="AW146" s="4">
        <v>1</v>
      </c>
      <c r="AX146" s="4">
        <v>3</v>
      </c>
      <c r="AY146" s="4">
        <v>3</v>
      </c>
      <c r="AZ146" s="4">
        <v>3</v>
      </c>
      <c r="BA146" s="4">
        <v>3</v>
      </c>
      <c r="BB146" s="4">
        <v>7</v>
      </c>
      <c r="BC146" s="4">
        <v>7</v>
      </c>
      <c r="BD146" s="4">
        <v>7</v>
      </c>
      <c r="BE146" s="4">
        <v>14</v>
      </c>
      <c r="BF146" s="4">
        <v>14</v>
      </c>
      <c r="BG146" s="4">
        <v>14</v>
      </c>
      <c r="BH146" s="4">
        <v>18</v>
      </c>
    </row>
    <row r="147" spans="1:60" s="4" customFormat="1" ht="15" x14ac:dyDescent="0.2">
      <c r="A147" s="2"/>
      <c r="B147" s="3" t="s">
        <v>45</v>
      </c>
      <c r="C147" s="3" t="s">
        <v>465</v>
      </c>
      <c r="D147" s="3">
        <v>60.472000000000001</v>
      </c>
      <c r="E147" s="3">
        <v>8.4688999999999997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1</v>
      </c>
      <c r="AP147" s="4">
        <v>1</v>
      </c>
      <c r="AQ147" s="4">
        <v>6</v>
      </c>
      <c r="AR147" s="4">
        <v>15</v>
      </c>
      <c r="AS147" s="4">
        <v>19</v>
      </c>
      <c r="AT147" s="4">
        <v>25</v>
      </c>
      <c r="AU147" s="4">
        <v>32</v>
      </c>
      <c r="AV147" s="4">
        <v>56</v>
      </c>
      <c r="AW147" s="4">
        <v>87</v>
      </c>
      <c r="AX147" s="4">
        <v>108</v>
      </c>
      <c r="AY147" s="4">
        <v>147</v>
      </c>
      <c r="AZ147" s="4">
        <v>176</v>
      </c>
      <c r="BA147" s="4">
        <v>205</v>
      </c>
      <c r="BB147" s="4">
        <v>400</v>
      </c>
      <c r="BC147" s="4">
        <v>598</v>
      </c>
      <c r="BD147" s="4">
        <v>702</v>
      </c>
      <c r="BE147" s="4">
        <v>996</v>
      </c>
      <c r="BF147" s="4">
        <v>1090</v>
      </c>
      <c r="BG147" s="4">
        <v>1221</v>
      </c>
      <c r="BH147" s="4">
        <v>1333</v>
      </c>
    </row>
    <row r="148" spans="1:60" s="4" customFormat="1" ht="15" x14ac:dyDescent="0.2">
      <c r="A148" s="2"/>
      <c r="B148" s="3" t="s">
        <v>79</v>
      </c>
      <c r="C148" s="3" t="s">
        <v>465</v>
      </c>
      <c r="D148" s="3">
        <v>51.919400000000003</v>
      </c>
      <c r="E148" s="3">
        <v>19.145099999999999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1</v>
      </c>
      <c r="AW148" s="4">
        <v>1</v>
      </c>
      <c r="AX148" s="4">
        <v>5</v>
      </c>
      <c r="AY148" s="4">
        <v>5</v>
      </c>
      <c r="AZ148" s="4">
        <v>11</v>
      </c>
      <c r="BA148" s="4">
        <v>16</v>
      </c>
      <c r="BB148" s="4">
        <v>22</v>
      </c>
      <c r="BC148" s="4">
        <v>31</v>
      </c>
      <c r="BD148" s="4">
        <v>49</v>
      </c>
      <c r="BE148" s="4">
        <v>68</v>
      </c>
      <c r="BF148" s="4">
        <v>103</v>
      </c>
      <c r="BG148" s="4">
        <v>119</v>
      </c>
      <c r="BH148" s="4">
        <v>177</v>
      </c>
    </row>
    <row r="149" spans="1:60" s="4" customFormat="1" ht="15" x14ac:dyDescent="0.2">
      <c r="A149" s="2"/>
      <c r="B149" s="3" t="s">
        <v>65</v>
      </c>
      <c r="C149" s="3" t="s">
        <v>465</v>
      </c>
      <c r="D149" s="3">
        <v>39.399900000000002</v>
      </c>
      <c r="E149" s="3">
        <v>-8.2245000000000008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2</v>
      </c>
      <c r="AU149" s="4">
        <v>2</v>
      </c>
      <c r="AV149" s="4">
        <v>5</v>
      </c>
      <c r="AW149" s="4">
        <v>8</v>
      </c>
      <c r="AX149" s="4">
        <v>13</v>
      </c>
      <c r="AY149" s="4">
        <v>20</v>
      </c>
      <c r="AZ149" s="4">
        <v>30</v>
      </c>
      <c r="BA149" s="4">
        <v>30</v>
      </c>
      <c r="BB149" s="4">
        <v>41</v>
      </c>
      <c r="BC149" s="4">
        <v>59</v>
      </c>
      <c r="BD149" s="4">
        <v>59</v>
      </c>
      <c r="BE149" s="4">
        <v>112</v>
      </c>
      <c r="BF149" s="4">
        <v>169</v>
      </c>
      <c r="BG149" s="4">
        <v>245</v>
      </c>
      <c r="BH149" s="4">
        <v>331</v>
      </c>
    </row>
    <row r="150" spans="1:60" s="4" customFormat="1" ht="15" x14ac:dyDescent="0.2">
      <c r="A150" s="2"/>
      <c r="B150" s="3" t="s">
        <v>46</v>
      </c>
      <c r="C150" s="3" t="s">
        <v>465</v>
      </c>
      <c r="D150" s="3">
        <v>45.943199999999997</v>
      </c>
      <c r="E150" s="3">
        <v>24.966799999999999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1</v>
      </c>
      <c r="AP150" s="4">
        <v>1</v>
      </c>
      <c r="AQ150" s="4">
        <v>3</v>
      </c>
      <c r="AR150" s="4">
        <v>3</v>
      </c>
      <c r="AS150" s="4">
        <v>3</v>
      </c>
      <c r="AT150" s="4">
        <v>3</v>
      </c>
      <c r="AU150" s="4">
        <v>3</v>
      </c>
      <c r="AV150" s="4">
        <v>4</v>
      </c>
      <c r="AW150" s="4">
        <v>6</v>
      </c>
      <c r="AX150" s="4">
        <v>9</v>
      </c>
      <c r="AY150" s="4">
        <v>9</v>
      </c>
      <c r="AZ150" s="4">
        <v>15</v>
      </c>
      <c r="BA150" s="4">
        <v>15</v>
      </c>
      <c r="BB150" s="4">
        <v>25</v>
      </c>
      <c r="BC150" s="4">
        <v>45</v>
      </c>
      <c r="BD150" s="4">
        <v>49</v>
      </c>
      <c r="BE150" s="4">
        <v>89</v>
      </c>
      <c r="BF150" s="4">
        <v>123</v>
      </c>
      <c r="BG150" s="4">
        <v>131</v>
      </c>
      <c r="BH150" s="4">
        <v>158</v>
      </c>
    </row>
    <row r="151" spans="1:60" s="4" customFormat="1" ht="15" x14ac:dyDescent="0.2">
      <c r="A151" s="2"/>
      <c r="B151" s="3" t="s">
        <v>48</v>
      </c>
      <c r="C151" s="3" t="s">
        <v>465</v>
      </c>
      <c r="D151" s="3">
        <v>43.942399999999999</v>
      </c>
      <c r="E151" s="3">
        <v>12.457800000000001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1</v>
      </c>
      <c r="AQ151" s="4">
        <v>1</v>
      </c>
      <c r="AR151" s="4">
        <v>1</v>
      </c>
      <c r="AS151" s="4">
        <v>1</v>
      </c>
      <c r="AT151" s="4">
        <v>8</v>
      </c>
      <c r="AU151" s="4">
        <v>10</v>
      </c>
      <c r="AV151" s="4">
        <v>16</v>
      </c>
      <c r="AW151" s="4">
        <v>21</v>
      </c>
      <c r="AX151" s="4">
        <v>21</v>
      </c>
      <c r="AY151" s="4">
        <v>23</v>
      </c>
      <c r="AZ151" s="4">
        <v>36</v>
      </c>
      <c r="BA151" s="4">
        <v>36</v>
      </c>
      <c r="BB151" s="4">
        <v>51</v>
      </c>
      <c r="BC151" s="4">
        <v>62</v>
      </c>
      <c r="BD151" s="4">
        <v>69</v>
      </c>
      <c r="BE151" s="4">
        <v>80</v>
      </c>
      <c r="BF151" s="4">
        <v>80</v>
      </c>
      <c r="BG151" s="4">
        <v>101</v>
      </c>
      <c r="BH151" s="4">
        <v>109</v>
      </c>
    </row>
    <row r="152" spans="1:60" s="4" customFormat="1" ht="15" x14ac:dyDescent="0.2">
      <c r="A152" s="2"/>
      <c r="B152" s="3" t="s">
        <v>89</v>
      </c>
      <c r="C152" s="3" t="s">
        <v>465</v>
      </c>
      <c r="D152" s="3">
        <v>44.016500000000001</v>
      </c>
      <c r="E152" s="3">
        <v>21.0059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1</v>
      </c>
      <c r="AY152" s="4">
        <v>1</v>
      </c>
      <c r="AZ152" s="4">
        <v>1</v>
      </c>
      <c r="BA152" s="4">
        <v>1</v>
      </c>
      <c r="BB152" s="4">
        <v>5</v>
      </c>
      <c r="BC152" s="4">
        <v>12</v>
      </c>
      <c r="BD152" s="4">
        <v>19</v>
      </c>
      <c r="BE152" s="4">
        <v>35</v>
      </c>
      <c r="BF152" s="4">
        <v>46</v>
      </c>
      <c r="BG152" s="4">
        <v>48</v>
      </c>
      <c r="BH152" s="4">
        <v>55</v>
      </c>
    </row>
    <row r="153" spans="1:60" s="4" customFormat="1" ht="15" x14ac:dyDescent="0.2">
      <c r="A153" s="2"/>
      <c r="B153" s="3" t="s">
        <v>90</v>
      </c>
      <c r="C153" s="3" t="s">
        <v>465</v>
      </c>
      <c r="D153" s="3">
        <v>48.668999999999997</v>
      </c>
      <c r="E153" s="3">
        <v>19.699000000000002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1</v>
      </c>
      <c r="AY153" s="4">
        <v>1</v>
      </c>
      <c r="AZ153" s="4">
        <v>3</v>
      </c>
      <c r="BA153" s="4">
        <v>3</v>
      </c>
      <c r="BB153" s="4">
        <v>7</v>
      </c>
      <c r="BC153" s="4">
        <v>10</v>
      </c>
      <c r="BD153" s="4">
        <v>16</v>
      </c>
      <c r="BE153" s="4">
        <v>32</v>
      </c>
      <c r="BF153" s="4">
        <v>44</v>
      </c>
      <c r="BG153" s="4">
        <v>54</v>
      </c>
      <c r="BH153" s="4">
        <v>63</v>
      </c>
    </row>
    <row r="154" spans="1:60" s="4" customFormat="1" ht="15" x14ac:dyDescent="0.2">
      <c r="A154" s="2"/>
      <c r="B154" s="3" t="s">
        <v>82</v>
      </c>
      <c r="C154" s="3" t="s">
        <v>465</v>
      </c>
      <c r="D154" s="3">
        <v>46.151200000000003</v>
      </c>
      <c r="E154" s="3">
        <v>14.9955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2</v>
      </c>
      <c r="AX154" s="4">
        <v>7</v>
      </c>
      <c r="AY154" s="4">
        <v>7</v>
      </c>
      <c r="AZ154" s="4">
        <v>16</v>
      </c>
      <c r="BA154" s="4">
        <v>16</v>
      </c>
      <c r="BB154" s="4">
        <v>31</v>
      </c>
      <c r="BC154" s="4">
        <v>57</v>
      </c>
      <c r="BD154" s="4">
        <v>89</v>
      </c>
      <c r="BE154" s="4">
        <v>141</v>
      </c>
      <c r="BF154" s="4">
        <v>181</v>
      </c>
      <c r="BG154" s="4">
        <v>219</v>
      </c>
      <c r="BH154" s="4">
        <v>253</v>
      </c>
    </row>
    <row r="155" spans="1:60" s="4" customFormat="1" ht="15" x14ac:dyDescent="0.2">
      <c r="A155" s="2"/>
      <c r="B155" s="3" t="s">
        <v>24</v>
      </c>
      <c r="C155" s="3" t="s">
        <v>465</v>
      </c>
      <c r="D155" s="3">
        <v>40</v>
      </c>
      <c r="E155" s="3">
        <v>-4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1</v>
      </c>
      <c r="Q155" s="4">
        <v>1</v>
      </c>
      <c r="R155" s="4">
        <v>1</v>
      </c>
      <c r="S155" s="4">
        <v>1</v>
      </c>
      <c r="T155" s="4">
        <v>1</v>
      </c>
      <c r="U155" s="4">
        <v>1</v>
      </c>
      <c r="V155" s="4">
        <v>1</v>
      </c>
      <c r="W155" s="4">
        <v>1</v>
      </c>
      <c r="X155" s="4">
        <v>2</v>
      </c>
      <c r="Y155" s="4">
        <v>2</v>
      </c>
      <c r="Z155" s="4">
        <v>2</v>
      </c>
      <c r="AA155" s="4">
        <v>2</v>
      </c>
      <c r="AB155" s="4">
        <v>2</v>
      </c>
      <c r="AC155" s="4">
        <v>2</v>
      </c>
      <c r="AD155" s="4">
        <v>2</v>
      </c>
      <c r="AE155" s="4">
        <v>2</v>
      </c>
      <c r="AF155" s="4">
        <v>2</v>
      </c>
      <c r="AG155" s="4">
        <v>2</v>
      </c>
      <c r="AH155" s="4">
        <v>2</v>
      </c>
      <c r="AI155" s="4">
        <v>2</v>
      </c>
      <c r="AJ155" s="4">
        <v>2</v>
      </c>
      <c r="AK155" s="4">
        <v>2</v>
      </c>
      <c r="AL155" s="4">
        <v>2</v>
      </c>
      <c r="AM155" s="4">
        <v>2</v>
      </c>
      <c r="AN155" s="4">
        <v>6</v>
      </c>
      <c r="AO155" s="4">
        <v>13</v>
      </c>
      <c r="AP155" s="4">
        <v>15</v>
      </c>
      <c r="AQ155" s="4">
        <v>32</v>
      </c>
      <c r="AR155" s="4">
        <v>45</v>
      </c>
      <c r="AS155" s="4">
        <v>84</v>
      </c>
      <c r="AT155" s="4">
        <v>120</v>
      </c>
      <c r="AU155" s="4">
        <v>165</v>
      </c>
      <c r="AV155" s="4">
        <v>222</v>
      </c>
      <c r="AW155" s="4">
        <v>259</v>
      </c>
      <c r="AX155" s="4">
        <v>400</v>
      </c>
      <c r="AY155" s="4">
        <v>500</v>
      </c>
      <c r="AZ155" s="4">
        <v>673</v>
      </c>
      <c r="BA155" s="4">
        <v>1073</v>
      </c>
      <c r="BB155" s="4">
        <v>1695</v>
      </c>
      <c r="BC155" s="4">
        <v>2277</v>
      </c>
      <c r="BD155" s="4">
        <v>2277</v>
      </c>
      <c r="BE155" s="4">
        <v>5232</v>
      </c>
      <c r="BF155" s="4">
        <v>6391</v>
      </c>
      <c r="BG155" s="4">
        <v>7798</v>
      </c>
      <c r="BH155" s="4">
        <v>9942</v>
      </c>
    </row>
    <row r="156" spans="1:60" s="4" customFormat="1" ht="15" x14ac:dyDescent="0.2">
      <c r="A156" s="2"/>
      <c r="B156" s="3" t="s">
        <v>23</v>
      </c>
      <c r="C156" s="3" t="s">
        <v>465</v>
      </c>
      <c r="D156" s="3">
        <v>63</v>
      </c>
      <c r="E156" s="3">
        <v>16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1</v>
      </c>
      <c r="P156" s="4">
        <v>1</v>
      </c>
      <c r="Q156" s="4">
        <v>1</v>
      </c>
      <c r="R156" s="4">
        <v>1</v>
      </c>
      <c r="S156" s="4">
        <v>1</v>
      </c>
      <c r="T156" s="4">
        <v>1</v>
      </c>
      <c r="U156" s="4">
        <v>1</v>
      </c>
      <c r="V156" s="4">
        <v>1</v>
      </c>
      <c r="W156" s="4">
        <v>1</v>
      </c>
      <c r="X156" s="4">
        <v>1</v>
      </c>
      <c r="Y156" s="4">
        <v>1</v>
      </c>
      <c r="Z156" s="4">
        <v>1</v>
      </c>
      <c r="AA156" s="4">
        <v>1</v>
      </c>
      <c r="AB156" s="4">
        <v>1</v>
      </c>
      <c r="AC156" s="4">
        <v>1</v>
      </c>
      <c r="AD156" s="4">
        <v>1</v>
      </c>
      <c r="AE156" s="4">
        <v>1</v>
      </c>
      <c r="AF156" s="4">
        <v>1</v>
      </c>
      <c r="AG156" s="4">
        <v>1</v>
      </c>
      <c r="AH156" s="4">
        <v>1</v>
      </c>
      <c r="AI156" s="4">
        <v>1</v>
      </c>
      <c r="AJ156" s="4">
        <v>1</v>
      </c>
      <c r="AK156" s="4">
        <v>1</v>
      </c>
      <c r="AL156" s="4">
        <v>1</v>
      </c>
      <c r="AM156" s="4">
        <v>1</v>
      </c>
      <c r="AN156" s="4">
        <v>1</v>
      </c>
      <c r="AO156" s="4">
        <v>2</v>
      </c>
      <c r="AP156" s="4">
        <v>7</v>
      </c>
      <c r="AQ156" s="4">
        <v>7</v>
      </c>
      <c r="AR156" s="4">
        <v>12</v>
      </c>
      <c r="AS156" s="4">
        <v>14</v>
      </c>
      <c r="AT156" s="4">
        <v>15</v>
      </c>
      <c r="AU156" s="4">
        <v>21</v>
      </c>
      <c r="AV156" s="4">
        <v>35</v>
      </c>
      <c r="AW156" s="4">
        <v>94</v>
      </c>
      <c r="AX156" s="4">
        <v>101</v>
      </c>
      <c r="AY156" s="4">
        <v>161</v>
      </c>
      <c r="AZ156" s="4">
        <v>203</v>
      </c>
      <c r="BA156" s="4">
        <v>248</v>
      </c>
      <c r="BB156" s="4">
        <v>355</v>
      </c>
      <c r="BC156" s="4">
        <v>500</v>
      </c>
      <c r="BD156" s="4">
        <v>599</v>
      </c>
      <c r="BE156" s="4">
        <v>814</v>
      </c>
      <c r="BF156" s="4">
        <v>961</v>
      </c>
      <c r="BG156" s="4">
        <v>1022</v>
      </c>
      <c r="BH156" s="4">
        <v>1103</v>
      </c>
    </row>
    <row r="157" spans="1:60" s="4" customFormat="1" ht="15" x14ac:dyDescent="0.2">
      <c r="A157" s="2"/>
      <c r="B157" s="3" t="s">
        <v>37</v>
      </c>
      <c r="C157" s="3" t="s">
        <v>465</v>
      </c>
      <c r="D157" s="3">
        <v>46.818199999999997</v>
      </c>
      <c r="E157" s="3">
        <v>8.2274999999999991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1</v>
      </c>
      <c r="AO157" s="4">
        <v>1</v>
      </c>
      <c r="AP157" s="4">
        <v>8</v>
      </c>
      <c r="AQ157" s="4">
        <v>8</v>
      </c>
      <c r="AR157" s="4">
        <v>18</v>
      </c>
      <c r="AS157" s="4">
        <v>27</v>
      </c>
      <c r="AT157" s="4">
        <v>42</v>
      </c>
      <c r="AU157" s="4">
        <v>56</v>
      </c>
      <c r="AV157" s="4">
        <v>90</v>
      </c>
      <c r="AW157" s="4">
        <v>114</v>
      </c>
      <c r="AX157" s="4">
        <v>214</v>
      </c>
      <c r="AY157" s="4">
        <v>268</v>
      </c>
      <c r="AZ157" s="4">
        <v>337</v>
      </c>
      <c r="BA157" s="4">
        <v>374</v>
      </c>
      <c r="BB157" s="4">
        <v>491</v>
      </c>
      <c r="BC157" s="4">
        <v>652</v>
      </c>
      <c r="BD157" s="4">
        <v>652</v>
      </c>
      <c r="BE157" s="4">
        <v>1139</v>
      </c>
      <c r="BF157" s="4">
        <v>1359</v>
      </c>
      <c r="BG157" s="4">
        <v>2200</v>
      </c>
      <c r="BH157" s="4">
        <v>2200</v>
      </c>
    </row>
    <row r="158" spans="1:60" s="4" customFormat="1" ht="15" x14ac:dyDescent="0.2">
      <c r="A158" s="2"/>
      <c r="B158" s="3" t="s">
        <v>75</v>
      </c>
      <c r="C158" s="3" t="s">
        <v>465</v>
      </c>
      <c r="D158" s="3">
        <v>48.379399999999997</v>
      </c>
      <c r="E158" s="3">
        <v>31.165600000000001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1</v>
      </c>
      <c r="AV158" s="4">
        <v>1</v>
      </c>
      <c r="AW158" s="4">
        <v>1</v>
      </c>
      <c r="AX158" s="4">
        <v>1</v>
      </c>
      <c r="AY158" s="4">
        <v>1</v>
      </c>
      <c r="AZ158" s="4">
        <v>1</v>
      </c>
      <c r="BA158" s="4">
        <v>1</v>
      </c>
      <c r="BB158" s="4">
        <v>1</v>
      </c>
      <c r="BC158" s="4">
        <v>1</v>
      </c>
      <c r="BD158" s="4">
        <v>1</v>
      </c>
      <c r="BE158" s="4">
        <v>3</v>
      </c>
      <c r="BF158" s="4">
        <v>3</v>
      </c>
      <c r="BG158" s="4">
        <v>3</v>
      </c>
      <c r="BH158" s="4">
        <v>7</v>
      </c>
    </row>
    <row r="159" spans="1:60" s="4" customFormat="1" ht="15" x14ac:dyDescent="0.2">
      <c r="A159" s="2" t="s">
        <v>207</v>
      </c>
      <c r="B159" s="3" t="s">
        <v>208</v>
      </c>
      <c r="C159" s="3" t="s">
        <v>465</v>
      </c>
      <c r="D159" s="3">
        <v>49.372300000000003</v>
      </c>
      <c r="E159" s="3">
        <v>-2.3643999999999998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1</v>
      </c>
      <c r="BC159" s="4">
        <v>2</v>
      </c>
      <c r="BD159" s="4">
        <v>2</v>
      </c>
      <c r="BE159" s="4">
        <v>2</v>
      </c>
      <c r="BF159" s="4">
        <v>2</v>
      </c>
      <c r="BG159" s="4">
        <v>3</v>
      </c>
      <c r="BH159" s="4">
        <v>6</v>
      </c>
    </row>
    <row r="160" spans="1:60" s="4" customFormat="1" ht="15" x14ac:dyDescent="0.2">
      <c r="A160" s="2" t="s">
        <v>217</v>
      </c>
      <c r="B160" s="3" t="s">
        <v>208</v>
      </c>
      <c r="C160" s="3" t="s">
        <v>465</v>
      </c>
      <c r="D160" s="3">
        <v>36.140799999999999</v>
      </c>
      <c r="E160" s="3">
        <v>-5.3536000000000001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1</v>
      </c>
      <c r="AW160" s="4">
        <v>1</v>
      </c>
      <c r="AX160" s="4">
        <v>1</v>
      </c>
      <c r="AY160" s="4">
        <v>1</v>
      </c>
      <c r="AZ160" s="4">
        <v>1</v>
      </c>
      <c r="BA160" s="4">
        <v>1</v>
      </c>
      <c r="BB160" s="4">
        <v>1</v>
      </c>
      <c r="BC160" s="4">
        <v>1</v>
      </c>
      <c r="BD160" s="4">
        <v>1</v>
      </c>
      <c r="BE160" s="4">
        <v>1</v>
      </c>
      <c r="BF160" s="4">
        <v>1</v>
      </c>
      <c r="BG160" s="4">
        <v>1</v>
      </c>
      <c r="BH160" s="4">
        <v>1</v>
      </c>
    </row>
    <row r="161" spans="1:60" s="4" customFormat="1" ht="15" x14ac:dyDescent="0.2">
      <c r="A161" s="2" t="s">
        <v>208</v>
      </c>
      <c r="B161" s="3" t="s">
        <v>208</v>
      </c>
      <c r="C161" s="3" t="s">
        <v>465</v>
      </c>
      <c r="D161" s="3">
        <v>55.378100000000003</v>
      </c>
      <c r="E161" s="3">
        <v>-3.4359999999999999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2</v>
      </c>
      <c r="P161" s="4">
        <v>2</v>
      </c>
      <c r="Q161" s="4">
        <v>2</v>
      </c>
      <c r="R161" s="4">
        <v>2</v>
      </c>
      <c r="S161" s="4">
        <v>2</v>
      </c>
      <c r="T161" s="4">
        <v>2</v>
      </c>
      <c r="U161" s="4">
        <v>2</v>
      </c>
      <c r="V161" s="4">
        <v>3</v>
      </c>
      <c r="W161" s="4">
        <v>3</v>
      </c>
      <c r="X161" s="4">
        <v>3</v>
      </c>
      <c r="Y161" s="4">
        <v>8</v>
      </c>
      <c r="Z161" s="4">
        <v>8</v>
      </c>
      <c r="AA161" s="4">
        <v>9</v>
      </c>
      <c r="AB161" s="4">
        <v>9</v>
      </c>
      <c r="AC161" s="4">
        <v>9</v>
      </c>
      <c r="AD161" s="4">
        <v>9</v>
      </c>
      <c r="AE161" s="4">
        <v>9</v>
      </c>
      <c r="AF161" s="4">
        <v>9</v>
      </c>
      <c r="AG161" s="4">
        <v>9</v>
      </c>
      <c r="AH161" s="4">
        <v>9</v>
      </c>
      <c r="AI161" s="4">
        <v>9</v>
      </c>
      <c r="AJ161" s="4">
        <v>9</v>
      </c>
      <c r="AK161" s="4">
        <v>9</v>
      </c>
      <c r="AL161" s="4">
        <v>9</v>
      </c>
      <c r="AM161" s="4">
        <v>13</v>
      </c>
      <c r="AN161" s="4">
        <v>13</v>
      </c>
      <c r="AO161" s="4">
        <v>13</v>
      </c>
      <c r="AP161" s="4">
        <v>15</v>
      </c>
      <c r="AQ161" s="4">
        <v>20</v>
      </c>
      <c r="AR161" s="4">
        <v>23</v>
      </c>
      <c r="AS161" s="4">
        <v>36</v>
      </c>
      <c r="AT161" s="4">
        <v>40</v>
      </c>
      <c r="AU161" s="4">
        <v>51</v>
      </c>
      <c r="AV161" s="4">
        <v>85</v>
      </c>
      <c r="AW161" s="4">
        <v>115</v>
      </c>
      <c r="AX161" s="4">
        <v>163</v>
      </c>
      <c r="AY161" s="4">
        <v>206</v>
      </c>
      <c r="AZ161" s="4">
        <v>273</v>
      </c>
      <c r="BA161" s="4">
        <v>321</v>
      </c>
      <c r="BB161" s="4">
        <v>382</v>
      </c>
      <c r="BC161" s="4">
        <v>456</v>
      </c>
      <c r="BD161" s="4">
        <v>456</v>
      </c>
      <c r="BE161" s="4">
        <v>798</v>
      </c>
      <c r="BF161" s="4">
        <v>1140</v>
      </c>
      <c r="BG161" s="4">
        <v>1140</v>
      </c>
      <c r="BH161" s="4">
        <v>1543</v>
      </c>
    </row>
    <row r="162" spans="1:60" ht="15" x14ac:dyDescent="0.2">
      <c r="A162" s="2" t="s">
        <v>471</v>
      </c>
      <c r="B162" s="3" t="s">
        <v>465</v>
      </c>
      <c r="F162" s="6">
        <f t="shared" ref="F162:AK162" si="4">SUM(F111:F161)</f>
        <v>0</v>
      </c>
      <c r="G162" s="6">
        <f t="shared" si="4"/>
        <v>0</v>
      </c>
      <c r="H162" s="6">
        <f t="shared" si="4"/>
        <v>2</v>
      </c>
      <c r="I162" s="6">
        <f t="shared" si="4"/>
        <v>3</v>
      </c>
      <c r="J162" s="6">
        <f t="shared" si="4"/>
        <v>3</v>
      </c>
      <c r="K162" s="6">
        <f t="shared" si="4"/>
        <v>4</v>
      </c>
      <c r="L162" s="6">
        <f t="shared" si="4"/>
        <v>8</v>
      </c>
      <c r="M162" s="6">
        <f t="shared" si="4"/>
        <v>10</v>
      </c>
      <c r="N162" s="6">
        <f t="shared" si="4"/>
        <v>10</v>
      </c>
      <c r="O162" s="6">
        <f t="shared" si="4"/>
        <v>16</v>
      </c>
      <c r="P162" s="6">
        <f t="shared" si="4"/>
        <v>21</v>
      </c>
      <c r="Q162" s="6">
        <f t="shared" si="4"/>
        <v>23</v>
      </c>
      <c r="R162" s="6">
        <f t="shared" si="4"/>
        <v>25</v>
      </c>
      <c r="S162" s="6">
        <f t="shared" si="4"/>
        <v>26</v>
      </c>
      <c r="T162" s="6">
        <f t="shared" si="4"/>
        <v>26</v>
      </c>
      <c r="U162" s="6">
        <f t="shared" si="4"/>
        <v>26</v>
      </c>
      <c r="V162" s="6">
        <f t="shared" si="4"/>
        <v>29</v>
      </c>
      <c r="W162" s="6">
        <f t="shared" si="4"/>
        <v>34</v>
      </c>
      <c r="X162" s="6">
        <f t="shared" si="4"/>
        <v>36</v>
      </c>
      <c r="Y162" s="6">
        <f t="shared" si="4"/>
        <v>41</v>
      </c>
      <c r="Z162" s="6">
        <f t="shared" si="4"/>
        <v>43</v>
      </c>
      <c r="AA162" s="6">
        <f t="shared" si="4"/>
        <v>44</v>
      </c>
      <c r="AB162" s="6">
        <f t="shared" si="4"/>
        <v>44</v>
      </c>
      <c r="AC162" s="6">
        <f t="shared" si="4"/>
        <v>44</v>
      </c>
      <c r="AD162" s="6">
        <f t="shared" si="4"/>
        <v>45</v>
      </c>
      <c r="AE162" s="6">
        <f t="shared" si="4"/>
        <v>45</v>
      </c>
      <c r="AF162" s="6">
        <f t="shared" si="4"/>
        <v>45</v>
      </c>
      <c r="AG162" s="6">
        <f t="shared" si="4"/>
        <v>45</v>
      </c>
      <c r="AH162" s="6">
        <f t="shared" si="4"/>
        <v>45</v>
      </c>
      <c r="AI162" s="6">
        <f t="shared" si="4"/>
        <v>45</v>
      </c>
      <c r="AJ162" s="6">
        <f t="shared" si="4"/>
        <v>62</v>
      </c>
      <c r="AK162" s="6">
        <f t="shared" si="4"/>
        <v>104</v>
      </c>
      <c r="AL162" s="6">
        <f t="shared" ref="AL162:BH162" si="5">SUM(AL111:AL161)</f>
        <v>197</v>
      </c>
      <c r="AM162" s="6">
        <f t="shared" si="5"/>
        <v>275</v>
      </c>
      <c r="AN162" s="6">
        <f t="shared" si="5"/>
        <v>379</v>
      </c>
      <c r="AO162" s="6">
        <f t="shared" si="5"/>
        <v>540</v>
      </c>
      <c r="AP162" s="6">
        <f t="shared" si="5"/>
        <v>804</v>
      </c>
      <c r="AQ162" s="6">
        <f t="shared" si="5"/>
        <v>1093</v>
      </c>
      <c r="AR162" s="6">
        <f t="shared" si="5"/>
        <v>1465</v>
      </c>
      <c r="AS162" s="6">
        <f t="shared" si="5"/>
        <v>2204</v>
      </c>
      <c r="AT162" s="6">
        <f t="shared" si="5"/>
        <v>2730</v>
      </c>
      <c r="AU162" s="6">
        <f t="shared" si="5"/>
        <v>3359</v>
      </c>
      <c r="AV162" s="6">
        <f t="shared" si="5"/>
        <v>4338</v>
      </c>
      <c r="AW162" s="6">
        <f t="shared" si="5"/>
        <v>5739</v>
      </c>
      <c r="AX162" s="6">
        <f t="shared" si="5"/>
        <v>7505</v>
      </c>
      <c r="AY162" s="6">
        <f t="shared" si="5"/>
        <v>9644</v>
      </c>
      <c r="AZ162" s="6">
        <f t="shared" si="5"/>
        <v>12193</v>
      </c>
      <c r="BA162" s="6">
        <f t="shared" si="5"/>
        <v>14979</v>
      </c>
      <c r="BB162" s="6">
        <f t="shared" si="5"/>
        <v>18382</v>
      </c>
      <c r="BC162" s="6">
        <f t="shared" si="5"/>
        <v>23454</v>
      </c>
      <c r="BD162" s="6">
        <f t="shared" si="5"/>
        <v>24182</v>
      </c>
      <c r="BE162" s="6">
        <f t="shared" si="5"/>
        <v>38281</v>
      </c>
      <c r="BF162" s="6">
        <f t="shared" si="5"/>
        <v>46482</v>
      </c>
      <c r="BG162" s="6">
        <f t="shared" si="5"/>
        <v>54866</v>
      </c>
      <c r="BH162" s="6">
        <f t="shared" si="5"/>
        <v>65606</v>
      </c>
    </row>
    <row r="164" spans="1:60" s="1" customFormat="1" ht="15" x14ac:dyDescent="0.2">
      <c r="A164" s="5" t="s">
        <v>0</v>
      </c>
      <c r="B164" s="1" t="s">
        <v>1</v>
      </c>
      <c r="C164" s="1" t="s">
        <v>469</v>
      </c>
      <c r="D164" s="1" t="s">
        <v>2</v>
      </c>
      <c r="E164" s="1" t="s">
        <v>3</v>
      </c>
      <c r="F164" s="1">
        <v>43852</v>
      </c>
      <c r="G164" s="1">
        <v>43853</v>
      </c>
      <c r="H164" s="1">
        <v>43854</v>
      </c>
      <c r="I164" s="1">
        <v>43855</v>
      </c>
      <c r="J164" s="1">
        <v>43856</v>
      </c>
      <c r="K164" s="1">
        <v>43857</v>
      </c>
      <c r="L164" s="1">
        <v>43858</v>
      </c>
      <c r="M164" s="1">
        <v>43859</v>
      </c>
      <c r="N164" s="1">
        <v>43860</v>
      </c>
      <c r="O164" s="1">
        <v>43861</v>
      </c>
      <c r="P164" s="1">
        <v>43862</v>
      </c>
      <c r="Q164" s="1">
        <v>43863</v>
      </c>
      <c r="R164" s="1">
        <v>43864</v>
      </c>
      <c r="S164" s="1">
        <v>43865</v>
      </c>
      <c r="T164" s="1">
        <v>43866</v>
      </c>
      <c r="U164" s="1">
        <v>43867</v>
      </c>
      <c r="V164" s="1">
        <v>43868</v>
      </c>
      <c r="W164" s="1">
        <v>43869</v>
      </c>
      <c r="X164" s="1">
        <v>43870</v>
      </c>
      <c r="Y164" s="1">
        <v>43871</v>
      </c>
      <c r="Z164" s="1">
        <v>43872</v>
      </c>
      <c r="AA164" s="1">
        <v>43873</v>
      </c>
      <c r="AB164" s="1">
        <v>43874</v>
      </c>
      <c r="AC164" s="1">
        <v>43875</v>
      </c>
      <c r="AD164" s="1">
        <v>43876</v>
      </c>
      <c r="AE164" s="1">
        <v>43877</v>
      </c>
      <c r="AF164" s="1">
        <v>43878</v>
      </c>
      <c r="AG164" s="1">
        <v>43879</v>
      </c>
      <c r="AH164" s="1">
        <v>43880</v>
      </c>
      <c r="AI164" s="1">
        <v>43881</v>
      </c>
      <c r="AJ164" s="1">
        <v>43882</v>
      </c>
      <c r="AK164" s="1">
        <v>43883</v>
      </c>
      <c r="AL164" s="1">
        <v>43884</v>
      </c>
      <c r="AM164" s="1">
        <v>43885</v>
      </c>
      <c r="AN164" s="1">
        <v>43886</v>
      </c>
      <c r="AO164" s="1">
        <v>43887</v>
      </c>
      <c r="AP164" s="1">
        <v>43888</v>
      </c>
      <c r="AQ164" s="1">
        <v>43889</v>
      </c>
      <c r="AR164" s="1">
        <v>43890</v>
      </c>
      <c r="AS164" s="1">
        <v>43891</v>
      </c>
      <c r="AT164" s="1">
        <v>43892</v>
      </c>
      <c r="AU164" s="1">
        <v>43893</v>
      </c>
      <c r="AV164" s="1">
        <v>43894</v>
      </c>
      <c r="AW164" s="1">
        <v>43895</v>
      </c>
      <c r="AX164" s="1">
        <v>43896</v>
      </c>
      <c r="AY164" s="1">
        <v>43897</v>
      </c>
      <c r="AZ164" s="1">
        <v>43898</v>
      </c>
      <c r="BA164" s="1">
        <v>43899</v>
      </c>
      <c r="BB164" s="1">
        <v>43900</v>
      </c>
      <c r="BC164" s="1">
        <v>43901</v>
      </c>
      <c r="BD164" s="1">
        <v>43902</v>
      </c>
      <c r="BE164" s="1">
        <v>43903</v>
      </c>
      <c r="BF164" s="1">
        <v>43904</v>
      </c>
      <c r="BG164" s="1">
        <v>43905</v>
      </c>
      <c r="BH164" s="1">
        <v>43906</v>
      </c>
    </row>
    <row r="165" spans="1:60" s="4" customFormat="1" ht="15" x14ac:dyDescent="0.2">
      <c r="A165" s="2"/>
      <c r="B165" s="3" t="s">
        <v>422</v>
      </c>
      <c r="C165" s="3" t="s">
        <v>467</v>
      </c>
      <c r="D165" s="3">
        <v>17.0608</v>
      </c>
      <c r="E165" s="3">
        <v>-61.796399999999998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1</v>
      </c>
      <c r="BF165" s="4">
        <v>1</v>
      </c>
      <c r="BG165" s="4">
        <v>1</v>
      </c>
      <c r="BH165" s="4">
        <v>1</v>
      </c>
    </row>
    <row r="166" spans="1:60" s="4" customFormat="1" ht="15" x14ac:dyDescent="0.2">
      <c r="A166" s="2"/>
      <c r="B166" s="3" t="s">
        <v>420</v>
      </c>
      <c r="C166" s="3" t="s">
        <v>467</v>
      </c>
      <c r="D166" s="3">
        <v>12.521100000000001</v>
      </c>
      <c r="E166" s="3">
        <v>-69.968299999999999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2</v>
      </c>
      <c r="BF166" s="4">
        <v>2</v>
      </c>
      <c r="BG166" s="4">
        <v>2</v>
      </c>
      <c r="BH166" s="4">
        <v>2</v>
      </c>
    </row>
    <row r="167" spans="1:60" s="4" customFormat="1" ht="15" x14ac:dyDescent="0.2">
      <c r="A167" s="2" t="s">
        <v>9</v>
      </c>
      <c r="B167" s="3" t="s">
        <v>10</v>
      </c>
      <c r="C167" s="3" t="s">
        <v>467</v>
      </c>
      <c r="D167" s="3">
        <v>49.282699999999998</v>
      </c>
      <c r="E167" s="3">
        <v>-123.1207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1</v>
      </c>
      <c r="M167" s="4">
        <v>1</v>
      </c>
      <c r="N167" s="4">
        <v>1</v>
      </c>
      <c r="O167" s="4">
        <v>1</v>
      </c>
      <c r="P167" s="4">
        <v>1</v>
      </c>
      <c r="Q167" s="4">
        <v>1</v>
      </c>
      <c r="R167" s="4">
        <v>1</v>
      </c>
      <c r="S167" s="4">
        <v>1</v>
      </c>
      <c r="T167" s="4">
        <v>2</v>
      </c>
      <c r="U167" s="4">
        <v>2</v>
      </c>
      <c r="V167" s="4">
        <v>4</v>
      </c>
      <c r="W167" s="4">
        <v>4</v>
      </c>
      <c r="X167" s="4">
        <v>4</v>
      </c>
      <c r="Y167" s="4">
        <v>4</v>
      </c>
      <c r="Z167" s="4">
        <v>4</v>
      </c>
      <c r="AA167" s="4">
        <v>4</v>
      </c>
      <c r="AB167" s="4">
        <v>4</v>
      </c>
      <c r="AC167" s="4">
        <v>4</v>
      </c>
      <c r="AD167" s="4">
        <v>4</v>
      </c>
      <c r="AE167" s="4">
        <v>4</v>
      </c>
      <c r="AF167" s="4">
        <v>5</v>
      </c>
      <c r="AG167" s="4">
        <v>5</v>
      </c>
      <c r="AH167" s="4">
        <v>5</v>
      </c>
      <c r="AI167" s="4">
        <v>5</v>
      </c>
      <c r="AJ167" s="4">
        <v>6</v>
      </c>
      <c r="AK167" s="4">
        <v>6</v>
      </c>
      <c r="AL167" s="4">
        <v>6</v>
      </c>
      <c r="AM167" s="4">
        <v>6</v>
      </c>
      <c r="AN167" s="4">
        <v>7</v>
      </c>
      <c r="AO167" s="4">
        <v>7</v>
      </c>
      <c r="AP167" s="4">
        <v>7</v>
      </c>
      <c r="AQ167" s="4">
        <v>7</v>
      </c>
      <c r="AR167" s="4">
        <v>8</v>
      </c>
      <c r="AS167" s="4">
        <v>8</v>
      </c>
      <c r="AT167" s="4">
        <v>8</v>
      </c>
      <c r="AU167" s="4">
        <v>9</v>
      </c>
      <c r="AV167" s="4">
        <v>12</v>
      </c>
      <c r="AW167" s="4">
        <v>13</v>
      </c>
      <c r="AX167" s="4">
        <v>21</v>
      </c>
      <c r="AY167" s="4">
        <v>21</v>
      </c>
      <c r="AZ167" s="4">
        <v>27</v>
      </c>
      <c r="BA167" s="4">
        <v>32</v>
      </c>
      <c r="BB167" s="4">
        <v>32</v>
      </c>
      <c r="BC167" s="4">
        <v>39</v>
      </c>
      <c r="BD167" s="4">
        <v>46</v>
      </c>
      <c r="BE167" s="4">
        <v>64</v>
      </c>
      <c r="BF167" s="4">
        <v>64</v>
      </c>
      <c r="BG167" s="4">
        <v>73</v>
      </c>
      <c r="BH167" s="4">
        <v>103</v>
      </c>
    </row>
    <row r="168" spans="1:60" s="4" customFormat="1" ht="15" x14ac:dyDescent="0.2">
      <c r="A168" s="2" t="s">
        <v>98</v>
      </c>
      <c r="B168" s="3" t="s">
        <v>10</v>
      </c>
      <c r="C168" s="3" t="s">
        <v>467</v>
      </c>
      <c r="D168" s="3">
        <v>51.253799999999998</v>
      </c>
      <c r="E168" s="3">
        <v>-85.3232</v>
      </c>
      <c r="F168" s="4">
        <v>0</v>
      </c>
      <c r="G168" s="4">
        <v>0</v>
      </c>
      <c r="H168" s="4">
        <v>0</v>
      </c>
      <c r="I168" s="4">
        <v>0</v>
      </c>
      <c r="J168" s="4">
        <v>1</v>
      </c>
      <c r="K168" s="4">
        <v>1</v>
      </c>
      <c r="L168" s="4">
        <v>1</v>
      </c>
      <c r="M168" s="4">
        <v>1</v>
      </c>
      <c r="N168" s="4">
        <v>1</v>
      </c>
      <c r="O168" s="4">
        <v>3</v>
      </c>
      <c r="P168" s="4">
        <v>3</v>
      </c>
      <c r="Q168" s="4">
        <v>3</v>
      </c>
      <c r="R168" s="4">
        <v>3</v>
      </c>
      <c r="S168" s="4">
        <v>3</v>
      </c>
      <c r="T168" s="4">
        <v>3</v>
      </c>
      <c r="U168" s="4">
        <v>3</v>
      </c>
      <c r="V168" s="4">
        <v>3</v>
      </c>
      <c r="W168" s="4">
        <v>3</v>
      </c>
      <c r="X168" s="4">
        <v>3</v>
      </c>
      <c r="Y168" s="4">
        <v>3</v>
      </c>
      <c r="Z168" s="4">
        <v>3</v>
      </c>
      <c r="AA168" s="4">
        <v>3</v>
      </c>
      <c r="AB168" s="4">
        <v>3</v>
      </c>
      <c r="AC168" s="4">
        <v>3</v>
      </c>
      <c r="AD168" s="4">
        <v>3</v>
      </c>
      <c r="AE168" s="4">
        <v>3</v>
      </c>
      <c r="AF168" s="4">
        <v>3</v>
      </c>
      <c r="AG168" s="4">
        <v>3</v>
      </c>
      <c r="AH168" s="4">
        <v>3</v>
      </c>
      <c r="AI168" s="4">
        <v>3</v>
      </c>
      <c r="AJ168" s="4">
        <v>3</v>
      </c>
      <c r="AK168" s="4">
        <v>3</v>
      </c>
      <c r="AL168" s="4">
        <v>3</v>
      </c>
      <c r="AM168" s="4">
        <v>4</v>
      </c>
      <c r="AN168" s="4">
        <v>4</v>
      </c>
      <c r="AO168" s="4">
        <v>4</v>
      </c>
      <c r="AP168" s="4">
        <v>6</v>
      </c>
      <c r="AQ168" s="4">
        <v>6</v>
      </c>
      <c r="AR168" s="4">
        <v>11</v>
      </c>
      <c r="AS168" s="4">
        <v>15</v>
      </c>
      <c r="AT168" s="4">
        <v>18</v>
      </c>
      <c r="AU168" s="4">
        <v>20</v>
      </c>
      <c r="AV168" s="4">
        <v>20</v>
      </c>
      <c r="AW168" s="4">
        <v>22</v>
      </c>
      <c r="AX168" s="4">
        <v>25</v>
      </c>
      <c r="AY168" s="4">
        <v>28</v>
      </c>
      <c r="AZ168" s="4">
        <v>29</v>
      </c>
      <c r="BA168" s="4">
        <v>34</v>
      </c>
      <c r="BB168" s="4">
        <v>36</v>
      </c>
      <c r="BC168" s="4">
        <v>41</v>
      </c>
      <c r="BD168" s="4">
        <v>42</v>
      </c>
      <c r="BE168" s="4">
        <v>74</v>
      </c>
      <c r="BF168" s="4">
        <v>79</v>
      </c>
      <c r="BG168" s="4">
        <v>104</v>
      </c>
      <c r="BH168" s="4">
        <v>177</v>
      </c>
    </row>
    <row r="169" spans="1:60" s="4" customFormat="1" ht="15" x14ac:dyDescent="0.2">
      <c r="A169" s="2" t="s">
        <v>99</v>
      </c>
      <c r="B169" s="3" t="s">
        <v>10</v>
      </c>
      <c r="C169" s="3" t="s">
        <v>467</v>
      </c>
      <c r="D169" s="3">
        <v>53.933300000000003</v>
      </c>
      <c r="E169" s="3">
        <v>-116.5765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1</v>
      </c>
      <c r="AY169" s="4">
        <v>2</v>
      </c>
      <c r="AZ169" s="4">
        <v>4</v>
      </c>
      <c r="BA169" s="4">
        <v>7</v>
      </c>
      <c r="BB169" s="4">
        <v>7</v>
      </c>
      <c r="BC169" s="4">
        <v>19</v>
      </c>
      <c r="BD169" s="4">
        <v>19</v>
      </c>
      <c r="BE169" s="4">
        <v>29</v>
      </c>
      <c r="BF169" s="4">
        <v>29</v>
      </c>
      <c r="BG169" s="4">
        <v>39</v>
      </c>
      <c r="BH169" s="4">
        <v>56</v>
      </c>
    </row>
    <row r="170" spans="1:60" s="4" customFormat="1" ht="15" x14ac:dyDescent="0.2">
      <c r="A170" s="2" t="s">
        <v>100</v>
      </c>
      <c r="B170" s="3" t="s">
        <v>10</v>
      </c>
      <c r="C170" s="3" t="s">
        <v>467</v>
      </c>
      <c r="D170" s="3">
        <v>52.939900000000002</v>
      </c>
      <c r="E170" s="3">
        <v>-73.549099999999996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1</v>
      </c>
      <c r="AR170" s="4">
        <v>1</v>
      </c>
      <c r="AS170" s="4">
        <v>1</v>
      </c>
      <c r="AT170" s="4">
        <v>1</v>
      </c>
      <c r="AU170" s="4">
        <v>1</v>
      </c>
      <c r="AV170" s="4">
        <v>1</v>
      </c>
      <c r="AW170" s="4">
        <v>2</v>
      </c>
      <c r="AX170" s="4">
        <v>2</v>
      </c>
      <c r="AY170" s="4">
        <v>3</v>
      </c>
      <c r="AZ170" s="4">
        <v>4</v>
      </c>
      <c r="BA170" s="4">
        <v>4</v>
      </c>
      <c r="BB170" s="4">
        <v>4</v>
      </c>
      <c r="BC170" s="4">
        <v>8</v>
      </c>
      <c r="BD170" s="4">
        <v>9</v>
      </c>
      <c r="BE170" s="4">
        <v>17</v>
      </c>
      <c r="BF170" s="4">
        <v>17</v>
      </c>
      <c r="BG170" s="4">
        <v>24</v>
      </c>
      <c r="BH170" s="4">
        <v>50</v>
      </c>
    </row>
    <row r="171" spans="1:60" s="4" customFormat="1" ht="15" x14ac:dyDescent="0.2">
      <c r="A171" s="2" t="s">
        <v>209</v>
      </c>
      <c r="B171" s="3" t="s">
        <v>10</v>
      </c>
      <c r="C171" s="3" t="s">
        <v>467</v>
      </c>
      <c r="D171" s="3">
        <v>46.565300000000001</v>
      </c>
      <c r="E171" s="3">
        <v>-66.4619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1</v>
      </c>
      <c r="BD171" s="4">
        <v>1</v>
      </c>
      <c r="BE171" s="4">
        <v>1</v>
      </c>
      <c r="BF171" s="4">
        <v>1</v>
      </c>
      <c r="BG171" s="4">
        <v>2</v>
      </c>
      <c r="BH171" s="4">
        <v>6</v>
      </c>
    </row>
    <row r="172" spans="1:60" s="4" customFormat="1" ht="15" x14ac:dyDescent="0.2">
      <c r="A172" s="2" t="s">
        <v>415</v>
      </c>
      <c r="B172" s="3" t="s">
        <v>10</v>
      </c>
      <c r="C172" s="3" t="s">
        <v>467</v>
      </c>
      <c r="D172" s="3">
        <v>53.760899999999999</v>
      </c>
      <c r="E172" s="3">
        <v>-98.813900000000004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4</v>
      </c>
      <c r="BF172" s="4">
        <v>4</v>
      </c>
      <c r="BG172" s="4">
        <v>4</v>
      </c>
      <c r="BH172" s="4">
        <v>7</v>
      </c>
    </row>
    <row r="173" spans="1:60" s="4" customFormat="1" ht="15" x14ac:dyDescent="0.2">
      <c r="A173" s="2" t="s">
        <v>416</v>
      </c>
      <c r="B173" s="3" t="s">
        <v>10</v>
      </c>
      <c r="C173" s="3" t="s">
        <v>467</v>
      </c>
      <c r="D173" s="3">
        <v>52.939900000000002</v>
      </c>
      <c r="E173" s="3">
        <v>-106.4509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2</v>
      </c>
      <c r="BF173" s="4">
        <v>2</v>
      </c>
      <c r="BG173" s="4">
        <v>2</v>
      </c>
      <c r="BH173" s="4">
        <v>7</v>
      </c>
    </row>
    <row r="174" spans="1:60" s="4" customFormat="1" ht="15" x14ac:dyDescent="0.2">
      <c r="A174" s="2" t="s">
        <v>110</v>
      </c>
      <c r="B174" s="3" t="s">
        <v>10</v>
      </c>
      <c r="C174" s="3" t="s">
        <v>467</v>
      </c>
      <c r="D174" s="3">
        <v>37.648899999999998</v>
      </c>
      <c r="E174" s="3">
        <v>-122.66549999999999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2</v>
      </c>
      <c r="BF174" s="4">
        <v>2</v>
      </c>
      <c r="BG174" s="4">
        <v>2</v>
      </c>
      <c r="BH174" s="4">
        <v>2</v>
      </c>
    </row>
    <row r="175" spans="1:60" s="4" customFormat="1" ht="15" x14ac:dyDescent="0.2">
      <c r="A175" s="2" t="s">
        <v>445</v>
      </c>
      <c r="B175" s="3" t="s">
        <v>10</v>
      </c>
      <c r="C175" s="3" t="s">
        <v>467</v>
      </c>
      <c r="D175" s="3">
        <v>53.1355</v>
      </c>
      <c r="E175" s="3">
        <v>-57.660400000000003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1</v>
      </c>
      <c r="BH175" s="4">
        <v>1</v>
      </c>
    </row>
    <row r="176" spans="1:60" s="4" customFormat="1" ht="15" x14ac:dyDescent="0.2">
      <c r="A176" s="2" t="s">
        <v>446</v>
      </c>
      <c r="B176" s="3" t="s">
        <v>10</v>
      </c>
      <c r="C176" s="3" t="s">
        <v>467</v>
      </c>
      <c r="D176" s="3">
        <v>46.5107</v>
      </c>
      <c r="E176" s="3">
        <v>-63.416800000000002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1</v>
      </c>
      <c r="BH176" s="4">
        <v>1</v>
      </c>
    </row>
    <row r="177" spans="1:60" s="4" customFormat="1" ht="15" x14ac:dyDescent="0.2">
      <c r="A177" s="2" t="s">
        <v>453</v>
      </c>
      <c r="B177" s="3" t="s">
        <v>10</v>
      </c>
      <c r="C177" s="3" t="s">
        <v>467</v>
      </c>
      <c r="D177" s="3">
        <v>44.682000000000002</v>
      </c>
      <c r="E177" s="3">
        <v>-63.744300000000003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5</v>
      </c>
    </row>
    <row r="178" spans="1:60" s="4" customFormat="1" ht="15" x14ac:dyDescent="0.2">
      <c r="A178" s="2"/>
      <c r="B178" s="3" t="s">
        <v>87</v>
      </c>
      <c r="C178" s="3" t="s">
        <v>467</v>
      </c>
      <c r="D178" s="3">
        <v>9.7489000000000008</v>
      </c>
      <c r="E178" s="3">
        <v>-83.753399999999999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1</v>
      </c>
      <c r="AY178" s="4">
        <v>1</v>
      </c>
      <c r="AZ178" s="4">
        <v>5</v>
      </c>
      <c r="BA178" s="4">
        <v>9</v>
      </c>
      <c r="BB178" s="4">
        <v>9</v>
      </c>
      <c r="BC178" s="4">
        <v>13</v>
      </c>
      <c r="BD178" s="4">
        <v>22</v>
      </c>
      <c r="BE178" s="4">
        <v>23</v>
      </c>
      <c r="BF178" s="4">
        <v>26</v>
      </c>
      <c r="BG178" s="4">
        <v>27</v>
      </c>
      <c r="BH178" s="4">
        <v>35</v>
      </c>
    </row>
    <row r="179" spans="1:60" s="4" customFormat="1" ht="15" x14ac:dyDescent="0.2">
      <c r="A179" s="2" t="s">
        <v>109</v>
      </c>
      <c r="B179" s="3" t="s">
        <v>172</v>
      </c>
      <c r="C179" s="3" t="s">
        <v>467</v>
      </c>
      <c r="D179" s="3">
        <v>35.4437</v>
      </c>
      <c r="E179" s="3">
        <v>139.63800000000001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61</v>
      </c>
      <c r="W179" s="4">
        <v>61</v>
      </c>
      <c r="X179" s="4">
        <v>64</v>
      </c>
      <c r="Y179" s="4">
        <v>135</v>
      </c>
      <c r="Z179" s="4">
        <v>135</v>
      </c>
      <c r="AA179" s="4">
        <v>175</v>
      </c>
      <c r="AB179" s="4">
        <v>175</v>
      </c>
      <c r="AC179" s="4">
        <v>218</v>
      </c>
      <c r="AD179" s="4">
        <v>285</v>
      </c>
      <c r="AE179" s="4">
        <v>355</v>
      </c>
      <c r="AF179" s="4">
        <v>454</v>
      </c>
      <c r="AG179" s="4">
        <v>542</v>
      </c>
      <c r="AH179" s="4">
        <v>621</v>
      </c>
      <c r="AI179" s="4">
        <v>634</v>
      </c>
      <c r="AJ179" s="4">
        <v>634</v>
      </c>
      <c r="AK179" s="4">
        <v>634</v>
      </c>
      <c r="AL179" s="4">
        <v>691</v>
      </c>
      <c r="AM179" s="4">
        <v>691</v>
      </c>
      <c r="AN179" s="4">
        <v>691</v>
      </c>
      <c r="AO179" s="4">
        <v>705</v>
      </c>
      <c r="AP179" s="4">
        <v>705</v>
      </c>
      <c r="AQ179" s="4">
        <v>705</v>
      </c>
      <c r="AR179" s="4">
        <v>705</v>
      </c>
      <c r="AS179" s="4">
        <v>705</v>
      </c>
      <c r="AT179" s="4">
        <v>705</v>
      </c>
      <c r="AU179" s="4">
        <v>706</v>
      </c>
      <c r="AV179" s="4">
        <v>706</v>
      </c>
      <c r="AW179" s="4">
        <v>706</v>
      </c>
      <c r="AX179" s="4">
        <v>696</v>
      </c>
      <c r="AY179" s="4">
        <v>696</v>
      </c>
      <c r="AZ179" s="4">
        <v>696</v>
      </c>
      <c r="BA179" s="4">
        <v>696</v>
      </c>
      <c r="BB179" s="4">
        <v>696</v>
      </c>
      <c r="BC179" s="4">
        <v>696</v>
      </c>
      <c r="BD179" s="4">
        <v>696</v>
      </c>
      <c r="BE179" s="4">
        <v>696</v>
      </c>
      <c r="BF179" s="4">
        <v>696</v>
      </c>
      <c r="BG179" s="4">
        <v>696</v>
      </c>
      <c r="BH179" s="4">
        <v>696</v>
      </c>
    </row>
    <row r="180" spans="1:60" s="4" customFormat="1" ht="15" x14ac:dyDescent="0.2">
      <c r="A180" s="2"/>
      <c r="B180" s="3" t="s">
        <v>409</v>
      </c>
      <c r="C180" s="3" t="s">
        <v>467</v>
      </c>
      <c r="D180" s="3">
        <v>22</v>
      </c>
      <c r="E180" s="3">
        <v>-80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3</v>
      </c>
      <c r="BE180" s="4">
        <v>4</v>
      </c>
      <c r="BF180" s="4">
        <v>4</v>
      </c>
      <c r="BG180" s="4">
        <v>4</v>
      </c>
      <c r="BH180" s="4">
        <v>4</v>
      </c>
    </row>
    <row r="181" spans="1:60" s="4" customFormat="1" ht="15" x14ac:dyDescent="0.2">
      <c r="A181" s="2"/>
      <c r="B181" s="3" t="s">
        <v>63</v>
      </c>
      <c r="C181" s="3" t="s">
        <v>467</v>
      </c>
      <c r="D181" s="3">
        <v>18.735700000000001</v>
      </c>
      <c r="E181" s="3">
        <v>-70.162700000000001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1</v>
      </c>
      <c r="AT181" s="4">
        <v>1</v>
      </c>
      <c r="AU181" s="4">
        <v>1</v>
      </c>
      <c r="AV181" s="4">
        <v>1</v>
      </c>
      <c r="AW181" s="4">
        <v>1</v>
      </c>
      <c r="AX181" s="4">
        <v>2</v>
      </c>
      <c r="AY181" s="4">
        <v>2</v>
      </c>
      <c r="AZ181" s="4">
        <v>5</v>
      </c>
      <c r="BA181" s="4">
        <v>5</v>
      </c>
      <c r="BB181" s="4">
        <v>5</v>
      </c>
      <c r="BC181" s="4">
        <v>5</v>
      </c>
      <c r="BD181" s="4">
        <v>5</v>
      </c>
      <c r="BE181" s="4">
        <v>5</v>
      </c>
      <c r="BF181" s="4">
        <v>11</v>
      </c>
      <c r="BG181" s="4">
        <v>11</v>
      </c>
      <c r="BH181" s="4">
        <v>11</v>
      </c>
    </row>
    <row r="182" spans="1:60" s="4" customFormat="1" ht="15" x14ac:dyDescent="0.2">
      <c r="A182" s="2" t="s">
        <v>205</v>
      </c>
      <c r="B182" s="3" t="s">
        <v>164</v>
      </c>
      <c r="C182" s="3" t="s">
        <v>467</v>
      </c>
      <c r="D182" s="3">
        <v>18.070799999999998</v>
      </c>
      <c r="E182" s="3">
        <v>-63.0501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2</v>
      </c>
      <c r="BB182" s="4">
        <v>2</v>
      </c>
      <c r="BC182" s="4">
        <v>2</v>
      </c>
      <c r="BD182" s="4">
        <v>2</v>
      </c>
      <c r="BE182" s="4">
        <v>2</v>
      </c>
      <c r="BF182" s="4">
        <v>2</v>
      </c>
      <c r="BG182" s="4">
        <v>2</v>
      </c>
      <c r="BH182" s="4">
        <v>2</v>
      </c>
    </row>
    <row r="183" spans="1:60" s="4" customFormat="1" ht="15" x14ac:dyDescent="0.2">
      <c r="A183" s="2" t="s">
        <v>213</v>
      </c>
      <c r="B183" s="3" t="s">
        <v>164</v>
      </c>
      <c r="C183" s="3" t="s">
        <v>467</v>
      </c>
      <c r="D183" s="3">
        <v>17.899999999999999</v>
      </c>
      <c r="E183" s="3">
        <v>-62.833300000000001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3</v>
      </c>
      <c r="AW183" s="4">
        <v>3</v>
      </c>
      <c r="AX183" s="4">
        <v>3</v>
      </c>
      <c r="AY183" s="4">
        <v>3</v>
      </c>
      <c r="AZ183" s="4">
        <v>3</v>
      </c>
      <c r="BA183" s="4">
        <v>1</v>
      </c>
      <c r="BB183" s="4">
        <v>1</v>
      </c>
      <c r="BC183" s="4">
        <v>1</v>
      </c>
      <c r="BD183" s="4">
        <v>1</v>
      </c>
      <c r="BE183" s="4">
        <v>1</v>
      </c>
      <c r="BF183" s="4">
        <v>1</v>
      </c>
      <c r="BG183" s="4">
        <v>1</v>
      </c>
      <c r="BH183" s="4">
        <v>3</v>
      </c>
    </row>
    <row r="184" spans="1:60" s="4" customFormat="1" ht="15" x14ac:dyDescent="0.2">
      <c r="A184" s="2" t="s">
        <v>414</v>
      </c>
      <c r="B184" s="3" t="s">
        <v>164</v>
      </c>
      <c r="C184" s="3" t="s">
        <v>467</v>
      </c>
      <c r="D184" s="3">
        <v>16.25</v>
      </c>
      <c r="E184" s="3">
        <v>-61.583300000000001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3</v>
      </c>
    </row>
    <row r="185" spans="1:60" s="4" customFormat="1" ht="15" x14ac:dyDescent="0.2">
      <c r="A185" s="2"/>
      <c r="B185" s="3" t="s">
        <v>455</v>
      </c>
      <c r="C185" s="3" t="s">
        <v>467</v>
      </c>
      <c r="D185" s="3">
        <v>71.706900000000005</v>
      </c>
      <c r="E185" s="3">
        <v>-42.604300000000002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1</v>
      </c>
    </row>
    <row r="186" spans="1:60" s="4" customFormat="1" ht="15" x14ac:dyDescent="0.2">
      <c r="A186" s="2"/>
      <c r="B186" s="3" t="s">
        <v>414</v>
      </c>
      <c r="C186" s="3" t="s">
        <v>467</v>
      </c>
      <c r="D186" s="3">
        <v>16.265000000000001</v>
      </c>
      <c r="E186" s="3">
        <v>-61.551000000000002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1</v>
      </c>
      <c r="BF186" s="4">
        <v>1</v>
      </c>
      <c r="BG186" s="4">
        <v>3</v>
      </c>
      <c r="BH186" s="4">
        <v>6</v>
      </c>
    </row>
    <row r="187" spans="1:60" s="4" customFormat="1" ht="15" x14ac:dyDescent="0.2">
      <c r="A187" s="2"/>
      <c r="B187" s="3" t="s">
        <v>434</v>
      </c>
      <c r="C187" s="3" t="s">
        <v>467</v>
      </c>
      <c r="D187" s="3">
        <v>15.7835</v>
      </c>
      <c r="E187" s="3">
        <v>-90.230800000000002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1</v>
      </c>
      <c r="BG187" s="4">
        <v>1</v>
      </c>
      <c r="BH187" s="4">
        <v>2</v>
      </c>
    </row>
    <row r="188" spans="1:60" s="4" customFormat="1" ht="15" x14ac:dyDescent="0.2">
      <c r="A188" s="2"/>
      <c r="B188" s="3" t="s">
        <v>206</v>
      </c>
      <c r="C188" s="3" t="s">
        <v>467</v>
      </c>
      <c r="D188" s="3">
        <v>15.2</v>
      </c>
      <c r="E188" s="3">
        <v>-86.241900000000001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2</v>
      </c>
      <c r="BD188" s="4">
        <v>2</v>
      </c>
      <c r="BE188" s="4">
        <v>2</v>
      </c>
      <c r="BF188" s="4">
        <v>2</v>
      </c>
      <c r="BG188" s="4">
        <v>3</v>
      </c>
      <c r="BH188" s="4">
        <v>6</v>
      </c>
    </row>
    <row r="189" spans="1:60" s="4" customFormat="1" ht="15" x14ac:dyDescent="0.2">
      <c r="A189" s="2"/>
      <c r="B189" s="3" t="s">
        <v>214</v>
      </c>
      <c r="C189" s="3" t="s">
        <v>467</v>
      </c>
      <c r="D189" s="3">
        <v>18.1096</v>
      </c>
      <c r="E189" s="3">
        <v>-77.297499999999999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1</v>
      </c>
      <c r="BD189" s="4">
        <v>2</v>
      </c>
      <c r="BE189" s="4">
        <v>8</v>
      </c>
      <c r="BF189" s="4">
        <v>8</v>
      </c>
      <c r="BG189" s="4">
        <v>10</v>
      </c>
      <c r="BH189" s="4">
        <v>10</v>
      </c>
    </row>
    <row r="190" spans="1:60" s="4" customFormat="1" ht="15" x14ac:dyDescent="0.2">
      <c r="A190" s="2"/>
      <c r="B190" s="3" t="s">
        <v>52</v>
      </c>
      <c r="C190" s="3" t="s">
        <v>467</v>
      </c>
      <c r="D190" s="3">
        <v>23.634499999999999</v>
      </c>
      <c r="E190" s="3">
        <v>-102.5528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1</v>
      </c>
      <c r="AR190" s="4">
        <v>4</v>
      </c>
      <c r="AS190" s="4">
        <v>5</v>
      </c>
      <c r="AT190" s="4">
        <v>5</v>
      </c>
      <c r="AU190" s="4">
        <v>5</v>
      </c>
      <c r="AV190" s="4">
        <v>5</v>
      </c>
      <c r="AW190" s="4">
        <v>5</v>
      </c>
      <c r="AX190" s="4">
        <v>6</v>
      </c>
      <c r="AY190" s="4">
        <v>6</v>
      </c>
      <c r="AZ190" s="4">
        <v>7</v>
      </c>
      <c r="BA190" s="4">
        <v>7</v>
      </c>
      <c r="BB190" s="4">
        <v>7</v>
      </c>
      <c r="BC190" s="4">
        <v>8</v>
      </c>
      <c r="BD190" s="4">
        <v>12</v>
      </c>
      <c r="BE190" s="4">
        <v>12</v>
      </c>
      <c r="BF190" s="4">
        <v>26</v>
      </c>
      <c r="BG190" s="4">
        <v>41</v>
      </c>
      <c r="BH190" s="4">
        <v>53</v>
      </c>
    </row>
    <row r="191" spans="1:60" s="4" customFormat="1" ht="15" x14ac:dyDescent="0.2">
      <c r="A191" s="2" t="s">
        <v>457</v>
      </c>
      <c r="B191" s="3" t="s">
        <v>452</v>
      </c>
      <c r="C191" s="3" t="s">
        <v>467</v>
      </c>
      <c r="D191" s="3">
        <v>12.169600000000001</v>
      </c>
      <c r="E191" s="3">
        <v>-68.989999999999995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1</v>
      </c>
      <c r="BG191" s="4">
        <v>1</v>
      </c>
      <c r="BH191" s="4">
        <v>1</v>
      </c>
    </row>
    <row r="192" spans="1:60" s="4" customFormat="1" ht="15" x14ac:dyDescent="0.2">
      <c r="A192" s="2"/>
      <c r="B192" s="3" t="s">
        <v>142</v>
      </c>
      <c r="C192" s="3" t="s">
        <v>467</v>
      </c>
      <c r="D192" s="3">
        <v>8.5380000000000003</v>
      </c>
      <c r="E192" s="3">
        <v>-80.7821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1</v>
      </c>
      <c r="BC192" s="4">
        <v>8</v>
      </c>
      <c r="BD192" s="4">
        <v>11</v>
      </c>
      <c r="BE192" s="4">
        <v>27</v>
      </c>
      <c r="BF192" s="4">
        <v>36</v>
      </c>
      <c r="BG192" s="4">
        <v>43</v>
      </c>
      <c r="BH192" s="4">
        <v>55</v>
      </c>
    </row>
    <row r="193" spans="1:60" s="4" customFormat="1" ht="15" x14ac:dyDescent="0.2">
      <c r="A193" s="2"/>
      <c r="B193" s="3" t="s">
        <v>426</v>
      </c>
      <c r="C193" s="3" t="s">
        <v>467</v>
      </c>
      <c r="D193" s="3">
        <v>18.2</v>
      </c>
      <c r="E193" s="3">
        <v>-66.5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3</v>
      </c>
    </row>
    <row r="194" spans="1:60" s="4" customFormat="1" ht="15" x14ac:dyDescent="0.2">
      <c r="A194" s="2"/>
      <c r="B194" s="3" t="s">
        <v>438</v>
      </c>
      <c r="C194" s="3" t="s">
        <v>467</v>
      </c>
      <c r="D194" s="3">
        <v>13.9094</v>
      </c>
      <c r="E194" s="3">
        <v>-60.978900000000003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1</v>
      </c>
      <c r="BG194" s="4">
        <v>2</v>
      </c>
      <c r="BH194" s="4">
        <v>2</v>
      </c>
    </row>
    <row r="195" spans="1:60" s="4" customFormat="1" ht="15" x14ac:dyDescent="0.2">
      <c r="A195" s="2"/>
      <c r="B195" s="3" t="s">
        <v>461</v>
      </c>
      <c r="C195" s="3" t="s">
        <v>467</v>
      </c>
      <c r="D195" s="3">
        <v>24.25</v>
      </c>
      <c r="E195" s="3">
        <v>-76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1</v>
      </c>
    </row>
    <row r="196" spans="1:60" s="4" customFormat="1" ht="15" x14ac:dyDescent="0.2">
      <c r="A196" s="2"/>
      <c r="B196" s="3" t="s">
        <v>430</v>
      </c>
      <c r="C196" s="3" t="s">
        <v>467</v>
      </c>
      <c r="D196" s="3">
        <v>10.691800000000001</v>
      </c>
      <c r="E196" s="3">
        <v>-61.222499999999997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2</v>
      </c>
      <c r="BG196" s="4">
        <v>2</v>
      </c>
      <c r="BH196" s="4">
        <v>4</v>
      </c>
    </row>
    <row r="197" spans="1:60" s="4" customFormat="1" ht="15" x14ac:dyDescent="0.2">
      <c r="A197" s="2" t="s">
        <v>463</v>
      </c>
      <c r="B197" s="3" t="s">
        <v>208</v>
      </c>
      <c r="C197" s="3" t="s">
        <v>467</v>
      </c>
      <c r="D197" s="3">
        <v>19.313300000000002</v>
      </c>
      <c r="E197" s="3">
        <v>-81.254599999999996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1</v>
      </c>
      <c r="BF197" s="4">
        <v>1</v>
      </c>
      <c r="BG197" s="4">
        <v>1</v>
      </c>
      <c r="BH197" s="4">
        <v>1</v>
      </c>
    </row>
    <row r="198" spans="1:60" s="4" customFormat="1" ht="15" x14ac:dyDescent="0.2">
      <c r="A198" s="2" t="s">
        <v>109</v>
      </c>
      <c r="B198" s="3" t="s">
        <v>105</v>
      </c>
      <c r="C198" s="3" t="s">
        <v>467</v>
      </c>
      <c r="D198" s="3">
        <v>35.4437</v>
      </c>
      <c r="E198" s="3">
        <v>139.63800000000001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36</v>
      </c>
      <c r="AN198" s="4">
        <v>36</v>
      </c>
      <c r="AO198" s="4">
        <v>42</v>
      </c>
      <c r="AP198" s="4">
        <v>42</v>
      </c>
      <c r="AQ198" s="4">
        <v>44</v>
      </c>
      <c r="AR198" s="4">
        <v>44</v>
      </c>
      <c r="AS198" s="4">
        <v>44</v>
      </c>
      <c r="AT198" s="4">
        <v>45</v>
      </c>
      <c r="AU198" s="4">
        <v>45</v>
      </c>
      <c r="AV198" s="4">
        <v>45</v>
      </c>
      <c r="AW198" s="4">
        <v>45</v>
      </c>
      <c r="AX198" s="4">
        <v>45</v>
      </c>
      <c r="AY198" s="4">
        <v>45</v>
      </c>
      <c r="AZ198" s="4">
        <v>45</v>
      </c>
      <c r="BA198" s="4">
        <v>45</v>
      </c>
      <c r="BB198" s="4">
        <v>46</v>
      </c>
      <c r="BC198" s="4">
        <v>46</v>
      </c>
      <c r="BD198" s="4">
        <v>46</v>
      </c>
      <c r="BE198" s="4">
        <v>46</v>
      </c>
      <c r="BF198" s="4">
        <v>46</v>
      </c>
      <c r="BG198" s="4">
        <v>46</v>
      </c>
      <c r="BH198" s="4">
        <v>47</v>
      </c>
    </row>
    <row r="199" spans="1:60" s="4" customFormat="1" ht="15" x14ac:dyDescent="0.2">
      <c r="A199" s="2" t="s">
        <v>110</v>
      </c>
      <c r="B199" s="3" t="s">
        <v>105</v>
      </c>
      <c r="C199" s="3" t="s">
        <v>467</v>
      </c>
      <c r="D199" s="3">
        <v>37.648899999999998</v>
      </c>
      <c r="E199" s="3">
        <v>-122.66549999999999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21</v>
      </c>
      <c r="AZ199" s="4">
        <v>21</v>
      </c>
      <c r="BA199" s="4">
        <v>21</v>
      </c>
      <c r="BB199" s="4">
        <v>21</v>
      </c>
      <c r="BC199" s="4">
        <v>21</v>
      </c>
      <c r="BD199" s="4">
        <v>21</v>
      </c>
      <c r="BE199" s="4">
        <v>21</v>
      </c>
      <c r="BF199" s="4">
        <v>21</v>
      </c>
      <c r="BG199" s="4">
        <v>21</v>
      </c>
      <c r="BH199" s="4">
        <v>20</v>
      </c>
    </row>
    <row r="200" spans="1:60" s="4" customFormat="1" ht="15" x14ac:dyDescent="0.2">
      <c r="A200" s="2" t="s">
        <v>104</v>
      </c>
      <c r="B200" s="3" t="s">
        <v>105</v>
      </c>
      <c r="C200" s="3" t="s">
        <v>467</v>
      </c>
      <c r="D200" s="3">
        <v>47.4009</v>
      </c>
      <c r="E200" s="3">
        <v>-121.4905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267</v>
      </c>
      <c r="BC200" s="4">
        <v>366</v>
      </c>
      <c r="BD200" s="4">
        <v>442</v>
      </c>
      <c r="BE200" s="4">
        <v>568</v>
      </c>
      <c r="BF200" s="4">
        <v>572</v>
      </c>
      <c r="BG200" s="4">
        <v>643</v>
      </c>
      <c r="BH200" s="4">
        <v>904</v>
      </c>
    </row>
    <row r="201" spans="1:60" s="4" customFormat="1" ht="15" x14ac:dyDescent="0.2">
      <c r="A201" s="2" t="s">
        <v>106</v>
      </c>
      <c r="B201" s="3" t="s">
        <v>105</v>
      </c>
      <c r="C201" s="3" t="s">
        <v>467</v>
      </c>
      <c r="D201" s="3">
        <v>42.165700000000001</v>
      </c>
      <c r="E201" s="3">
        <v>-74.948099999999997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173</v>
      </c>
      <c r="BC201" s="4">
        <v>220</v>
      </c>
      <c r="BD201" s="4">
        <v>328</v>
      </c>
      <c r="BE201" s="4">
        <v>421</v>
      </c>
      <c r="BF201" s="4">
        <v>525</v>
      </c>
      <c r="BG201" s="4">
        <v>732</v>
      </c>
      <c r="BH201" s="4">
        <v>967</v>
      </c>
    </row>
    <row r="202" spans="1:60" s="4" customFormat="1" ht="15" x14ac:dyDescent="0.2">
      <c r="A202" s="2" t="s">
        <v>107</v>
      </c>
      <c r="B202" s="3" t="s">
        <v>105</v>
      </c>
      <c r="C202" s="3" t="s">
        <v>467</v>
      </c>
      <c r="D202" s="3">
        <v>36.116199999999999</v>
      </c>
      <c r="E202" s="3">
        <v>-119.6816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144</v>
      </c>
      <c r="BC202" s="4">
        <v>177</v>
      </c>
      <c r="BD202" s="4">
        <v>221</v>
      </c>
      <c r="BE202" s="4">
        <v>282</v>
      </c>
      <c r="BF202" s="4">
        <v>340</v>
      </c>
      <c r="BG202" s="4">
        <v>426</v>
      </c>
      <c r="BH202" s="4">
        <v>557</v>
      </c>
    </row>
    <row r="203" spans="1:60" s="4" customFormat="1" ht="15" x14ac:dyDescent="0.2">
      <c r="A203" s="2" t="s">
        <v>108</v>
      </c>
      <c r="B203" s="3" t="s">
        <v>105</v>
      </c>
      <c r="C203" s="3" t="s">
        <v>467</v>
      </c>
      <c r="D203" s="3">
        <v>42.230200000000004</v>
      </c>
      <c r="E203" s="3">
        <v>-71.530100000000004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92</v>
      </c>
      <c r="BC203" s="4">
        <v>95</v>
      </c>
      <c r="BD203" s="4">
        <v>108</v>
      </c>
      <c r="BE203" s="4">
        <v>123</v>
      </c>
      <c r="BF203" s="4">
        <v>138</v>
      </c>
      <c r="BG203" s="4">
        <v>164</v>
      </c>
      <c r="BH203" s="4">
        <v>197</v>
      </c>
    </row>
    <row r="204" spans="1:60" s="4" customFormat="1" ht="15" x14ac:dyDescent="0.2">
      <c r="A204" s="2" t="s">
        <v>42</v>
      </c>
      <c r="B204" s="3" t="s">
        <v>105</v>
      </c>
      <c r="C204" s="3" t="s">
        <v>467</v>
      </c>
      <c r="D204" s="3">
        <v>33.040599999999998</v>
      </c>
      <c r="E204" s="3">
        <v>-83.643100000000004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17</v>
      </c>
      <c r="BC204" s="4">
        <v>23</v>
      </c>
      <c r="BD204" s="4">
        <v>31</v>
      </c>
      <c r="BE204" s="4">
        <v>42</v>
      </c>
      <c r="BF204" s="4">
        <v>66</v>
      </c>
      <c r="BG204" s="4">
        <v>99</v>
      </c>
      <c r="BH204" s="4">
        <v>121</v>
      </c>
    </row>
    <row r="205" spans="1:60" s="4" customFormat="1" ht="15" x14ac:dyDescent="0.2">
      <c r="A205" s="2" t="s">
        <v>111</v>
      </c>
      <c r="B205" s="3" t="s">
        <v>105</v>
      </c>
      <c r="C205" s="3" t="s">
        <v>467</v>
      </c>
      <c r="D205" s="3">
        <v>39.059800000000003</v>
      </c>
      <c r="E205" s="3">
        <v>-105.3111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15</v>
      </c>
      <c r="BC205" s="4">
        <v>34</v>
      </c>
      <c r="BD205" s="4">
        <v>45</v>
      </c>
      <c r="BE205" s="4">
        <v>49</v>
      </c>
      <c r="BF205" s="4">
        <v>101</v>
      </c>
      <c r="BG205" s="4">
        <v>131</v>
      </c>
      <c r="BH205" s="4">
        <v>160</v>
      </c>
    </row>
    <row r="206" spans="1:60" s="4" customFormat="1" ht="15" x14ac:dyDescent="0.2">
      <c r="A206" s="2" t="s">
        <v>112</v>
      </c>
      <c r="B206" s="3" t="s">
        <v>105</v>
      </c>
      <c r="C206" s="3" t="s">
        <v>467</v>
      </c>
      <c r="D206" s="3">
        <v>27.766300000000001</v>
      </c>
      <c r="E206" s="3">
        <v>-81.686800000000005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15</v>
      </c>
      <c r="BC206" s="4">
        <v>28</v>
      </c>
      <c r="BD206" s="4">
        <v>35</v>
      </c>
      <c r="BE206" s="4">
        <v>50</v>
      </c>
      <c r="BF206" s="4">
        <v>76</v>
      </c>
      <c r="BG206" s="4">
        <v>115</v>
      </c>
      <c r="BH206" s="4">
        <v>155</v>
      </c>
    </row>
    <row r="207" spans="1:60" s="4" customFormat="1" ht="15" x14ac:dyDescent="0.2">
      <c r="A207" s="2" t="s">
        <v>113</v>
      </c>
      <c r="B207" s="3" t="s">
        <v>105</v>
      </c>
      <c r="C207" s="3" t="s">
        <v>467</v>
      </c>
      <c r="D207" s="3">
        <v>40.298900000000003</v>
      </c>
      <c r="E207" s="3">
        <v>-74.521000000000001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15</v>
      </c>
      <c r="BC207" s="4">
        <v>23</v>
      </c>
      <c r="BD207" s="4">
        <v>29</v>
      </c>
      <c r="BE207" s="4">
        <v>29</v>
      </c>
      <c r="BF207" s="4">
        <v>69</v>
      </c>
      <c r="BG207" s="4">
        <v>98</v>
      </c>
      <c r="BH207" s="4">
        <v>178</v>
      </c>
    </row>
    <row r="208" spans="1:60" s="4" customFormat="1" ht="15" x14ac:dyDescent="0.2">
      <c r="A208" s="2" t="s">
        <v>114</v>
      </c>
      <c r="B208" s="3" t="s">
        <v>105</v>
      </c>
      <c r="C208" s="3" t="s">
        <v>467</v>
      </c>
      <c r="D208" s="3">
        <v>44.572000000000003</v>
      </c>
      <c r="E208" s="3">
        <v>-122.07089999999999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15</v>
      </c>
      <c r="BC208" s="4">
        <v>19</v>
      </c>
      <c r="BD208" s="4">
        <v>24</v>
      </c>
      <c r="BE208" s="4">
        <v>30</v>
      </c>
      <c r="BF208" s="4">
        <v>32</v>
      </c>
      <c r="BG208" s="4">
        <v>36</v>
      </c>
      <c r="BH208" s="4">
        <v>39</v>
      </c>
    </row>
    <row r="209" spans="1:60" s="4" customFormat="1" ht="15" x14ac:dyDescent="0.2">
      <c r="A209" s="2" t="s">
        <v>115</v>
      </c>
      <c r="B209" s="3" t="s">
        <v>105</v>
      </c>
      <c r="C209" s="3" t="s">
        <v>467</v>
      </c>
      <c r="D209" s="3">
        <v>31.054500000000001</v>
      </c>
      <c r="E209" s="3">
        <v>-97.563500000000005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13</v>
      </c>
      <c r="BC209" s="4">
        <v>21</v>
      </c>
      <c r="BD209" s="4">
        <v>27</v>
      </c>
      <c r="BE209" s="4">
        <v>43</v>
      </c>
      <c r="BF209" s="4">
        <v>57</v>
      </c>
      <c r="BG209" s="4">
        <v>72</v>
      </c>
      <c r="BH209" s="4">
        <v>85</v>
      </c>
    </row>
    <row r="210" spans="1:60" s="4" customFormat="1" ht="15" x14ac:dyDescent="0.2">
      <c r="A210" s="2" t="s">
        <v>116</v>
      </c>
      <c r="B210" s="3" t="s">
        <v>105</v>
      </c>
      <c r="C210" s="3" t="s">
        <v>467</v>
      </c>
      <c r="D210" s="3">
        <v>40.349499999999999</v>
      </c>
      <c r="E210" s="3">
        <v>-88.986099999999993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12</v>
      </c>
      <c r="BC210" s="4">
        <v>25</v>
      </c>
      <c r="BD210" s="4">
        <v>32</v>
      </c>
      <c r="BE210" s="4">
        <v>46</v>
      </c>
      <c r="BF210" s="4">
        <v>64</v>
      </c>
      <c r="BG210" s="4">
        <v>93</v>
      </c>
      <c r="BH210" s="4">
        <v>105</v>
      </c>
    </row>
    <row r="211" spans="1:60" s="4" customFormat="1" ht="15" x14ac:dyDescent="0.2">
      <c r="A211" s="2" t="s">
        <v>117</v>
      </c>
      <c r="B211" s="3" t="s">
        <v>105</v>
      </c>
      <c r="C211" s="3" t="s">
        <v>467</v>
      </c>
      <c r="D211" s="3">
        <v>40.590800000000002</v>
      </c>
      <c r="E211" s="3">
        <v>-77.209800000000001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12</v>
      </c>
      <c r="BC211" s="4">
        <v>16</v>
      </c>
      <c r="BD211" s="4">
        <v>22</v>
      </c>
      <c r="BE211" s="4">
        <v>41</v>
      </c>
      <c r="BF211" s="4">
        <v>47</v>
      </c>
      <c r="BG211" s="4">
        <v>66</v>
      </c>
      <c r="BH211" s="4">
        <v>77</v>
      </c>
    </row>
    <row r="212" spans="1:60" s="4" customFormat="1" ht="15" x14ac:dyDescent="0.2">
      <c r="A212" s="2" t="s">
        <v>118</v>
      </c>
      <c r="B212" s="3" t="s">
        <v>105</v>
      </c>
      <c r="C212" s="3" t="s">
        <v>467</v>
      </c>
      <c r="D212" s="3">
        <v>42.011499999999998</v>
      </c>
      <c r="E212" s="3">
        <v>-93.210499999999996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8</v>
      </c>
      <c r="BC212" s="4">
        <v>13</v>
      </c>
      <c r="BD212" s="4">
        <v>16</v>
      </c>
      <c r="BE212" s="4">
        <v>17</v>
      </c>
      <c r="BF212" s="4">
        <v>17</v>
      </c>
      <c r="BG212" s="4">
        <v>18</v>
      </c>
      <c r="BH212" s="4">
        <v>23</v>
      </c>
    </row>
    <row r="213" spans="1:60" s="4" customFormat="1" ht="15" x14ac:dyDescent="0.2">
      <c r="A213" s="2" t="s">
        <v>119</v>
      </c>
      <c r="B213" s="3" t="s">
        <v>105</v>
      </c>
      <c r="C213" s="3" t="s">
        <v>467</v>
      </c>
      <c r="D213" s="3">
        <v>39.063899999999997</v>
      </c>
      <c r="E213" s="3">
        <v>-76.802099999999996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8</v>
      </c>
      <c r="BC213" s="4">
        <v>9</v>
      </c>
      <c r="BD213" s="4">
        <v>12</v>
      </c>
      <c r="BE213" s="4">
        <v>18</v>
      </c>
      <c r="BF213" s="4">
        <v>26</v>
      </c>
      <c r="BG213" s="4">
        <v>32</v>
      </c>
      <c r="BH213" s="4">
        <v>41</v>
      </c>
    </row>
    <row r="214" spans="1:60" s="4" customFormat="1" ht="15" x14ac:dyDescent="0.2">
      <c r="A214" s="2" t="s">
        <v>120</v>
      </c>
      <c r="B214" s="3" t="s">
        <v>105</v>
      </c>
      <c r="C214" s="3" t="s">
        <v>467</v>
      </c>
      <c r="D214" s="3">
        <v>35.630099999999999</v>
      </c>
      <c r="E214" s="3">
        <v>-79.806399999999996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7</v>
      </c>
      <c r="BC214" s="4">
        <v>7</v>
      </c>
      <c r="BD214" s="4">
        <v>15</v>
      </c>
      <c r="BE214" s="4">
        <v>17</v>
      </c>
      <c r="BF214" s="4">
        <v>24</v>
      </c>
      <c r="BG214" s="4">
        <v>33</v>
      </c>
      <c r="BH214" s="4">
        <v>38</v>
      </c>
    </row>
    <row r="215" spans="1:60" s="4" customFormat="1" ht="15" x14ac:dyDescent="0.2">
      <c r="A215" s="2" t="s">
        <v>121</v>
      </c>
      <c r="B215" s="3" t="s">
        <v>105</v>
      </c>
      <c r="C215" s="3" t="s">
        <v>467</v>
      </c>
      <c r="D215" s="3">
        <v>33.856900000000003</v>
      </c>
      <c r="E215" s="3">
        <v>-80.944999999999993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7</v>
      </c>
      <c r="BC215" s="4">
        <v>10</v>
      </c>
      <c r="BD215" s="4">
        <v>12</v>
      </c>
      <c r="BE215" s="4">
        <v>13</v>
      </c>
      <c r="BF215" s="4">
        <v>19</v>
      </c>
      <c r="BG215" s="4">
        <v>28</v>
      </c>
      <c r="BH215" s="4">
        <v>33</v>
      </c>
    </row>
    <row r="216" spans="1:60" s="4" customFormat="1" ht="15" x14ac:dyDescent="0.2">
      <c r="A216" s="2" t="s">
        <v>122</v>
      </c>
      <c r="B216" s="3" t="s">
        <v>105</v>
      </c>
      <c r="C216" s="3" t="s">
        <v>467</v>
      </c>
      <c r="D216" s="3">
        <v>35.747799999999998</v>
      </c>
      <c r="E216" s="3">
        <v>-86.692300000000003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7</v>
      </c>
      <c r="BC216" s="4">
        <v>9</v>
      </c>
      <c r="BD216" s="4">
        <v>18</v>
      </c>
      <c r="BE216" s="4">
        <v>26</v>
      </c>
      <c r="BF216" s="4">
        <v>32</v>
      </c>
      <c r="BG216" s="4">
        <v>39</v>
      </c>
      <c r="BH216" s="4">
        <v>52</v>
      </c>
    </row>
    <row r="217" spans="1:60" s="4" customFormat="1" ht="15" x14ac:dyDescent="0.2">
      <c r="A217" s="2" t="s">
        <v>123</v>
      </c>
      <c r="B217" s="3" t="s">
        <v>105</v>
      </c>
      <c r="C217" s="3" t="s">
        <v>467</v>
      </c>
      <c r="D217" s="3">
        <v>37.769300000000001</v>
      </c>
      <c r="E217" s="3">
        <v>-78.17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7</v>
      </c>
      <c r="BC217" s="4">
        <v>9</v>
      </c>
      <c r="BD217" s="4">
        <v>17</v>
      </c>
      <c r="BE217" s="4">
        <v>30</v>
      </c>
      <c r="BF217" s="4">
        <v>41</v>
      </c>
      <c r="BG217" s="4">
        <v>45</v>
      </c>
      <c r="BH217" s="4">
        <v>49</v>
      </c>
    </row>
    <row r="218" spans="1:60" s="4" customFormat="1" ht="15" x14ac:dyDescent="0.2">
      <c r="A218" s="2" t="s">
        <v>124</v>
      </c>
      <c r="B218" s="3" t="s">
        <v>105</v>
      </c>
      <c r="C218" s="3" t="s">
        <v>467</v>
      </c>
      <c r="D218" s="3">
        <v>33.729799999999997</v>
      </c>
      <c r="E218" s="3">
        <v>-111.4312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6</v>
      </c>
      <c r="BC218" s="4">
        <v>9</v>
      </c>
      <c r="BD218" s="4">
        <v>9</v>
      </c>
      <c r="BE218" s="4">
        <v>9</v>
      </c>
      <c r="BF218" s="4">
        <v>12</v>
      </c>
      <c r="BG218" s="4">
        <v>13</v>
      </c>
      <c r="BH218" s="4">
        <v>18</v>
      </c>
    </row>
    <row r="219" spans="1:60" s="4" customFormat="1" ht="15" x14ac:dyDescent="0.2">
      <c r="A219" s="2" t="s">
        <v>125</v>
      </c>
      <c r="B219" s="3" t="s">
        <v>105</v>
      </c>
      <c r="C219" s="3" t="s">
        <v>467</v>
      </c>
      <c r="D219" s="3">
        <v>39.849400000000003</v>
      </c>
      <c r="E219" s="3">
        <v>-86.258300000000006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6</v>
      </c>
      <c r="BC219" s="4">
        <v>11</v>
      </c>
      <c r="BD219" s="4">
        <v>13</v>
      </c>
      <c r="BE219" s="4">
        <v>13</v>
      </c>
      <c r="BF219" s="4">
        <v>16</v>
      </c>
      <c r="BG219" s="4">
        <v>20</v>
      </c>
      <c r="BH219" s="4">
        <v>25</v>
      </c>
    </row>
    <row r="220" spans="1:60" s="4" customFormat="1" ht="15" x14ac:dyDescent="0.2">
      <c r="A220" s="2" t="s">
        <v>126</v>
      </c>
      <c r="B220" s="3" t="s">
        <v>105</v>
      </c>
      <c r="C220" s="3" t="s">
        <v>467</v>
      </c>
      <c r="D220" s="3">
        <v>37.668100000000003</v>
      </c>
      <c r="E220" s="3">
        <v>-84.670100000000005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6</v>
      </c>
      <c r="BC220" s="4">
        <v>8</v>
      </c>
      <c r="BD220" s="4">
        <v>10</v>
      </c>
      <c r="BE220" s="4">
        <v>14</v>
      </c>
      <c r="BF220" s="4">
        <v>14</v>
      </c>
      <c r="BG220" s="4">
        <v>20</v>
      </c>
      <c r="BH220" s="4">
        <v>21</v>
      </c>
    </row>
    <row r="221" spans="1:60" s="4" customFormat="1" ht="15" x14ac:dyDescent="0.2">
      <c r="A221" s="2" t="s">
        <v>127</v>
      </c>
      <c r="B221" s="3" t="s">
        <v>105</v>
      </c>
      <c r="C221" s="3" t="s">
        <v>467</v>
      </c>
      <c r="D221" s="3">
        <v>38.897399999999998</v>
      </c>
      <c r="E221" s="3">
        <v>-77.026799999999994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5</v>
      </c>
      <c r="BC221" s="4">
        <v>10</v>
      </c>
      <c r="BD221" s="4">
        <v>10</v>
      </c>
      <c r="BE221" s="4">
        <v>10</v>
      </c>
      <c r="BF221" s="4">
        <v>10</v>
      </c>
      <c r="BG221" s="4">
        <v>16</v>
      </c>
      <c r="BH221" s="4">
        <v>22</v>
      </c>
    </row>
    <row r="222" spans="1:60" s="4" customFormat="1" ht="15" x14ac:dyDescent="0.2">
      <c r="A222" s="2" t="s">
        <v>128</v>
      </c>
      <c r="B222" s="3" t="s">
        <v>105</v>
      </c>
      <c r="C222" s="3" t="s">
        <v>467</v>
      </c>
      <c r="D222" s="3">
        <v>38.313499999999998</v>
      </c>
      <c r="E222" s="3">
        <v>-117.05540000000001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4</v>
      </c>
      <c r="BC222" s="4">
        <v>7</v>
      </c>
      <c r="BD222" s="4">
        <v>14</v>
      </c>
      <c r="BE222" s="4">
        <v>17</v>
      </c>
      <c r="BF222" s="4">
        <v>21</v>
      </c>
      <c r="BG222" s="4">
        <v>24</v>
      </c>
      <c r="BH222" s="4">
        <v>45</v>
      </c>
    </row>
    <row r="223" spans="1:60" s="4" customFormat="1" ht="15" x14ac:dyDescent="0.2">
      <c r="A223" s="2" t="s">
        <v>129</v>
      </c>
      <c r="B223" s="3" t="s">
        <v>105</v>
      </c>
      <c r="C223" s="3" t="s">
        <v>467</v>
      </c>
      <c r="D223" s="3">
        <v>43.452500000000001</v>
      </c>
      <c r="E223" s="3">
        <v>-71.563900000000004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4</v>
      </c>
      <c r="BC223" s="4">
        <v>5</v>
      </c>
      <c r="BD223" s="4">
        <v>6</v>
      </c>
      <c r="BE223" s="4">
        <v>6</v>
      </c>
      <c r="BF223" s="4">
        <v>7</v>
      </c>
      <c r="BG223" s="4">
        <v>13</v>
      </c>
      <c r="BH223" s="4">
        <v>17</v>
      </c>
    </row>
    <row r="224" spans="1:60" s="4" customFormat="1" ht="15" x14ac:dyDescent="0.2">
      <c r="A224" s="2" t="s">
        <v>130</v>
      </c>
      <c r="B224" s="3" t="s">
        <v>105</v>
      </c>
      <c r="C224" s="3" t="s">
        <v>467</v>
      </c>
      <c r="D224" s="3">
        <v>45.694499999999998</v>
      </c>
      <c r="E224" s="3">
        <v>-93.900199999999998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3</v>
      </c>
      <c r="BC224" s="4">
        <v>5</v>
      </c>
      <c r="BD224" s="4">
        <v>9</v>
      </c>
      <c r="BE224" s="4">
        <v>14</v>
      </c>
      <c r="BF224" s="4">
        <v>21</v>
      </c>
      <c r="BG224" s="4">
        <v>35</v>
      </c>
      <c r="BH224" s="4">
        <v>54</v>
      </c>
    </row>
    <row r="225" spans="1:60" s="4" customFormat="1" ht="15" x14ac:dyDescent="0.2">
      <c r="A225" s="2" t="s">
        <v>131</v>
      </c>
      <c r="B225" s="3" t="s">
        <v>105</v>
      </c>
      <c r="C225" s="3" t="s">
        <v>467</v>
      </c>
      <c r="D225" s="3">
        <v>41.125399999999999</v>
      </c>
      <c r="E225" s="3">
        <v>-98.268100000000004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3</v>
      </c>
      <c r="BC225" s="4">
        <v>5</v>
      </c>
      <c r="BD225" s="4">
        <v>10</v>
      </c>
      <c r="BE225" s="4">
        <v>13</v>
      </c>
      <c r="BF225" s="4">
        <v>14</v>
      </c>
      <c r="BG225" s="4">
        <v>17</v>
      </c>
      <c r="BH225" s="4">
        <v>18</v>
      </c>
    </row>
    <row r="226" spans="1:60" s="4" customFormat="1" ht="15" x14ac:dyDescent="0.2">
      <c r="A226" s="2" t="s">
        <v>132</v>
      </c>
      <c r="B226" s="3" t="s">
        <v>105</v>
      </c>
      <c r="C226" s="3" t="s">
        <v>467</v>
      </c>
      <c r="D226" s="3">
        <v>40.388800000000003</v>
      </c>
      <c r="E226" s="3">
        <v>-82.764899999999997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3</v>
      </c>
      <c r="BC226" s="4">
        <v>4</v>
      </c>
      <c r="BD226" s="4">
        <v>5</v>
      </c>
      <c r="BE226" s="4">
        <v>13</v>
      </c>
      <c r="BF226" s="4">
        <v>26</v>
      </c>
      <c r="BG226" s="4">
        <v>37</v>
      </c>
      <c r="BH226" s="4">
        <v>50</v>
      </c>
    </row>
    <row r="227" spans="1:60" s="4" customFormat="1" ht="15" x14ac:dyDescent="0.2">
      <c r="A227" s="2" t="s">
        <v>133</v>
      </c>
      <c r="B227" s="3" t="s">
        <v>105</v>
      </c>
      <c r="C227" s="3" t="s">
        <v>467</v>
      </c>
      <c r="D227" s="3">
        <v>41.680900000000001</v>
      </c>
      <c r="E227" s="3">
        <v>-71.511799999999994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3</v>
      </c>
      <c r="BC227" s="4">
        <v>5</v>
      </c>
      <c r="BD227" s="4">
        <v>5</v>
      </c>
      <c r="BE227" s="4">
        <v>14</v>
      </c>
      <c r="BF227" s="4">
        <v>20</v>
      </c>
      <c r="BG227" s="4">
        <v>20</v>
      </c>
      <c r="BH227" s="4">
        <v>21</v>
      </c>
    </row>
    <row r="228" spans="1:60" s="4" customFormat="1" ht="15" x14ac:dyDescent="0.2">
      <c r="A228" s="2" t="s">
        <v>134</v>
      </c>
      <c r="B228" s="3" t="s">
        <v>105</v>
      </c>
      <c r="C228" s="3" t="s">
        <v>467</v>
      </c>
      <c r="D228" s="3">
        <v>44.268500000000003</v>
      </c>
      <c r="E228" s="3">
        <v>-89.616500000000002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3</v>
      </c>
      <c r="BC228" s="4">
        <v>6</v>
      </c>
      <c r="BD228" s="4">
        <v>8</v>
      </c>
      <c r="BE228" s="4">
        <v>19</v>
      </c>
      <c r="BF228" s="4">
        <v>27</v>
      </c>
      <c r="BG228" s="4">
        <v>32</v>
      </c>
      <c r="BH228" s="4">
        <v>47</v>
      </c>
    </row>
    <row r="229" spans="1:60" s="4" customFormat="1" ht="15" x14ac:dyDescent="0.2">
      <c r="A229" s="2" t="s">
        <v>135</v>
      </c>
      <c r="B229" s="3" t="s">
        <v>105</v>
      </c>
      <c r="C229" s="3" t="s">
        <v>467</v>
      </c>
      <c r="D229" s="3">
        <v>41.597799999999999</v>
      </c>
      <c r="E229" s="3">
        <v>-72.755399999999995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2</v>
      </c>
      <c r="BC229" s="4">
        <v>3</v>
      </c>
      <c r="BD229" s="4">
        <v>5</v>
      </c>
      <c r="BE229" s="4">
        <v>11</v>
      </c>
      <c r="BF229" s="4">
        <v>22</v>
      </c>
      <c r="BG229" s="4">
        <v>24</v>
      </c>
      <c r="BH229" s="4">
        <v>30</v>
      </c>
    </row>
    <row r="230" spans="1:60" s="4" customFormat="1" ht="15" x14ac:dyDescent="0.2">
      <c r="A230" s="2" t="s">
        <v>136</v>
      </c>
      <c r="B230" s="3" t="s">
        <v>105</v>
      </c>
      <c r="C230" s="3" t="s">
        <v>467</v>
      </c>
      <c r="D230" s="3">
        <v>21.0943</v>
      </c>
      <c r="E230" s="3">
        <v>-157.4983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2</v>
      </c>
      <c r="BC230" s="4">
        <v>2</v>
      </c>
      <c r="BD230" s="4">
        <v>2</v>
      </c>
      <c r="BE230" s="4">
        <v>2</v>
      </c>
      <c r="BF230" s="4">
        <v>4</v>
      </c>
      <c r="BG230" s="4">
        <v>6</v>
      </c>
      <c r="BH230" s="4">
        <v>7</v>
      </c>
    </row>
    <row r="231" spans="1:60" s="4" customFormat="1" ht="15" x14ac:dyDescent="0.2">
      <c r="A231" s="2" t="s">
        <v>137</v>
      </c>
      <c r="B231" s="3" t="s">
        <v>105</v>
      </c>
      <c r="C231" s="3" t="s">
        <v>467</v>
      </c>
      <c r="D231" s="3">
        <v>35.565300000000001</v>
      </c>
      <c r="E231" s="3">
        <v>-96.928899999999999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2</v>
      </c>
      <c r="BC231" s="4">
        <v>2</v>
      </c>
      <c r="BD231" s="4">
        <v>2</v>
      </c>
      <c r="BE231" s="4">
        <v>2</v>
      </c>
      <c r="BF231" s="4">
        <v>4</v>
      </c>
      <c r="BG231" s="4">
        <v>7</v>
      </c>
      <c r="BH231" s="4">
        <v>10</v>
      </c>
    </row>
    <row r="232" spans="1:60" s="4" customFormat="1" ht="15" x14ac:dyDescent="0.2">
      <c r="A232" s="2" t="s">
        <v>138</v>
      </c>
      <c r="B232" s="3" t="s">
        <v>105</v>
      </c>
      <c r="C232" s="3" t="s">
        <v>467</v>
      </c>
      <c r="D232" s="3">
        <v>40.15</v>
      </c>
      <c r="E232" s="3">
        <v>-111.86239999999999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2</v>
      </c>
      <c r="BC232" s="4">
        <v>3</v>
      </c>
      <c r="BD232" s="4">
        <v>5</v>
      </c>
      <c r="BE232" s="4">
        <v>9</v>
      </c>
      <c r="BF232" s="4">
        <v>10</v>
      </c>
      <c r="BG232" s="4">
        <v>28</v>
      </c>
      <c r="BH232" s="4">
        <v>39</v>
      </c>
    </row>
    <row r="233" spans="1:60" s="4" customFormat="1" ht="15" x14ac:dyDescent="0.2">
      <c r="A233" s="2" t="s">
        <v>143</v>
      </c>
      <c r="B233" s="3" t="s">
        <v>105</v>
      </c>
      <c r="C233" s="3" t="s">
        <v>467</v>
      </c>
      <c r="D233" s="3">
        <v>38.526600000000002</v>
      </c>
      <c r="E233" s="3">
        <v>-96.726500000000001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1</v>
      </c>
      <c r="BC233" s="4">
        <v>1</v>
      </c>
      <c r="BD233" s="4">
        <v>1</v>
      </c>
      <c r="BE233" s="4">
        <v>5</v>
      </c>
      <c r="BF233" s="4">
        <v>8</v>
      </c>
      <c r="BG233" s="4">
        <v>8</v>
      </c>
      <c r="BH233" s="4">
        <v>11</v>
      </c>
    </row>
    <row r="234" spans="1:60" s="4" customFormat="1" ht="15" x14ac:dyDescent="0.2">
      <c r="A234" s="2" t="s">
        <v>144</v>
      </c>
      <c r="B234" s="3" t="s">
        <v>105</v>
      </c>
      <c r="C234" s="3" t="s">
        <v>467</v>
      </c>
      <c r="D234" s="3">
        <v>31.169499999999999</v>
      </c>
      <c r="E234" s="3">
        <v>-91.867800000000003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1</v>
      </c>
      <c r="BC234" s="4">
        <v>6</v>
      </c>
      <c r="BD234" s="4">
        <v>19</v>
      </c>
      <c r="BE234" s="4">
        <v>36</v>
      </c>
      <c r="BF234" s="4">
        <v>77</v>
      </c>
      <c r="BG234" s="4">
        <v>91</v>
      </c>
      <c r="BH234" s="4">
        <v>136</v>
      </c>
    </row>
    <row r="235" spans="1:60" s="4" customFormat="1" ht="15" x14ac:dyDescent="0.2">
      <c r="A235" s="2" t="s">
        <v>145</v>
      </c>
      <c r="B235" s="3" t="s">
        <v>105</v>
      </c>
      <c r="C235" s="3" t="s">
        <v>467</v>
      </c>
      <c r="D235" s="3">
        <v>38.456099999999999</v>
      </c>
      <c r="E235" s="3">
        <v>-92.288399999999996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1</v>
      </c>
      <c r="BC235" s="4">
        <v>1</v>
      </c>
      <c r="BD235" s="4">
        <v>1</v>
      </c>
      <c r="BE235" s="4">
        <v>2</v>
      </c>
      <c r="BF235" s="4">
        <v>4</v>
      </c>
      <c r="BG235" s="4">
        <v>5</v>
      </c>
      <c r="BH235" s="4">
        <v>6</v>
      </c>
    </row>
    <row r="236" spans="1:60" s="4" customFormat="1" ht="15" x14ac:dyDescent="0.2">
      <c r="A236" s="2" t="s">
        <v>146</v>
      </c>
      <c r="B236" s="3" t="s">
        <v>105</v>
      </c>
      <c r="C236" s="3" t="s">
        <v>467</v>
      </c>
      <c r="D236" s="3">
        <v>44.045900000000003</v>
      </c>
      <c r="E236" s="3">
        <v>-72.710700000000003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1</v>
      </c>
      <c r="BC236" s="4">
        <v>1</v>
      </c>
      <c r="BD236" s="4">
        <v>2</v>
      </c>
      <c r="BE236" s="4">
        <v>2</v>
      </c>
      <c r="BF236" s="4">
        <v>5</v>
      </c>
      <c r="BG236" s="4">
        <v>8</v>
      </c>
      <c r="BH236" s="4">
        <v>12</v>
      </c>
    </row>
    <row r="237" spans="1:60" s="4" customFormat="1" ht="15" x14ac:dyDescent="0.2">
      <c r="A237" s="2" t="s">
        <v>147</v>
      </c>
      <c r="B237" s="3" t="s">
        <v>105</v>
      </c>
      <c r="C237" s="3" t="s">
        <v>467</v>
      </c>
      <c r="D237" s="3">
        <v>61.370699999999999</v>
      </c>
      <c r="E237" s="3">
        <v>-152.40440000000001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1</v>
      </c>
      <c r="BF237" s="4">
        <v>1</v>
      </c>
      <c r="BG237" s="4">
        <v>1</v>
      </c>
      <c r="BH237" s="4">
        <v>1</v>
      </c>
    </row>
    <row r="238" spans="1:60" s="4" customFormat="1" ht="15" x14ac:dyDescent="0.2">
      <c r="A238" s="2" t="s">
        <v>148</v>
      </c>
      <c r="B238" s="3" t="s">
        <v>105</v>
      </c>
      <c r="C238" s="3" t="s">
        <v>467</v>
      </c>
      <c r="D238" s="3">
        <v>34.969700000000003</v>
      </c>
      <c r="E238" s="3">
        <v>-92.373099999999994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1</v>
      </c>
      <c r="BD238" s="4">
        <v>6</v>
      </c>
      <c r="BE238" s="4">
        <v>6</v>
      </c>
      <c r="BF238" s="4">
        <v>12</v>
      </c>
      <c r="BG238" s="4">
        <v>16</v>
      </c>
      <c r="BH238" s="4">
        <v>22</v>
      </c>
    </row>
    <row r="239" spans="1:60" s="4" customFormat="1" ht="15" x14ac:dyDescent="0.2">
      <c r="A239" s="2" t="s">
        <v>149</v>
      </c>
      <c r="B239" s="3" t="s">
        <v>105</v>
      </c>
      <c r="C239" s="3" t="s">
        <v>467</v>
      </c>
      <c r="D239" s="3">
        <v>39.3185</v>
      </c>
      <c r="E239" s="3">
        <v>-75.507099999999994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1</v>
      </c>
      <c r="BD239" s="4">
        <v>1</v>
      </c>
      <c r="BE239" s="4">
        <v>4</v>
      </c>
      <c r="BF239" s="4">
        <v>6</v>
      </c>
      <c r="BG239" s="4">
        <v>7</v>
      </c>
      <c r="BH239" s="4">
        <v>8</v>
      </c>
    </row>
    <row r="240" spans="1:60" s="4" customFormat="1" ht="15" x14ac:dyDescent="0.2">
      <c r="A240" s="2" t="s">
        <v>150</v>
      </c>
      <c r="B240" s="3" t="s">
        <v>105</v>
      </c>
      <c r="C240" s="3" t="s">
        <v>467</v>
      </c>
      <c r="D240" s="3">
        <v>44.240499999999997</v>
      </c>
      <c r="E240" s="3">
        <v>-114.47880000000001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1</v>
      </c>
      <c r="BF240" s="4">
        <v>2</v>
      </c>
      <c r="BG240" s="4">
        <v>5</v>
      </c>
      <c r="BH240" s="4">
        <v>5</v>
      </c>
    </row>
    <row r="241" spans="1:60" s="4" customFormat="1" ht="15" x14ac:dyDescent="0.2">
      <c r="A241" s="2" t="s">
        <v>151</v>
      </c>
      <c r="B241" s="3" t="s">
        <v>105</v>
      </c>
      <c r="C241" s="3" t="s">
        <v>467</v>
      </c>
      <c r="D241" s="3">
        <v>44.693899999999999</v>
      </c>
      <c r="E241" s="3">
        <v>-69.381900000000002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1</v>
      </c>
      <c r="BF241" s="4">
        <v>3</v>
      </c>
      <c r="BG241" s="4">
        <v>12</v>
      </c>
      <c r="BH241" s="4">
        <v>17</v>
      </c>
    </row>
    <row r="242" spans="1:60" s="4" customFormat="1" ht="15" x14ac:dyDescent="0.2">
      <c r="A242" s="2" t="s">
        <v>152</v>
      </c>
      <c r="B242" s="3" t="s">
        <v>105</v>
      </c>
      <c r="C242" s="3" t="s">
        <v>467</v>
      </c>
      <c r="D242" s="3">
        <v>43.326599999999999</v>
      </c>
      <c r="E242" s="3">
        <v>-84.536100000000005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2</v>
      </c>
      <c r="BD242" s="4">
        <v>2</v>
      </c>
      <c r="BE242" s="4">
        <v>16</v>
      </c>
      <c r="BF242" s="4">
        <v>25</v>
      </c>
      <c r="BG242" s="4">
        <v>33</v>
      </c>
      <c r="BH242" s="4">
        <v>53</v>
      </c>
    </row>
    <row r="243" spans="1:60" s="4" customFormat="1" ht="15" x14ac:dyDescent="0.2">
      <c r="A243" s="2" t="s">
        <v>153</v>
      </c>
      <c r="B243" s="3" t="s">
        <v>105</v>
      </c>
      <c r="C243" s="3" t="s">
        <v>467</v>
      </c>
      <c r="D243" s="3">
        <v>32.741599999999998</v>
      </c>
      <c r="E243" s="3">
        <v>-89.678700000000006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1</v>
      </c>
      <c r="BE243" s="4">
        <v>1</v>
      </c>
      <c r="BF243" s="4">
        <v>6</v>
      </c>
      <c r="BG243" s="4">
        <v>10</v>
      </c>
      <c r="BH243" s="4">
        <v>13</v>
      </c>
    </row>
    <row r="244" spans="1:60" s="4" customFormat="1" ht="15" x14ac:dyDescent="0.2">
      <c r="A244" s="2" t="s">
        <v>154</v>
      </c>
      <c r="B244" s="3" t="s">
        <v>105</v>
      </c>
      <c r="C244" s="3" t="s">
        <v>467</v>
      </c>
      <c r="D244" s="3">
        <v>46.921900000000001</v>
      </c>
      <c r="E244" s="3">
        <v>-110.45440000000001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1</v>
      </c>
      <c r="BD244" s="4">
        <v>1</v>
      </c>
      <c r="BE244" s="4">
        <v>1</v>
      </c>
      <c r="BF244" s="4">
        <v>5</v>
      </c>
      <c r="BG244" s="4">
        <v>7</v>
      </c>
      <c r="BH244" s="4">
        <v>7</v>
      </c>
    </row>
    <row r="245" spans="1:60" s="4" customFormat="1" ht="15" x14ac:dyDescent="0.2">
      <c r="A245" s="2" t="s">
        <v>155</v>
      </c>
      <c r="B245" s="3" t="s">
        <v>105</v>
      </c>
      <c r="C245" s="3" t="s">
        <v>467</v>
      </c>
      <c r="D245" s="3">
        <v>34.840499999999999</v>
      </c>
      <c r="E245" s="3">
        <v>-106.24850000000001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3</v>
      </c>
      <c r="BD245" s="4">
        <v>5</v>
      </c>
      <c r="BE245" s="4">
        <v>10</v>
      </c>
      <c r="BF245" s="4">
        <v>10</v>
      </c>
      <c r="BG245" s="4">
        <v>13</v>
      </c>
      <c r="BH245" s="4">
        <v>17</v>
      </c>
    </row>
    <row r="246" spans="1:60" s="4" customFormat="1" ht="15" x14ac:dyDescent="0.2">
      <c r="A246" s="2" t="s">
        <v>156</v>
      </c>
      <c r="B246" s="3" t="s">
        <v>105</v>
      </c>
      <c r="C246" s="3" t="s">
        <v>467</v>
      </c>
      <c r="D246" s="3">
        <v>47.5289</v>
      </c>
      <c r="E246" s="3">
        <v>-99.784000000000006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1</v>
      </c>
      <c r="BE246" s="4">
        <v>1</v>
      </c>
      <c r="BF246" s="4">
        <v>1</v>
      </c>
      <c r="BG246" s="4">
        <v>1</v>
      </c>
      <c r="BH246" s="4">
        <v>1</v>
      </c>
    </row>
    <row r="247" spans="1:60" s="4" customFormat="1" ht="15" x14ac:dyDescent="0.2">
      <c r="A247" s="2" t="s">
        <v>157</v>
      </c>
      <c r="B247" s="3" t="s">
        <v>105</v>
      </c>
      <c r="C247" s="3" t="s">
        <v>467</v>
      </c>
      <c r="D247" s="3">
        <v>44.299799999999998</v>
      </c>
      <c r="E247" s="3">
        <v>-99.438800000000001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8</v>
      </c>
      <c r="BD247" s="4">
        <v>8</v>
      </c>
      <c r="BE247" s="4">
        <v>8</v>
      </c>
      <c r="BF247" s="4">
        <v>9</v>
      </c>
      <c r="BG247" s="4">
        <v>9</v>
      </c>
      <c r="BH247" s="4">
        <v>10</v>
      </c>
    </row>
    <row r="248" spans="1:60" s="4" customFormat="1" ht="15" x14ac:dyDescent="0.2">
      <c r="A248" s="2" t="s">
        <v>158</v>
      </c>
      <c r="B248" s="3" t="s">
        <v>105</v>
      </c>
      <c r="C248" s="3" t="s">
        <v>467</v>
      </c>
      <c r="D248" s="3">
        <v>38.491199999999999</v>
      </c>
      <c r="E248" s="3">
        <v>-80.954499999999996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</row>
    <row r="249" spans="1:60" s="4" customFormat="1" ht="15" x14ac:dyDescent="0.2">
      <c r="A249" s="2" t="s">
        <v>159</v>
      </c>
      <c r="B249" s="3" t="s">
        <v>105</v>
      </c>
      <c r="C249" s="3" t="s">
        <v>467</v>
      </c>
      <c r="D249" s="3">
        <v>42.756</v>
      </c>
      <c r="E249" s="3">
        <v>-107.30249999999999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1</v>
      </c>
      <c r="BE249" s="4">
        <v>1</v>
      </c>
      <c r="BF249" s="4">
        <v>2</v>
      </c>
      <c r="BG249" s="4">
        <v>3</v>
      </c>
      <c r="BH249" s="4">
        <v>3</v>
      </c>
    </row>
    <row r="250" spans="1:60" s="4" customFormat="1" ht="15" x14ac:dyDescent="0.2">
      <c r="A250" s="2" t="s">
        <v>423</v>
      </c>
      <c r="B250" s="3" t="s">
        <v>105</v>
      </c>
      <c r="C250" s="3" t="s">
        <v>467</v>
      </c>
      <c r="D250" s="3">
        <v>32.318199999999997</v>
      </c>
      <c r="E250" s="3">
        <v>-86.902299999999997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5</v>
      </c>
      <c r="BF250" s="4">
        <v>6</v>
      </c>
      <c r="BG250" s="4">
        <v>12</v>
      </c>
      <c r="BH250" s="4">
        <v>29</v>
      </c>
    </row>
    <row r="251" spans="1:60" s="4" customFormat="1" ht="15" x14ac:dyDescent="0.2">
      <c r="A251" s="2" t="s">
        <v>426</v>
      </c>
      <c r="B251" s="3" t="s">
        <v>105</v>
      </c>
      <c r="C251" s="3" t="s">
        <v>467</v>
      </c>
      <c r="D251" s="3">
        <v>18.220800000000001</v>
      </c>
      <c r="E251" s="3">
        <v>-66.590100000000007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3</v>
      </c>
      <c r="BG251" s="4">
        <v>5</v>
      </c>
      <c r="BH251" s="4">
        <v>5</v>
      </c>
    </row>
    <row r="252" spans="1:60" s="4" customFormat="1" ht="15" x14ac:dyDescent="0.2">
      <c r="A252" s="2" t="s">
        <v>443</v>
      </c>
      <c r="B252" s="3" t="s">
        <v>105</v>
      </c>
      <c r="C252" s="3" t="s">
        <v>467</v>
      </c>
      <c r="D252" s="3">
        <v>13.4443</v>
      </c>
      <c r="E252" s="3">
        <v>144.7937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3</v>
      </c>
      <c r="BH252" s="4">
        <v>3</v>
      </c>
    </row>
    <row r="253" spans="1:60" s="4" customFormat="1" ht="15" x14ac:dyDescent="0.2">
      <c r="A253" s="2" t="s">
        <v>462</v>
      </c>
      <c r="B253" s="3" t="s">
        <v>105</v>
      </c>
      <c r="C253" s="3" t="s">
        <v>467</v>
      </c>
      <c r="D253" s="3">
        <v>18.335799999999999</v>
      </c>
      <c r="E253" s="3">
        <v>-64.896299999999997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1</v>
      </c>
      <c r="BG253" s="4">
        <v>1</v>
      </c>
      <c r="BH253" s="4">
        <v>1</v>
      </c>
    </row>
    <row r="254" spans="1:60" s="4" customFormat="1" ht="15" x14ac:dyDescent="0.2">
      <c r="A254" s="2"/>
      <c r="B254" s="3" t="s">
        <v>439</v>
      </c>
      <c r="C254" s="3" t="s">
        <v>467</v>
      </c>
      <c r="D254" s="3">
        <v>12.984299999999999</v>
      </c>
      <c r="E254" s="3">
        <v>-61.287199999999999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1</v>
      </c>
      <c r="BG254" s="4">
        <v>1</v>
      </c>
      <c r="BH254" s="4">
        <v>1</v>
      </c>
    </row>
    <row r="255" spans="1:60" s="4" customFormat="1" ht="15" x14ac:dyDescent="0.2">
      <c r="A255" s="2"/>
      <c r="B255" s="3" t="s">
        <v>471</v>
      </c>
      <c r="C255" s="3" t="s">
        <v>467</v>
      </c>
      <c r="D255" s="3"/>
      <c r="E255" s="3"/>
      <c r="F255" s="6">
        <f t="shared" ref="F255:AK255" si="6">SUM(F165:F254)</f>
        <v>0</v>
      </c>
      <c r="G255" s="6">
        <f t="shared" si="6"/>
        <v>0</v>
      </c>
      <c r="H255" s="6">
        <f t="shared" si="6"/>
        <v>0</v>
      </c>
      <c r="I255" s="6">
        <f t="shared" si="6"/>
        <v>0</v>
      </c>
      <c r="J255" s="6">
        <f t="shared" si="6"/>
        <v>1</v>
      </c>
      <c r="K255" s="6">
        <f t="shared" si="6"/>
        <v>1</v>
      </c>
      <c r="L255" s="6">
        <f t="shared" si="6"/>
        <v>2</v>
      </c>
      <c r="M255" s="6">
        <f t="shared" si="6"/>
        <v>2</v>
      </c>
      <c r="N255" s="6">
        <f t="shared" si="6"/>
        <v>2</v>
      </c>
      <c r="O255" s="6">
        <f t="shared" si="6"/>
        <v>4</v>
      </c>
      <c r="P255" s="6">
        <f t="shared" si="6"/>
        <v>4</v>
      </c>
      <c r="Q255" s="6">
        <f t="shared" si="6"/>
        <v>4</v>
      </c>
      <c r="R255" s="6">
        <f t="shared" si="6"/>
        <v>4</v>
      </c>
      <c r="S255" s="6">
        <f t="shared" si="6"/>
        <v>4</v>
      </c>
      <c r="T255" s="6">
        <f t="shared" si="6"/>
        <v>5</v>
      </c>
      <c r="U255" s="6">
        <f t="shared" si="6"/>
        <v>5</v>
      </c>
      <c r="V255" s="6">
        <f t="shared" si="6"/>
        <v>68</v>
      </c>
      <c r="W255" s="6">
        <f t="shared" si="6"/>
        <v>68</v>
      </c>
      <c r="X255" s="6">
        <f t="shared" si="6"/>
        <v>71</v>
      </c>
      <c r="Y255" s="6">
        <f t="shared" si="6"/>
        <v>142</v>
      </c>
      <c r="Z255" s="6">
        <f t="shared" si="6"/>
        <v>142</v>
      </c>
      <c r="AA255" s="6">
        <f t="shared" si="6"/>
        <v>182</v>
      </c>
      <c r="AB255" s="6">
        <f t="shared" si="6"/>
        <v>182</v>
      </c>
      <c r="AC255" s="6">
        <f t="shared" si="6"/>
        <v>225</v>
      </c>
      <c r="AD255" s="6">
        <f t="shared" si="6"/>
        <v>292</v>
      </c>
      <c r="AE255" s="6">
        <f t="shared" si="6"/>
        <v>362</v>
      </c>
      <c r="AF255" s="6">
        <f t="shared" si="6"/>
        <v>462</v>
      </c>
      <c r="AG255" s="6">
        <f t="shared" si="6"/>
        <v>550</v>
      </c>
      <c r="AH255" s="6">
        <f t="shared" si="6"/>
        <v>629</v>
      </c>
      <c r="AI255" s="6">
        <f t="shared" si="6"/>
        <v>642</v>
      </c>
      <c r="AJ255" s="6">
        <f t="shared" si="6"/>
        <v>643</v>
      </c>
      <c r="AK255" s="6">
        <f t="shared" si="6"/>
        <v>643</v>
      </c>
      <c r="AL255" s="6">
        <f t="shared" ref="AL255:BH255" si="7">SUM(AL165:AL254)</f>
        <v>700</v>
      </c>
      <c r="AM255" s="6">
        <f t="shared" si="7"/>
        <v>737</v>
      </c>
      <c r="AN255" s="6">
        <f t="shared" si="7"/>
        <v>738</v>
      </c>
      <c r="AO255" s="6">
        <f t="shared" si="7"/>
        <v>758</v>
      </c>
      <c r="AP255" s="6">
        <f t="shared" si="7"/>
        <v>760</v>
      </c>
      <c r="AQ255" s="6">
        <f t="shared" si="7"/>
        <v>764</v>
      </c>
      <c r="AR255" s="6">
        <f t="shared" si="7"/>
        <v>773</v>
      </c>
      <c r="AS255" s="6">
        <f t="shared" si="7"/>
        <v>779</v>
      </c>
      <c r="AT255" s="6">
        <f t="shared" si="7"/>
        <v>783</v>
      </c>
      <c r="AU255" s="6">
        <f t="shared" si="7"/>
        <v>787</v>
      </c>
      <c r="AV255" s="6">
        <f t="shared" si="7"/>
        <v>793</v>
      </c>
      <c r="AW255" s="6">
        <f t="shared" si="7"/>
        <v>797</v>
      </c>
      <c r="AX255" s="6">
        <f t="shared" si="7"/>
        <v>802</v>
      </c>
      <c r="AY255" s="6">
        <f t="shared" si="7"/>
        <v>828</v>
      </c>
      <c r="AZ255" s="6">
        <f t="shared" si="7"/>
        <v>846</v>
      </c>
      <c r="BA255" s="6">
        <f t="shared" si="7"/>
        <v>863</v>
      </c>
      <c r="BB255" s="6">
        <f t="shared" si="7"/>
        <v>1759</v>
      </c>
      <c r="BC255" s="6">
        <f t="shared" si="7"/>
        <v>2125</v>
      </c>
      <c r="BD255" s="6">
        <f t="shared" si="7"/>
        <v>2536</v>
      </c>
      <c r="BE255" s="6">
        <f t="shared" si="7"/>
        <v>3157</v>
      </c>
      <c r="BF255" s="6">
        <f t="shared" si="7"/>
        <v>3748</v>
      </c>
      <c r="BG255" s="6">
        <f t="shared" si="7"/>
        <v>4603</v>
      </c>
      <c r="BH255" s="6">
        <f t="shared" si="7"/>
        <v>5950</v>
      </c>
    </row>
    <row r="257" spans="1:60" s="1" customFormat="1" ht="17" x14ac:dyDescent="0.25">
      <c r="A257" s="5" t="s">
        <v>0</v>
      </c>
      <c r="B257" s="1" t="s">
        <v>1</v>
      </c>
      <c r="C257" s="1" t="s">
        <v>469</v>
      </c>
      <c r="D257" s="1" t="s">
        <v>2</v>
      </c>
      <c r="E257" s="1" t="s">
        <v>3</v>
      </c>
      <c r="F257" s="1">
        <v>43852</v>
      </c>
      <c r="G257" s="1">
        <v>43853</v>
      </c>
      <c r="H257" s="1">
        <v>43854</v>
      </c>
      <c r="I257" s="1">
        <v>43855</v>
      </c>
      <c r="J257" s="1">
        <v>43856</v>
      </c>
      <c r="K257" s="1">
        <v>43857</v>
      </c>
      <c r="L257" s="1">
        <v>43858</v>
      </c>
      <c r="M257" s="1">
        <v>43859</v>
      </c>
      <c r="N257" s="1">
        <v>43860</v>
      </c>
      <c r="O257" s="1">
        <v>43861</v>
      </c>
      <c r="P257" s="1">
        <v>43862</v>
      </c>
      <c r="Q257" s="1">
        <v>43863</v>
      </c>
      <c r="R257" s="1">
        <v>43864</v>
      </c>
      <c r="S257" s="1">
        <v>43865</v>
      </c>
      <c r="T257" s="1">
        <v>43866</v>
      </c>
      <c r="U257" s="1">
        <v>43867</v>
      </c>
      <c r="V257" s="1">
        <v>43868</v>
      </c>
      <c r="W257" s="1">
        <v>43869</v>
      </c>
      <c r="X257" s="1">
        <v>43870</v>
      </c>
      <c r="Y257" s="1">
        <v>43871</v>
      </c>
      <c r="Z257" s="1">
        <v>43872</v>
      </c>
      <c r="AA257" s="1">
        <v>43873</v>
      </c>
      <c r="AB257" s="1">
        <v>43874</v>
      </c>
      <c r="AC257" s="1">
        <v>43875</v>
      </c>
      <c r="AD257" s="1">
        <v>43876</v>
      </c>
      <c r="AE257" s="1">
        <v>43877</v>
      </c>
      <c r="AF257" s="1">
        <v>43878</v>
      </c>
      <c r="AG257" s="1">
        <v>43879</v>
      </c>
      <c r="AH257" s="1">
        <v>43880</v>
      </c>
      <c r="AI257" s="1">
        <v>43881</v>
      </c>
      <c r="AJ257" s="1">
        <v>43882</v>
      </c>
      <c r="AK257" s="1">
        <v>43883</v>
      </c>
      <c r="AL257" s="1">
        <v>43884</v>
      </c>
      <c r="AM257" s="1">
        <v>43885</v>
      </c>
      <c r="AN257" s="1">
        <v>43886</v>
      </c>
      <c r="AO257" s="1">
        <v>43887</v>
      </c>
      <c r="AP257" s="1">
        <v>43888</v>
      </c>
      <c r="AQ257" s="1">
        <v>43889</v>
      </c>
      <c r="AR257" s="1">
        <v>43890</v>
      </c>
      <c r="AS257" s="1">
        <v>43891</v>
      </c>
      <c r="AT257" s="1">
        <v>43892</v>
      </c>
      <c r="AU257" s="1">
        <v>43893</v>
      </c>
      <c r="AV257" s="1">
        <v>43894</v>
      </c>
      <c r="AW257" s="1">
        <v>43895</v>
      </c>
      <c r="AX257" s="1">
        <v>43896</v>
      </c>
      <c r="AY257" s="1">
        <v>43897</v>
      </c>
      <c r="AZ257" s="1">
        <v>43898</v>
      </c>
      <c r="BA257" s="1">
        <v>43899</v>
      </c>
      <c r="BB257" s="1">
        <v>43900</v>
      </c>
      <c r="BC257" s="1">
        <v>43901</v>
      </c>
      <c r="BD257" s="1">
        <v>43902</v>
      </c>
      <c r="BE257" s="1">
        <v>43903</v>
      </c>
      <c r="BF257" s="1">
        <v>43904</v>
      </c>
      <c r="BG257" s="1">
        <v>43905</v>
      </c>
      <c r="BH257" s="1">
        <v>43906</v>
      </c>
    </row>
    <row r="258" spans="1:60" s="4" customFormat="1" ht="17" x14ac:dyDescent="0.25">
      <c r="A258" s="2" t="s">
        <v>11</v>
      </c>
      <c r="B258" s="3" t="s">
        <v>12</v>
      </c>
      <c r="C258" s="3" t="s">
        <v>470</v>
      </c>
      <c r="D258" s="3">
        <v>-33.8688</v>
      </c>
      <c r="E258" s="3">
        <v>151.20930000000001</v>
      </c>
      <c r="F258" s="4">
        <v>0</v>
      </c>
      <c r="G258" s="4">
        <v>0</v>
      </c>
      <c r="H258" s="4">
        <v>0</v>
      </c>
      <c r="I258" s="4">
        <v>0</v>
      </c>
      <c r="J258" s="4">
        <v>3</v>
      </c>
      <c r="K258" s="4">
        <v>4</v>
      </c>
      <c r="L258" s="4">
        <v>4</v>
      </c>
      <c r="M258" s="4">
        <v>4</v>
      </c>
      <c r="N258" s="4">
        <v>4</v>
      </c>
      <c r="O258" s="4">
        <v>4</v>
      </c>
      <c r="P258" s="4">
        <v>4</v>
      </c>
      <c r="Q258" s="4">
        <v>4</v>
      </c>
      <c r="R258" s="4">
        <v>4</v>
      </c>
      <c r="S258" s="4">
        <v>4</v>
      </c>
      <c r="T258" s="4">
        <v>4</v>
      </c>
      <c r="U258" s="4">
        <v>4</v>
      </c>
      <c r="V258" s="4">
        <v>4</v>
      </c>
      <c r="W258" s="4">
        <v>4</v>
      </c>
      <c r="X258" s="4">
        <v>4</v>
      </c>
      <c r="Y258" s="4">
        <v>4</v>
      </c>
      <c r="Z258" s="4">
        <v>4</v>
      </c>
      <c r="AA258" s="4">
        <v>4</v>
      </c>
      <c r="AB258" s="4">
        <v>4</v>
      </c>
      <c r="AC258" s="4">
        <v>4</v>
      </c>
      <c r="AD258" s="4">
        <v>4</v>
      </c>
      <c r="AE258" s="4">
        <v>4</v>
      </c>
      <c r="AF258" s="4">
        <v>4</v>
      </c>
      <c r="AG258" s="4">
        <v>4</v>
      </c>
      <c r="AH258" s="4">
        <v>4</v>
      </c>
      <c r="AI258" s="4">
        <v>4</v>
      </c>
      <c r="AJ258" s="4">
        <v>4</v>
      </c>
      <c r="AK258" s="4">
        <v>4</v>
      </c>
      <c r="AL258" s="4">
        <v>4</v>
      </c>
      <c r="AM258" s="4">
        <v>4</v>
      </c>
      <c r="AN258" s="4">
        <v>4</v>
      </c>
      <c r="AO258" s="4">
        <v>4</v>
      </c>
      <c r="AP258" s="4">
        <v>4</v>
      </c>
      <c r="AQ258" s="4">
        <v>4</v>
      </c>
      <c r="AR258" s="4">
        <v>4</v>
      </c>
      <c r="AS258" s="4">
        <v>6</v>
      </c>
      <c r="AT258" s="4">
        <v>6</v>
      </c>
      <c r="AU258" s="4">
        <v>13</v>
      </c>
      <c r="AV258" s="4">
        <v>22</v>
      </c>
      <c r="AW258" s="4">
        <v>22</v>
      </c>
      <c r="AX258" s="4">
        <v>26</v>
      </c>
      <c r="AY258" s="4">
        <v>28</v>
      </c>
      <c r="AZ258" s="4">
        <v>38</v>
      </c>
      <c r="BA258" s="4">
        <v>48</v>
      </c>
      <c r="BB258" s="4">
        <v>55</v>
      </c>
      <c r="BC258" s="4">
        <v>65</v>
      </c>
      <c r="BD258" s="4">
        <v>65</v>
      </c>
      <c r="BE258" s="4">
        <v>92</v>
      </c>
      <c r="BF258" s="4">
        <v>112</v>
      </c>
      <c r="BG258" s="4">
        <v>134</v>
      </c>
      <c r="BH258" s="4">
        <v>171</v>
      </c>
    </row>
    <row r="259" spans="1:60" s="4" customFormat="1" ht="17" x14ac:dyDescent="0.25">
      <c r="A259" s="2" t="s">
        <v>13</v>
      </c>
      <c r="B259" s="3" t="s">
        <v>12</v>
      </c>
      <c r="C259" s="3" t="s">
        <v>470</v>
      </c>
      <c r="D259" s="3">
        <v>-37.813600000000001</v>
      </c>
      <c r="E259" s="3">
        <v>144.9631</v>
      </c>
      <c r="F259" s="4">
        <v>0</v>
      </c>
      <c r="G259" s="4">
        <v>0</v>
      </c>
      <c r="H259" s="4">
        <v>0</v>
      </c>
      <c r="I259" s="4">
        <v>0</v>
      </c>
      <c r="J259" s="4">
        <v>1</v>
      </c>
      <c r="K259" s="4">
        <v>1</v>
      </c>
      <c r="L259" s="4">
        <v>1</v>
      </c>
      <c r="M259" s="4">
        <v>1</v>
      </c>
      <c r="N259" s="4">
        <v>2</v>
      </c>
      <c r="O259" s="4">
        <v>3</v>
      </c>
      <c r="P259" s="4">
        <v>4</v>
      </c>
      <c r="Q259" s="4">
        <v>4</v>
      </c>
      <c r="R259" s="4">
        <v>4</v>
      </c>
      <c r="S259" s="4">
        <v>4</v>
      </c>
      <c r="T259" s="4">
        <v>4</v>
      </c>
      <c r="U259" s="4">
        <v>4</v>
      </c>
      <c r="V259" s="4">
        <v>4</v>
      </c>
      <c r="W259" s="4">
        <v>4</v>
      </c>
      <c r="X259" s="4">
        <v>4</v>
      </c>
      <c r="Y259" s="4">
        <v>4</v>
      </c>
      <c r="Z259" s="4">
        <v>4</v>
      </c>
      <c r="AA259" s="4">
        <v>4</v>
      </c>
      <c r="AB259" s="4">
        <v>4</v>
      </c>
      <c r="AC259" s="4">
        <v>4</v>
      </c>
      <c r="AD259" s="4">
        <v>4</v>
      </c>
      <c r="AE259" s="4">
        <v>4</v>
      </c>
      <c r="AF259" s="4">
        <v>4</v>
      </c>
      <c r="AG259" s="4">
        <v>4</v>
      </c>
      <c r="AH259" s="4">
        <v>4</v>
      </c>
      <c r="AI259" s="4">
        <v>4</v>
      </c>
      <c r="AJ259" s="4">
        <v>4</v>
      </c>
      <c r="AK259" s="4">
        <v>4</v>
      </c>
      <c r="AL259" s="4">
        <v>4</v>
      </c>
      <c r="AM259" s="4">
        <v>4</v>
      </c>
      <c r="AN259" s="4">
        <v>4</v>
      </c>
      <c r="AO259" s="4">
        <v>4</v>
      </c>
      <c r="AP259" s="4">
        <v>4</v>
      </c>
      <c r="AQ259" s="4">
        <v>4</v>
      </c>
      <c r="AR259" s="4">
        <v>7</v>
      </c>
      <c r="AS259" s="4">
        <v>7</v>
      </c>
      <c r="AT259" s="4">
        <v>9</v>
      </c>
      <c r="AU259" s="4">
        <v>9</v>
      </c>
      <c r="AV259" s="4">
        <v>10</v>
      </c>
      <c r="AW259" s="4">
        <v>10</v>
      </c>
      <c r="AX259" s="4">
        <v>10</v>
      </c>
      <c r="AY259" s="4">
        <v>11</v>
      </c>
      <c r="AZ259" s="4">
        <v>11</v>
      </c>
      <c r="BA259" s="4">
        <v>15</v>
      </c>
      <c r="BB259" s="4">
        <v>18</v>
      </c>
      <c r="BC259" s="4">
        <v>21</v>
      </c>
      <c r="BD259" s="4">
        <v>21</v>
      </c>
      <c r="BE259" s="4">
        <v>36</v>
      </c>
      <c r="BF259" s="4">
        <v>49</v>
      </c>
      <c r="BG259" s="4">
        <v>57</v>
      </c>
      <c r="BH259" s="4">
        <v>71</v>
      </c>
    </row>
    <row r="260" spans="1:60" s="4" customFormat="1" ht="17" x14ac:dyDescent="0.25">
      <c r="A260" s="2" t="s">
        <v>14</v>
      </c>
      <c r="B260" s="3" t="s">
        <v>12</v>
      </c>
      <c r="C260" s="3" t="s">
        <v>470</v>
      </c>
      <c r="D260" s="3">
        <v>-28.0167</v>
      </c>
      <c r="E260" s="3">
        <v>153.4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1</v>
      </c>
      <c r="N260" s="4">
        <v>3</v>
      </c>
      <c r="O260" s="4">
        <v>2</v>
      </c>
      <c r="P260" s="4">
        <v>3</v>
      </c>
      <c r="Q260" s="4">
        <v>2</v>
      </c>
      <c r="R260" s="4">
        <v>2</v>
      </c>
      <c r="S260" s="4">
        <v>3</v>
      </c>
      <c r="T260" s="4">
        <v>3</v>
      </c>
      <c r="U260" s="4">
        <v>4</v>
      </c>
      <c r="V260" s="4">
        <v>5</v>
      </c>
      <c r="W260" s="4">
        <v>5</v>
      </c>
      <c r="X260" s="4">
        <v>5</v>
      </c>
      <c r="Y260" s="4">
        <v>5</v>
      </c>
      <c r="Z260" s="4">
        <v>5</v>
      </c>
      <c r="AA260" s="4">
        <v>5</v>
      </c>
      <c r="AB260" s="4">
        <v>5</v>
      </c>
      <c r="AC260" s="4">
        <v>5</v>
      </c>
      <c r="AD260" s="4">
        <v>5</v>
      </c>
      <c r="AE260" s="4">
        <v>5</v>
      </c>
      <c r="AF260" s="4">
        <v>5</v>
      </c>
      <c r="AG260" s="4">
        <v>5</v>
      </c>
      <c r="AH260" s="4">
        <v>5</v>
      </c>
      <c r="AI260" s="4">
        <v>5</v>
      </c>
      <c r="AJ260" s="4">
        <v>5</v>
      </c>
      <c r="AK260" s="4">
        <v>5</v>
      </c>
      <c r="AL260" s="4">
        <v>5</v>
      </c>
      <c r="AM260" s="4">
        <v>5</v>
      </c>
      <c r="AN260" s="4">
        <v>5</v>
      </c>
      <c r="AO260" s="4">
        <v>5</v>
      </c>
      <c r="AP260" s="4">
        <v>5</v>
      </c>
      <c r="AQ260" s="4">
        <v>5</v>
      </c>
      <c r="AR260" s="4">
        <v>9</v>
      </c>
      <c r="AS260" s="4">
        <v>9</v>
      </c>
      <c r="AT260" s="4">
        <v>9</v>
      </c>
      <c r="AU260" s="4">
        <v>11</v>
      </c>
      <c r="AV260" s="4">
        <v>11</v>
      </c>
      <c r="AW260" s="4">
        <v>13</v>
      </c>
      <c r="AX260" s="4">
        <v>13</v>
      </c>
      <c r="AY260" s="4">
        <v>13</v>
      </c>
      <c r="AZ260" s="4">
        <v>15</v>
      </c>
      <c r="BA260" s="4">
        <v>15</v>
      </c>
      <c r="BB260" s="4">
        <v>18</v>
      </c>
      <c r="BC260" s="4">
        <v>20</v>
      </c>
      <c r="BD260" s="4">
        <v>20</v>
      </c>
      <c r="BE260" s="4">
        <v>35</v>
      </c>
      <c r="BF260" s="4">
        <v>46</v>
      </c>
      <c r="BG260" s="4">
        <v>61</v>
      </c>
      <c r="BH260" s="4">
        <v>68</v>
      </c>
    </row>
    <row r="261" spans="1:60" s="4" customFormat="1" ht="17" x14ac:dyDescent="0.25">
      <c r="A261" s="2" t="s">
        <v>25</v>
      </c>
      <c r="B261" s="3" t="s">
        <v>12</v>
      </c>
      <c r="C261" s="3" t="s">
        <v>470</v>
      </c>
      <c r="D261" s="3">
        <v>-34.9285</v>
      </c>
      <c r="E261" s="3">
        <v>138.60069999999999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1</v>
      </c>
      <c r="Q261" s="4">
        <v>2</v>
      </c>
      <c r="R261" s="4">
        <v>2</v>
      </c>
      <c r="S261" s="4">
        <v>2</v>
      </c>
      <c r="T261" s="4">
        <v>2</v>
      </c>
      <c r="U261" s="4">
        <v>2</v>
      </c>
      <c r="V261" s="4">
        <v>2</v>
      </c>
      <c r="W261" s="4">
        <v>2</v>
      </c>
      <c r="X261" s="4">
        <v>2</v>
      </c>
      <c r="Y261" s="4">
        <v>2</v>
      </c>
      <c r="Z261" s="4">
        <v>2</v>
      </c>
      <c r="AA261" s="4">
        <v>2</v>
      </c>
      <c r="AB261" s="4">
        <v>2</v>
      </c>
      <c r="AC261" s="4">
        <v>2</v>
      </c>
      <c r="AD261" s="4">
        <v>2</v>
      </c>
      <c r="AE261" s="4">
        <v>2</v>
      </c>
      <c r="AF261" s="4">
        <v>2</v>
      </c>
      <c r="AG261" s="4">
        <v>2</v>
      </c>
      <c r="AH261" s="4">
        <v>2</v>
      </c>
      <c r="AI261" s="4">
        <v>2</v>
      </c>
      <c r="AJ261" s="4">
        <v>2</v>
      </c>
      <c r="AK261" s="4">
        <v>2</v>
      </c>
      <c r="AL261" s="4">
        <v>2</v>
      </c>
      <c r="AM261" s="4">
        <v>2</v>
      </c>
      <c r="AN261" s="4">
        <v>2</v>
      </c>
      <c r="AO261" s="4">
        <v>2</v>
      </c>
      <c r="AP261" s="4">
        <v>2</v>
      </c>
      <c r="AQ261" s="4">
        <v>2</v>
      </c>
      <c r="AR261" s="4">
        <v>3</v>
      </c>
      <c r="AS261" s="4">
        <v>3</v>
      </c>
      <c r="AT261" s="4">
        <v>3</v>
      </c>
      <c r="AU261" s="4">
        <v>3</v>
      </c>
      <c r="AV261" s="4">
        <v>5</v>
      </c>
      <c r="AW261" s="4">
        <v>5</v>
      </c>
      <c r="AX261" s="4">
        <v>7</v>
      </c>
      <c r="AY261" s="4">
        <v>7</v>
      </c>
      <c r="AZ261" s="4">
        <v>7</v>
      </c>
      <c r="BA261" s="4">
        <v>7</v>
      </c>
      <c r="BB261" s="4">
        <v>7</v>
      </c>
      <c r="BC261" s="4">
        <v>9</v>
      </c>
      <c r="BD261" s="4">
        <v>9</v>
      </c>
      <c r="BE261" s="4">
        <v>16</v>
      </c>
      <c r="BF261" s="4">
        <v>19</v>
      </c>
      <c r="BG261" s="4">
        <v>20</v>
      </c>
      <c r="BH261" s="4">
        <v>29</v>
      </c>
    </row>
    <row r="262" spans="1:60" s="4" customFormat="1" ht="17" x14ac:dyDescent="0.25">
      <c r="A262" s="2" t="s">
        <v>28</v>
      </c>
      <c r="B262" s="3" t="s">
        <v>12</v>
      </c>
      <c r="C262" s="3" t="s">
        <v>470</v>
      </c>
      <c r="D262" s="3">
        <v>35.4437</v>
      </c>
      <c r="E262" s="3">
        <v>139.63800000000001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4</v>
      </c>
      <c r="AK262" s="4">
        <v>7</v>
      </c>
      <c r="AL262" s="4">
        <v>7</v>
      </c>
      <c r="AM262" s="4">
        <v>7</v>
      </c>
      <c r="AN262" s="4">
        <v>7</v>
      </c>
      <c r="AO262" s="4">
        <v>7</v>
      </c>
      <c r="AP262" s="4">
        <v>8</v>
      </c>
      <c r="AQ262" s="4">
        <v>8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</row>
    <row r="263" spans="1:60" s="4" customFormat="1" ht="17" x14ac:dyDescent="0.25">
      <c r="A263" s="2" t="s">
        <v>55</v>
      </c>
      <c r="B263" s="3" t="s">
        <v>12</v>
      </c>
      <c r="C263" s="3" t="s">
        <v>470</v>
      </c>
      <c r="D263" s="3">
        <v>-31.950500000000002</v>
      </c>
      <c r="E263" s="3">
        <v>115.8605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2</v>
      </c>
      <c r="AS263" s="4">
        <v>2</v>
      </c>
      <c r="AT263" s="4">
        <v>2</v>
      </c>
      <c r="AU263" s="4">
        <v>2</v>
      </c>
      <c r="AV263" s="4">
        <v>2</v>
      </c>
      <c r="AW263" s="4">
        <v>3</v>
      </c>
      <c r="AX263" s="4">
        <v>3</v>
      </c>
      <c r="AY263" s="4">
        <v>3</v>
      </c>
      <c r="AZ263" s="4">
        <v>3</v>
      </c>
      <c r="BA263" s="4">
        <v>4</v>
      </c>
      <c r="BB263" s="4">
        <v>6</v>
      </c>
      <c r="BC263" s="4">
        <v>9</v>
      </c>
      <c r="BD263" s="4">
        <v>9</v>
      </c>
      <c r="BE263" s="4">
        <v>14</v>
      </c>
      <c r="BF263" s="4">
        <v>17</v>
      </c>
      <c r="BG263" s="4">
        <v>17</v>
      </c>
      <c r="BH263" s="4">
        <v>28</v>
      </c>
    </row>
    <row r="264" spans="1:60" s="4" customFormat="1" ht="17" x14ac:dyDescent="0.25">
      <c r="A264" s="2" t="s">
        <v>67</v>
      </c>
      <c r="B264" s="3" t="s">
        <v>12</v>
      </c>
      <c r="C264" s="3" t="s">
        <v>470</v>
      </c>
      <c r="D264" s="3">
        <v>-41.454500000000003</v>
      </c>
      <c r="E264" s="3">
        <v>145.97069999999999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1</v>
      </c>
      <c r="AU264" s="4">
        <v>1</v>
      </c>
      <c r="AV264" s="4">
        <v>1</v>
      </c>
      <c r="AW264" s="4">
        <v>1</v>
      </c>
      <c r="AX264" s="4">
        <v>1</v>
      </c>
      <c r="AY264" s="4">
        <v>1</v>
      </c>
      <c r="AZ264" s="4">
        <v>2</v>
      </c>
      <c r="BA264" s="4">
        <v>2</v>
      </c>
      <c r="BB264" s="4">
        <v>2</v>
      </c>
      <c r="BC264" s="4">
        <v>3</v>
      </c>
      <c r="BD264" s="4">
        <v>3</v>
      </c>
      <c r="BE264" s="4">
        <v>5</v>
      </c>
      <c r="BF264" s="4">
        <v>5</v>
      </c>
      <c r="BG264" s="4">
        <v>6</v>
      </c>
      <c r="BH264" s="4">
        <v>7</v>
      </c>
    </row>
    <row r="265" spans="1:60" s="4" customFormat="1" ht="17" x14ac:dyDescent="0.25">
      <c r="A265" s="2" t="s">
        <v>77</v>
      </c>
      <c r="B265" s="3" t="s">
        <v>12</v>
      </c>
      <c r="C265" s="3" t="s">
        <v>470</v>
      </c>
      <c r="D265" s="3">
        <v>-12.4634</v>
      </c>
      <c r="E265" s="3">
        <v>130.84559999999999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1</v>
      </c>
      <c r="AW265" s="4">
        <v>1</v>
      </c>
      <c r="AX265" s="4">
        <v>0</v>
      </c>
      <c r="AY265" s="4">
        <v>0</v>
      </c>
      <c r="AZ265" s="4">
        <v>0</v>
      </c>
      <c r="BA265" s="4">
        <v>0</v>
      </c>
      <c r="BB265" s="4">
        <v>1</v>
      </c>
      <c r="BC265" s="4">
        <v>1</v>
      </c>
      <c r="BD265" s="4">
        <v>1</v>
      </c>
      <c r="BE265" s="4">
        <v>1</v>
      </c>
      <c r="BF265" s="4">
        <v>1</v>
      </c>
      <c r="BG265" s="4">
        <v>1</v>
      </c>
      <c r="BH265" s="4">
        <v>1</v>
      </c>
    </row>
    <row r="266" spans="1:60" s="4" customFormat="1" ht="17" x14ac:dyDescent="0.25">
      <c r="A266" s="2" t="s">
        <v>411</v>
      </c>
      <c r="B266" s="3" t="s">
        <v>12</v>
      </c>
      <c r="C266" s="3" t="s">
        <v>470</v>
      </c>
      <c r="D266" s="3">
        <v>-35.473500000000001</v>
      </c>
      <c r="E266" s="3">
        <v>149.01240000000001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1</v>
      </c>
      <c r="BF266" s="4">
        <v>1</v>
      </c>
      <c r="BG266" s="4">
        <v>1</v>
      </c>
      <c r="BH266" s="4">
        <v>2</v>
      </c>
    </row>
    <row r="267" spans="1:60" s="4" customFormat="1" ht="17" x14ac:dyDescent="0.25">
      <c r="A267" s="2"/>
      <c r="B267" s="3" t="s">
        <v>443</v>
      </c>
      <c r="C267" s="3" t="s">
        <v>470</v>
      </c>
      <c r="D267" s="3">
        <v>13.4443</v>
      </c>
      <c r="E267" s="3">
        <v>144.7937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3</v>
      </c>
    </row>
    <row r="268" spans="1:60" s="4" customFormat="1" ht="17" x14ac:dyDescent="0.25">
      <c r="A268" s="2"/>
      <c r="B268" s="3" t="s">
        <v>95</v>
      </c>
      <c r="C268" s="3" t="s">
        <v>470</v>
      </c>
      <c r="D268" s="3">
        <v>3.2027999999999999</v>
      </c>
      <c r="E268" s="3">
        <v>73.220699999999994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4</v>
      </c>
      <c r="BA268" s="4">
        <v>4</v>
      </c>
      <c r="BB268" s="4">
        <v>6</v>
      </c>
      <c r="BC268" s="4">
        <v>8</v>
      </c>
      <c r="BD268" s="4">
        <v>8</v>
      </c>
      <c r="BE268" s="4">
        <v>9</v>
      </c>
      <c r="BF268" s="4">
        <v>10</v>
      </c>
      <c r="BG268" s="4">
        <v>13</v>
      </c>
      <c r="BH268" s="4">
        <v>13</v>
      </c>
    </row>
    <row r="269" spans="1:60" s="4" customFormat="1" ht="17" x14ac:dyDescent="0.25">
      <c r="A269" s="2"/>
      <c r="B269" s="3" t="s">
        <v>53</v>
      </c>
      <c r="C269" s="3" t="s">
        <v>470</v>
      </c>
      <c r="D269" s="3">
        <v>-40.900599999999997</v>
      </c>
      <c r="E269" s="3">
        <v>174.886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1</v>
      </c>
      <c r="AR269" s="4">
        <v>1</v>
      </c>
      <c r="AS269" s="4">
        <v>1</v>
      </c>
      <c r="AT269" s="4">
        <v>1</v>
      </c>
      <c r="AU269" s="4">
        <v>1</v>
      </c>
      <c r="AV269" s="4">
        <v>3</v>
      </c>
      <c r="AW269" s="4">
        <v>3</v>
      </c>
      <c r="AX269" s="4">
        <v>4</v>
      </c>
      <c r="AY269" s="4">
        <v>5</v>
      </c>
      <c r="AZ269" s="4">
        <v>5</v>
      </c>
      <c r="BA269" s="4">
        <v>5</v>
      </c>
      <c r="BB269" s="4">
        <v>5</v>
      </c>
      <c r="BC269" s="4">
        <v>5</v>
      </c>
      <c r="BD269" s="4">
        <v>5</v>
      </c>
      <c r="BE269" s="4">
        <v>5</v>
      </c>
      <c r="BF269" s="4">
        <v>6</v>
      </c>
      <c r="BG269" s="4">
        <v>8</v>
      </c>
      <c r="BH269" s="4">
        <v>8</v>
      </c>
    </row>
    <row r="270" spans="1:60" s="4" customFormat="1" ht="17" x14ac:dyDescent="0.25">
      <c r="A270" s="2"/>
      <c r="B270" s="3" t="s">
        <v>429</v>
      </c>
      <c r="C270" s="3" t="s">
        <v>470</v>
      </c>
      <c r="D270" s="3">
        <v>-4.6795999999999998</v>
      </c>
      <c r="E270" s="3">
        <v>55.491999999999997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2</v>
      </c>
      <c r="BG270" s="4">
        <v>2</v>
      </c>
      <c r="BH270" s="4">
        <v>3</v>
      </c>
    </row>
    <row r="271" spans="1:60" s="4" customFormat="1" ht="17" x14ac:dyDescent="0.25">
      <c r="A271" s="2"/>
      <c r="B271" s="3" t="s">
        <v>471</v>
      </c>
      <c r="C271" s="3" t="s">
        <v>470</v>
      </c>
      <c r="D271" s="3"/>
      <c r="E271" s="3"/>
      <c r="F271" s="4">
        <f t="shared" ref="F271:AK271" si="8">SUM(F258:F270)</f>
        <v>0</v>
      </c>
      <c r="G271" s="4">
        <f t="shared" si="8"/>
        <v>0</v>
      </c>
      <c r="H271" s="4">
        <f t="shared" si="8"/>
        <v>0</v>
      </c>
      <c r="I271" s="4">
        <f t="shared" si="8"/>
        <v>0</v>
      </c>
      <c r="J271" s="4">
        <f t="shared" si="8"/>
        <v>4</v>
      </c>
      <c r="K271" s="4">
        <f t="shared" si="8"/>
        <v>5</v>
      </c>
      <c r="L271" s="4">
        <f t="shared" si="8"/>
        <v>5</v>
      </c>
      <c r="M271" s="4">
        <f t="shared" si="8"/>
        <v>6</v>
      </c>
      <c r="N271" s="4">
        <f t="shared" si="8"/>
        <v>9</v>
      </c>
      <c r="O271" s="4">
        <f t="shared" si="8"/>
        <v>9</v>
      </c>
      <c r="P271" s="4">
        <f t="shared" si="8"/>
        <v>12</v>
      </c>
      <c r="Q271" s="4">
        <f t="shared" si="8"/>
        <v>12</v>
      </c>
      <c r="R271" s="4">
        <f t="shared" si="8"/>
        <v>12</v>
      </c>
      <c r="S271" s="4">
        <f t="shared" si="8"/>
        <v>13</v>
      </c>
      <c r="T271" s="4">
        <f t="shared" si="8"/>
        <v>13</v>
      </c>
      <c r="U271" s="4">
        <f t="shared" si="8"/>
        <v>14</v>
      </c>
      <c r="V271" s="4">
        <f t="shared" si="8"/>
        <v>15</v>
      </c>
      <c r="W271" s="4">
        <f t="shared" si="8"/>
        <v>15</v>
      </c>
      <c r="X271" s="4">
        <f t="shared" si="8"/>
        <v>15</v>
      </c>
      <c r="Y271" s="4">
        <f t="shared" si="8"/>
        <v>15</v>
      </c>
      <c r="Z271" s="4">
        <f t="shared" si="8"/>
        <v>15</v>
      </c>
      <c r="AA271" s="4">
        <f t="shared" si="8"/>
        <v>15</v>
      </c>
      <c r="AB271" s="4">
        <f t="shared" si="8"/>
        <v>15</v>
      </c>
      <c r="AC271" s="4">
        <f t="shared" si="8"/>
        <v>15</v>
      </c>
      <c r="AD271" s="4">
        <f t="shared" si="8"/>
        <v>15</v>
      </c>
      <c r="AE271" s="4">
        <f t="shared" si="8"/>
        <v>15</v>
      </c>
      <c r="AF271" s="4">
        <f t="shared" si="8"/>
        <v>15</v>
      </c>
      <c r="AG271" s="4">
        <f t="shared" si="8"/>
        <v>15</v>
      </c>
      <c r="AH271" s="4">
        <f t="shared" si="8"/>
        <v>15</v>
      </c>
      <c r="AI271" s="4">
        <f t="shared" si="8"/>
        <v>15</v>
      </c>
      <c r="AJ271" s="4">
        <f t="shared" si="8"/>
        <v>19</v>
      </c>
      <c r="AK271" s="4">
        <f t="shared" si="8"/>
        <v>22</v>
      </c>
      <c r="AL271" s="4">
        <f t="shared" ref="AL271:BH271" si="9">SUM(AL258:AL270)</f>
        <v>22</v>
      </c>
      <c r="AM271" s="4">
        <f t="shared" si="9"/>
        <v>22</v>
      </c>
      <c r="AN271" s="4">
        <f t="shared" si="9"/>
        <v>22</v>
      </c>
      <c r="AO271" s="4">
        <f t="shared" si="9"/>
        <v>22</v>
      </c>
      <c r="AP271" s="4">
        <f t="shared" si="9"/>
        <v>23</v>
      </c>
      <c r="AQ271" s="4">
        <f t="shared" si="9"/>
        <v>24</v>
      </c>
      <c r="AR271" s="4">
        <f t="shared" si="9"/>
        <v>26</v>
      </c>
      <c r="AS271" s="4">
        <f t="shared" si="9"/>
        <v>28</v>
      </c>
      <c r="AT271" s="4">
        <f t="shared" si="9"/>
        <v>31</v>
      </c>
      <c r="AU271" s="4">
        <f t="shared" si="9"/>
        <v>40</v>
      </c>
      <c r="AV271" s="4">
        <f t="shared" si="9"/>
        <v>55</v>
      </c>
      <c r="AW271" s="4">
        <f t="shared" si="9"/>
        <v>58</v>
      </c>
      <c r="AX271" s="4">
        <f t="shared" si="9"/>
        <v>64</v>
      </c>
      <c r="AY271" s="4">
        <f t="shared" si="9"/>
        <v>68</v>
      </c>
      <c r="AZ271" s="4">
        <f t="shared" si="9"/>
        <v>85</v>
      </c>
      <c r="BA271" s="4">
        <f t="shared" si="9"/>
        <v>100</v>
      </c>
      <c r="BB271" s="4">
        <f t="shared" si="9"/>
        <v>118</v>
      </c>
      <c r="BC271" s="4">
        <f t="shared" si="9"/>
        <v>141</v>
      </c>
      <c r="BD271" s="4">
        <f t="shared" si="9"/>
        <v>141</v>
      </c>
      <c r="BE271" s="4">
        <f t="shared" si="9"/>
        <v>214</v>
      </c>
      <c r="BF271" s="4">
        <f t="shared" si="9"/>
        <v>268</v>
      </c>
      <c r="BG271" s="4">
        <f t="shared" si="9"/>
        <v>320</v>
      </c>
      <c r="BH271" s="4">
        <f t="shared" si="9"/>
        <v>404</v>
      </c>
    </row>
    <row r="273" spans="1:60" s="1" customFormat="1" ht="17" x14ac:dyDescent="0.25">
      <c r="A273" s="5" t="s">
        <v>0</v>
      </c>
      <c r="B273" s="1" t="s">
        <v>1</v>
      </c>
      <c r="C273" s="1" t="s">
        <v>469</v>
      </c>
      <c r="D273" s="1" t="s">
        <v>2</v>
      </c>
      <c r="E273" s="1" t="s">
        <v>3</v>
      </c>
      <c r="F273" s="1">
        <v>43852</v>
      </c>
      <c r="G273" s="1">
        <v>43853</v>
      </c>
      <c r="H273" s="1">
        <v>43854</v>
      </c>
      <c r="I273" s="1">
        <v>43855</v>
      </c>
      <c r="J273" s="1">
        <v>43856</v>
      </c>
      <c r="K273" s="1">
        <v>43857</v>
      </c>
      <c r="L273" s="1">
        <v>43858</v>
      </c>
      <c r="M273" s="1">
        <v>43859</v>
      </c>
      <c r="N273" s="1">
        <v>43860</v>
      </c>
      <c r="O273" s="1">
        <v>43861</v>
      </c>
      <c r="P273" s="1">
        <v>43862</v>
      </c>
      <c r="Q273" s="1">
        <v>43863</v>
      </c>
      <c r="R273" s="1">
        <v>43864</v>
      </c>
      <c r="S273" s="1">
        <v>43865</v>
      </c>
      <c r="T273" s="1">
        <v>43866</v>
      </c>
      <c r="U273" s="1">
        <v>43867</v>
      </c>
      <c r="V273" s="1">
        <v>43868</v>
      </c>
      <c r="W273" s="1">
        <v>43869</v>
      </c>
      <c r="X273" s="1">
        <v>43870</v>
      </c>
      <c r="Y273" s="1">
        <v>43871</v>
      </c>
      <c r="Z273" s="1">
        <v>43872</v>
      </c>
      <c r="AA273" s="1">
        <v>43873</v>
      </c>
      <c r="AB273" s="1">
        <v>43874</v>
      </c>
      <c r="AC273" s="1">
        <v>43875</v>
      </c>
      <c r="AD273" s="1">
        <v>43876</v>
      </c>
      <c r="AE273" s="1">
        <v>43877</v>
      </c>
      <c r="AF273" s="1">
        <v>43878</v>
      </c>
      <c r="AG273" s="1">
        <v>43879</v>
      </c>
      <c r="AH273" s="1">
        <v>43880</v>
      </c>
      <c r="AI273" s="1">
        <v>43881</v>
      </c>
      <c r="AJ273" s="1">
        <v>43882</v>
      </c>
      <c r="AK273" s="1">
        <v>43883</v>
      </c>
      <c r="AL273" s="1">
        <v>43884</v>
      </c>
      <c r="AM273" s="1">
        <v>43885</v>
      </c>
      <c r="AN273" s="1">
        <v>43886</v>
      </c>
      <c r="AO273" s="1">
        <v>43887</v>
      </c>
      <c r="AP273" s="1">
        <v>43888</v>
      </c>
      <c r="AQ273" s="1">
        <v>43889</v>
      </c>
      <c r="AR273" s="1">
        <v>43890</v>
      </c>
      <c r="AS273" s="1">
        <v>43891</v>
      </c>
      <c r="AT273" s="1">
        <v>43892</v>
      </c>
      <c r="AU273" s="1">
        <v>43893</v>
      </c>
      <c r="AV273" s="1">
        <v>43894</v>
      </c>
      <c r="AW273" s="1">
        <v>43895</v>
      </c>
      <c r="AX273" s="1">
        <v>43896</v>
      </c>
      <c r="AY273" s="1">
        <v>43897</v>
      </c>
      <c r="AZ273" s="1">
        <v>43898</v>
      </c>
      <c r="BA273" s="1">
        <v>43899</v>
      </c>
      <c r="BB273" s="1">
        <v>43900</v>
      </c>
      <c r="BC273" s="1">
        <v>43901</v>
      </c>
      <c r="BD273" s="1">
        <v>43902</v>
      </c>
      <c r="BE273" s="1">
        <v>43903</v>
      </c>
      <c r="BF273" s="1">
        <v>43904</v>
      </c>
      <c r="BG273" s="1">
        <v>43905</v>
      </c>
      <c r="BH273" s="1">
        <v>43906</v>
      </c>
    </row>
    <row r="274" spans="1:60" s="4" customFormat="1" ht="17" x14ac:dyDescent="0.25">
      <c r="A274" s="2"/>
      <c r="B274" s="3" t="s">
        <v>199</v>
      </c>
      <c r="C274" s="3" t="s">
        <v>199</v>
      </c>
      <c r="D274" s="3">
        <v>60</v>
      </c>
      <c r="E274" s="3">
        <v>90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2</v>
      </c>
      <c r="P274" s="4">
        <v>2</v>
      </c>
      <c r="Q274" s="4">
        <v>2</v>
      </c>
      <c r="R274" s="4">
        <v>2</v>
      </c>
      <c r="S274" s="4">
        <v>2</v>
      </c>
      <c r="T274" s="4">
        <v>2</v>
      </c>
      <c r="U274" s="4">
        <v>2</v>
      </c>
      <c r="V274" s="4">
        <v>2</v>
      </c>
      <c r="W274" s="4">
        <v>2</v>
      </c>
      <c r="X274" s="4">
        <v>2</v>
      </c>
      <c r="Y274" s="4">
        <v>2</v>
      </c>
      <c r="Z274" s="4">
        <v>2</v>
      </c>
      <c r="AA274" s="4">
        <v>2</v>
      </c>
      <c r="AB274" s="4">
        <v>2</v>
      </c>
      <c r="AC274" s="4">
        <v>2</v>
      </c>
      <c r="AD274" s="4">
        <v>2</v>
      </c>
      <c r="AE274" s="4">
        <v>2</v>
      </c>
      <c r="AF274" s="4">
        <v>2</v>
      </c>
      <c r="AG274" s="4">
        <v>2</v>
      </c>
      <c r="AH274" s="4">
        <v>2</v>
      </c>
      <c r="AI274" s="4">
        <v>2</v>
      </c>
      <c r="AJ274" s="4">
        <v>2</v>
      </c>
      <c r="AK274" s="4">
        <v>2</v>
      </c>
      <c r="AL274" s="4">
        <v>2</v>
      </c>
      <c r="AM274" s="4">
        <v>2</v>
      </c>
      <c r="AN274" s="4">
        <v>2</v>
      </c>
      <c r="AO274" s="4">
        <v>2</v>
      </c>
      <c r="AP274" s="4">
        <v>2</v>
      </c>
      <c r="AQ274" s="4">
        <v>2</v>
      </c>
      <c r="AR274" s="4">
        <v>2</v>
      </c>
      <c r="AS274" s="4">
        <v>2</v>
      </c>
      <c r="AT274" s="4">
        <v>3</v>
      </c>
      <c r="AU274" s="4">
        <v>3</v>
      </c>
      <c r="AV274" s="4">
        <v>3</v>
      </c>
      <c r="AW274" s="4">
        <v>4</v>
      </c>
      <c r="AX274" s="4">
        <v>13</v>
      </c>
      <c r="AY274" s="4">
        <v>13</v>
      </c>
      <c r="AZ274" s="4">
        <v>17</v>
      </c>
      <c r="BA274" s="4">
        <v>17</v>
      </c>
      <c r="BB274" s="4">
        <v>20</v>
      </c>
      <c r="BC274" s="4">
        <v>20</v>
      </c>
      <c r="BD274" s="4">
        <v>28</v>
      </c>
      <c r="BE274" s="4">
        <v>45</v>
      </c>
      <c r="BF274" s="4">
        <v>59</v>
      </c>
      <c r="BG274" s="4">
        <v>63</v>
      </c>
      <c r="BH274" s="4">
        <v>90</v>
      </c>
    </row>
    <row r="275" spans="1:60" x14ac:dyDescent="0.2">
      <c r="B275" s="3" t="s">
        <v>471</v>
      </c>
      <c r="C275" s="3" t="s">
        <v>199</v>
      </c>
      <c r="F275" s="4">
        <f t="shared" ref="F275:AK275" si="10">SUM(F274)</f>
        <v>0</v>
      </c>
      <c r="G275" s="4">
        <f t="shared" si="10"/>
        <v>0</v>
      </c>
      <c r="H275" s="4">
        <f t="shared" si="10"/>
        <v>0</v>
      </c>
      <c r="I275" s="4">
        <f t="shared" si="10"/>
        <v>0</v>
      </c>
      <c r="J275" s="4">
        <f t="shared" si="10"/>
        <v>0</v>
      </c>
      <c r="K275" s="4">
        <f t="shared" si="10"/>
        <v>0</v>
      </c>
      <c r="L275" s="4">
        <f t="shared" si="10"/>
        <v>0</v>
      </c>
      <c r="M275" s="4">
        <f t="shared" si="10"/>
        <v>0</v>
      </c>
      <c r="N275" s="4">
        <f t="shared" si="10"/>
        <v>0</v>
      </c>
      <c r="O275" s="4">
        <f t="shared" si="10"/>
        <v>2</v>
      </c>
      <c r="P275" s="4">
        <f t="shared" si="10"/>
        <v>2</v>
      </c>
      <c r="Q275" s="4">
        <f t="shared" si="10"/>
        <v>2</v>
      </c>
      <c r="R275" s="4">
        <f t="shared" si="10"/>
        <v>2</v>
      </c>
      <c r="S275" s="4">
        <f t="shared" si="10"/>
        <v>2</v>
      </c>
      <c r="T275" s="4">
        <f t="shared" si="10"/>
        <v>2</v>
      </c>
      <c r="U275" s="4">
        <f t="shared" si="10"/>
        <v>2</v>
      </c>
      <c r="V275" s="4">
        <f t="shared" si="10"/>
        <v>2</v>
      </c>
      <c r="W275" s="4">
        <f t="shared" si="10"/>
        <v>2</v>
      </c>
      <c r="X275" s="4">
        <f t="shared" si="10"/>
        <v>2</v>
      </c>
      <c r="Y275" s="4">
        <f t="shared" si="10"/>
        <v>2</v>
      </c>
      <c r="Z275" s="4">
        <f t="shared" si="10"/>
        <v>2</v>
      </c>
      <c r="AA275" s="4">
        <f t="shared" si="10"/>
        <v>2</v>
      </c>
      <c r="AB275" s="4">
        <f t="shared" si="10"/>
        <v>2</v>
      </c>
      <c r="AC275" s="4">
        <f t="shared" si="10"/>
        <v>2</v>
      </c>
      <c r="AD275" s="4">
        <f t="shared" si="10"/>
        <v>2</v>
      </c>
      <c r="AE275" s="4">
        <f t="shared" si="10"/>
        <v>2</v>
      </c>
      <c r="AF275" s="4">
        <f t="shared" si="10"/>
        <v>2</v>
      </c>
      <c r="AG275" s="4">
        <f t="shared" si="10"/>
        <v>2</v>
      </c>
      <c r="AH275" s="4">
        <f t="shared" si="10"/>
        <v>2</v>
      </c>
      <c r="AI275" s="4">
        <f t="shared" si="10"/>
        <v>2</v>
      </c>
      <c r="AJ275" s="4">
        <f t="shared" si="10"/>
        <v>2</v>
      </c>
      <c r="AK275" s="4">
        <f t="shared" si="10"/>
        <v>2</v>
      </c>
      <c r="AL275" s="4">
        <f t="shared" ref="AL275:BH275" si="11">SUM(AL274)</f>
        <v>2</v>
      </c>
      <c r="AM275" s="4">
        <f t="shared" si="11"/>
        <v>2</v>
      </c>
      <c r="AN275" s="4">
        <f t="shared" si="11"/>
        <v>2</v>
      </c>
      <c r="AO275" s="4">
        <f t="shared" si="11"/>
        <v>2</v>
      </c>
      <c r="AP275" s="4">
        <f t="shared" si="11"/>
        <v>2</v>
      </c>
      <c r="AQ275" s="4">
        <f t="shared" si="11"/>
        <v>2</v>
      </c>
      <c r="AR275" s="4">
        <f t="shared" si="11"/>
        <v>2</v>
      </c>
      <c r="AS275" s="4">
        <f t="shared" si="11"/>
        <v>2</v>
      </c>
      <c r="AT275" s="4">
        <f t="shared" si="11"/>
        <v>3</v>
      </c>
      <c r="AU275" s="4">
        <f t="shared" si="11"/>
        <v>3</v>
      </c>
      <c r="AV275" s="4">
        <f t="shared" si="11"/>
        <v>3</v>
      </c>
      <c r="AW275" s="4">
        <f t="shared" si="11"/>
        <v>4</v>
      </c>
      <c r="AX275" s="4">
        <f t="shared" si="11"/>
        <v>13</v>
      </c>
      <c r="AY275" s="4">
        <f t="shared" si="11"/>
        <v>13</v>
      </c>
      <c r="AZ275" s="4">
        <f t="shared" si="11"/>
        <v>17</v>
      </c>
      <c r="BA275" s="4">
        <f t="shared" si="11"/>
        <v>17</v>
      </c>
      <c r="BB275" s="4">
        <f t="shared" si="11"/>
        <v>20</v>
      </c>
      <c r="BC275" s="4">
        <f t="shared" si="11"/>
        <v>20</v>
      </c>
      <c r="BD275" s="4">
        <f t="shared" si="11"/>
        <v>28</v>
      </c>
      <c r="BE275" s="4">
        <f t="shared" si="11"/>
        <v>45</v>
      </c>
      <c r="BF275" s="4">
        <f t="shared" si="11"/>
        <v>59</v>
      </c>
      <c r="BG275" s="4">
        <f t="shared" si="11"/>
        <v>63</v>
      </c>
      <c r="BH275" s="4">
        <f t="shared" si="11"/>
        <v>90</v>
      </c>
    </row>
    <row r="277" spans="1:60" s="1" customFormat="1" ht="17" x14ac:dyDescent="0.25">
      <c r="A277" s="5" t="s">
        <v>0</v>
      </c>
      <c r="B277" s="1" t="s">
        <v>1</v>
      </c>
      <c r="C277" s="1" t="s">
        <v>469</v>
      </c>
      <c r="D277" s="1" t="s">
        <v>2</v>
      </c>
      <c r="E277" s="1" t="s">
        <v>3</v>
      </c>
      <c r="F277" s="1">
        <v>43852</v>
      </c>
      <c r="G277" s="1">
        <v>43853</v>
      </c>
      <c r="H277" s="1">
        <v>43854</v>
      </c>
      <c r="I277" s="1">
        <v>43855</v>
      </c>
      <c r="J277" s="1">
        <v>43856</v>
      </c>
      <c r="K277" s="1">
        <v>43857</v>
      </c>
      <c r="L277" s="1">
        <v>43858</v>
      </c>
      <c r="M277" s="1">
        <v>43859</v>
      </c>
      <c r="N277" s="1">
        <v>43860</v>
      </c>
      <c r="O277" s="1">
        <v>43861</v>
      </c>
      <c r="P277" s="1">
        <v>43862</v>
      </c>
      <c r="Q277" s="1">
        <v>43863</v>
      </c>
      <c r="R277" s="1">
        <v>43864</v>
      </c>
      <c r="S277" s="1">
        <v>43865</v>
      </c>
      <c r="T277" s="1">
        <v>43866</v>
      </c>
      <c r="U277" s="1">
        <v>43867</v>
      </c>
      <c r="V277" s="1">
        <v>43868</v>
      </c>
      <c r="W277" s="1">
        <v>43869</v>
      </c>
      <c r="X277" s="1">
        <v>43870</v>
      </c>
      <c r="Y277" s="1">
        <v>43871</v>
      </c>
      <c r="Z277" s="1">
        <v>43872</v>
      </c>
      <c r="AA277" s="1">
        <v>43873</v>
      </c>
      <c r="AB277" s="1">
        <v>43874</v>
      </c>
      <c r="AC277" s="1">
        <v>43875</v>
      </c>
      <c r="AD277" s="1">
        <v>43876</v>
      </c>
      <c r="AE277" s="1">
        <v>43877</v>
      </c>
      <c r="AF277" s="1">
        <v>43878</v>
      </c>
      <c r="AG277" s="1">
        <v>43879</v>
      </c>
      <c r="AH277" s="1">
        <v>43880</v>
      </c>
      <c r="AI277" s="1">
        <v>43881</v>
      </c>
      <c r="AJ277" s="1">
        <v>43882</v>
      </c>
      <c r="AK277" s="1">
        <v>43883</v>
      </c>
      <c r="AL277" s="1">
        <v>43884</v>
      </c>
      <c r="AM277" s="1">
        <v>43885</v>
      </c>
      <c r="AN277" s="1">
        <v>43886</v>
      </c>
      <c r="AO277" s="1">
        <v>43887</v>
      </c>
      <c r="AP277" s="1">
        <v>43888</v>
      </c>
      <c r="AQ277" s="1">
        <v>43889</v>
      </c>
      <c r="AR277" s="1">
        <v>43890</v>
      </c>
      <c r="AS277" s="1">
        <v>43891</v>
      </c>
      <c r="AT277" s="1">
        <v>43892</v>
      </c>
      <c r="AU277" s="1">
        <v>43893</v>
      </c>
      <c r="AV277" s="1">
        <v>43894</v>
      </c>
      <c r="AW277" s="1">
        <v>43895</v>
      </c>
      <c r="AX277" s="1">
        <v>43896</v>
      </c>
      <c r="AY277" s="1">
        <v>43897</v>
      </c>
      <c r="AZ277" s="1">
        <v>43898</v>
      </c>
      <c r="BA277" s="1">
        <v>43899</v>
      </c>
      <c r="BB277" s="1">
        <v>43900</v>
      </c>
      <c r="BC277" s="1">
        <v>43901</v>
      </c>
      <c r="BD277" s="1">
        <v>43902</v>
      </c>
      <c r="BE277" s="1">
        <v>43903</v>
      </c>
      <c r="BF277" s="1">
        <v>43904</v>
      </c>
      <c r="BG277" s="1">
        <v>43905</v>
      </c>
      <c r="BH277" s="1">
        <v>43906</v>
      </c>
    </row>
    <row r="278" spans="1:60" s="4" customFormat="1" ht="17" x14ac:dyDescent="0.25">
      <c r="A278" s="2"/>
      <c r="B278" s="3" t="s">
        <v>72</v>
      </c>
      <c r="C278" s="3" t="s">
        <v>468</v>
      </c>
      <c r="D278" s="3">
        <v>-38.4161</v>
      </c>
      <c r="E278" s="3">
        <v>-63.616700000000002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1</v>
      </c>
      <c r="AV278" s="4">
        <v>1</v>
      </c>
      <c r="AW278" s="4">
        <v>1</v>
      </c>
      <c r="AX278" s="4">
        <v>2</v>
      </c>
      <c r="AY278" s="4">
        <v>8</v>
      </c>
      <c r="AZ278" s="4">
        <v>12</v>
      </c>
      <c r="BA278" s="4">
        <v>12</v>
      </c>
      <c r="BB278" s="4">
        <v>17</v>
      </c>
      <c r="BC278" s="4">
        <v>19</v>
      </c>
      <c r="BD278" s="4">
        <v>19</v>
      </c>
      <c r="BE278" s="4">
        <v>31</v>
      </c>
      <c r="BF278" s="4">
        <v>34</v>
      </c>
      <c r="BG278" s="4">
        <v>45</v>
      </c>
      <c r="BH278" s="4">
        <v>56</v>
      </c>
    </row>
    <row r="279" spans="1:60" s="4" customFormat="1" ht="17" x14ac:dyDescent="0.25">
      <c r="A279" s="2"/>
      <c r="B279" s="3" t="s">
        <v>203</v>
      </c>
      <c r="C279" s="3" t="s">
        <v>468</v>
      </c>
      <c r="D279" s="3">
        <v>-16.290199999999999</v>
      </c>
      <c r="E279" s="3">
        <v>-63.588700000000003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2</v>
      </c>
      <c r="BD279" s="4">
        <v>2</v>
      </c>
      <c r="BE279" s="4">
        <v>3</v>
      </c>
      <c r="BF279" s="4">
        <v>10</v>
      </c>
      <c r="BG279" s="4">
        <v>10</v>
      </c>
      <c r="BH279" s="4">
        <v>11</v>
      </c>
    </row>
    <row r="280" spans="1:60" s="4" customFormat="1" ht="17" x14ac:dyDescent="0.25">
      <c r="A280" s="2"/>
      <c r="B280" s="3" t="s">
        <v>41</v>
      </c>
      <c r="C280" s="3" t="s">
        <v>468</v>
      </c>
      <c r="D280" s="3">
        <v>-14.234999999999999</v>
      </c>
      <c r="E280" s="3">
        <v>-51.9253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1</v>
      </c>
      <c r="AP280" s="4">
        <v>1</v>
      </c>
      <c r="AQ280" s="4">
        <v>1</v>
      </c>
      <c r="AR280" s="4">
        <v>2</v>
      </c>
      <c r="AS280" s="4">
        <v>2</v>
      </c>
      <c r="AT280" s="4">
        <v>2</v>
      </c>
      <c r="AU280" s="4">
        <v>2</v>
      </c>
      <c r="AV280" s="4">
        <v>4</v>
      </c>
      <c r="AW280" s="4">
        <v>4</v>
      </c>
      <c r="AX280" s="4">
        <v>13</v>
      </c>
      <c r="AY280" s="4">
        <v>13</v>
      </c>
      <c r="AZ280" s="4">
        <v>20</v>
      </c>
      <c r="BA280" s="4">
        <v>25</v>
      </c>
      <c r="BB280" s="4">
        <v>31</v>
      </c>
      <c r="BC280" s="4">
        <v>38</v>
      </c>
      <c r="BD280" s="4">
        <v>52</v>
      </c>
      <c r="BE280" s="4">
        <v>151</v>
      </c>
      <c r="BF280" s="4">
        <v>151</v>
      </c>
      <c r="BG280" s="4">
        <v>162</v>
      </c>
      <c r="BH280" s="4">
        <v>200</v>
      </c>
    </row>
    <row r="281" spans="1:60" s="4" customFormat="1" ht="17" x14ac:dyDescent="0.25">
      <c r="A281" s="2"/>
      <c r="B281" s="3" t="s">
        <v>73</v>
      </c>
      <c r="C281" s="3" t="s">
        <v>468</v>
      </c>
      <c r="D281" s="3">
        <v>-35.6751</v>
      </c>
      <c r="E281" s="3">
        <v>-71.543000000000006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1</v>
      </c>
      <c r="AV281" s="4">
        <v>1</v>
      </c>
      <c r="AW281" s="4">
        <v>4</v>
      </c>
      <c r="AX281" s="4">
        <v>4</v>
      </c>
      <c r="AY281" s="4">
        <v>4</v>
      </c>
      <c r="AZ281" s="4">
        <v>8</v>
      </c>
      <c r="BA281" s="4">
        <v>8</v>
      </c>
      <c r="BB281" s="4">
        <v>13</v>
      </c>
      <c r="BC281" s="4">
        <v>23</v>
      </c>
      <c r="BD281" s="4">
        <v>23</v>
      </c>
      <c r="BE281" s="4">
        <v>43</v>
      </c>
      <c r="BF281" s="4">
        <v>61</v>
      </c>
      <c r="BG281" s="4">
        <v>74</v>
      </c>
      <c r="BH281" s="4">
        <v>155</v>
      </c>
    </row>
    <row r="282" spans="1:60" s="4" customFormat="1" ht="17" x14ac:dyDescent="0.25">
      <c r="A282" s="2"/>
      <c r="B282" s="3" t="s">
        <v>86</v>
      </c>
      <c r="C282" s="3" t="s">
        <v>468</v>
      </c>
      <c r="D282" s="3">
        <v>4.5709</v>
      </c>
      <c r="E282" s="3">
        <v>-74.297300000000007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1</v>
      </c>
      <c r="AY282" s="4">
        <v>1</v>
      </c>
      <c r="AZ282" s="4">
        <v>1</v>
      </c>
      <c r="BA282" s="4">
        <v>1</v>
      </c>
      <c r="BB282" s="4">
        <v>3</v>
      </c>
      <c r="BC282" s="4">
        <v>9</v>
      </c>
      <c r="BD282" s="4">
        <v>9</v>
      </c>
      <c r="BE282" s="4">
        <v>13</v>
      </c>
      <c r="BF282" s="4">
        <v>22</v>
      </c>
      <c r="BG282" s="4">
        <v>34</v>
      </c>
      <c r="BH282" s="4">
        <v>54</v>
      </c>
    </row>
    <row r="283" spans="1:60" s="4" customFormat="1" ht="17" x14ac:dyDescent="0.25">
      <c r="A283" s="2"/>
      <c r="B283" s="3" t="s">
        <v>60</v>
      </c>
      <c r="C283" s="3" t="s">
        <v>468</v>
      </c>
      <c r="D283" s="3">
        <v>-1.8311999999999999</v>
      </c>
      <c r="E283" s="3">
        <v>-78.183400000000006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6</v>
      </c>
      <c r="AT283" s="4">
        <v>6</v>
      </c>
      <c r="AU283" s="4">
        <v>7</v>
      </c>
      <c r="AV283" s="4">
        <v>10</v>
      </c>
      <c r="AW283" s="4">
        <v>13</v>
      </c>
      <c r="AX283" s="4">
        <v>13</v>
      </c>
      <c r="AY283" s="4">
        <v>13</v>
      </c>
      <c r="AZ283" s="4">
        <v>14</v>
      </c>
      <c r="BA283" s="4">
        <v>15</v>
      </c>
      <c r="BB283" s="4">
        <v>15</v>
      </c>
      <c r="BC283" s="4">
        <v>17</v>
      </c>
      <c r="BD283" s="4">
        <v>17</v>
      </c>
      <c r="BE283" s="4">
        <v>17</v>
      </c>
      <c r="BF283" s="4">
        <v>28</v>
      </c>
      <c r="BG283" s="4">
        <v>28</v>
      </c>
      <c r="BH283" s="4">
        <v>37</v>
      </c>
    </row>
    <row r="284" spans="1:60" s="4" customFormat="1" ht="17" x14ac:dyDescent="0.25">
      <c r="A284" s="2" t="s">
        <v>442</v>
      </c>
      <c r="B284" s="3" t="s">
        <v>164</v>
      </c>
      <c r="C284" s="3" t="s">
        <v>468</v>
      </c>
      <c r="D284" s="3">
        <v>3.9339</v>
      </c>
      <c r="E284" s="3">
        <v>-53.125799999999998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5</v>
      </c>
      <c r="AZ284" s="4">
        <v>5</v>
      </c>
      <c r="BA284" s="4">
        <v>5</v>
      </c>
      <c r="BB284" s="4">
        <v>5</v>
      </c>
      <c r="BC284" s="4">
        <v>5</v>
      </c>
      <c r="BD284" s="4">
        <v>5</v>
      </c>
      <c r="BE284" s="4">
        <v>5</v>
      </c>
      <c r="BF284" s="4">
        <v>5</v>
      </c>
      <c r="BG284" s="4">
        <v>7</v>
      </c>
      <c r="BH284" s="4">
        <v>5</v>
      </c>
    </row>
    <row r="285" spans="1:60" s="4" customFormat="1" ht="17" x14ac:dyDescent="0.25">
      <c r="A285" s="2"/>
      <c r="B285" s="3" t="s">
        <v>442</v>
      </c>
      <c r="C285" s="3" t="s">
        <v>468</v>
      </c>
      <c r="D285" s="3">
        <v>3.9339</v>
      </c>
      <c r="E285" s="3">
        <v>-53.125799999999998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11</v>
      </c>
    </row>
    <row r="286" spans="1:60" s="4" customFormat="1" ht="17" x14ac:dyDescent="0.25">
      <c r="A286" s="2"/>
      <c r="B286" s="3" t="s">
        <v>97</v>
      </c>
      <c r="C286" s="3" t="s">
        <v>468</v>
      </c>
      <c r="D286" s="3">
        <v>-23.442499999999999</v>
      </c>
      <c r="E286" s="3">
        <v>-58.443800000000003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1</v>
      </c>
      <c r="BA286" s="4">
        <v>1</v>
      </c>
      <c r="BB286" s="4">
        <v>1</v>
      </c>
      <c r="BC286" s="4">
        <v>5</v>
      </c>
      <c r="BD286" s="4">
        <v>5</v>
      </c>
      <c r="BE286" s="4">
        <v>6</v>
      </c>
      <c r="BF286" s="4">
        <v>6</v>
      </c>
      <c r="BG286" s="4">
        <v>6</v>
      </c>
      <c r="BH286" s="4">
        <v>8</v>
      </c>
    </row>
    <row r="287" spans="1:60" s="4" customFormat="1" ht="17" x14ac:dyDescent="0.25">
      <c r="A287" s="2"/>
      <c r="B287" s="3" t="s">
        <v>88</v>
      </c>
      <c r="C287" s="3" t="s">
        <v>468</v>
      </c>
      <c r="D287" s="3">
        <v>-9.19</v>
      </c>
      <c r="E287" s="3">
        <v>-75.015199999999993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1</v>
      </c>
      <c r="AY287" s="4">
        <v>1</v>
      </c>
      <c r="AZ287" s="4">
        <v>6</v>
      </c>
      <c r="BA287" s="4">
        <v>7</v>
      </c>
      <c r="BB287" s="4">
        <v>11</v>
      </c>
      <c r="BC287" s="4">
        <v>11</v>
      </c>
      <c r="BD287" s="4">
        <v>15</v>
      </c>
      <c r="BE287" s="4">
        <v>28</v>
      </c>
      <c r="BF287" s="4">
        <v>38</v>
      </c>
      <c r="BG287" s="4">
        <v>43</v>
      </c>
      <c r="BH287" s="4">
        <v>86</v>
      </c>
    </row>
    <row r="288" spans="1:60" s="4" customFormat="1" ht="17" x14ac:dyDescent="0.25">
      <c r="A288" s="2"/>
      <c r="B288" s="3" t="s">
        <v>440</v>
      </c>
      <c r="C288" s="3" t="s">
        <v>468</v>
      </c>
      <c r="D288" s="3">
        <v>3.9192999999999998</v>
      </c>
      <c r="E288" s="3">
        <v>-56.027799999999999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1</v>
      </c>
      <c r="BG288" s="4">
        <v>1</v>
      </c>
      <c r="BH288" s="4">
        <v>1</v>
      </c>
    </row>
    <row r="289" spans="1:60" s="4" customFormat="1" ht="17" x14ac:dyDescent="0.25">
      <c r="A289" s="2"/>
      <c r="B289" s="3" t="s">
        <v>424</v>
      </c>
      <c r="C289" s="3" t="s">
        <v>468</v>
      </c>
      <c r="D289" s="3">
        <v>-32.522799999999997</v>
      </c>
      <c r="E289" s="3">
        <v>-55.765799999999999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4</v>
      </c>
      <c r="BG289" s="4">
        <v>4</v>
      </c>
      <c r="BH289" s="4">
        <v>8</v>
      </c>
    </row>
    <row r="290" spans="1:60" s="4" customFormat="1" ht="17" x14ac:dyDescent="0.25">
      <c r="A290" s="2"/>
      <c r="B290" s="3" t="s">
        <v>431</v>
      </c>
      <c r="C290" s="3" t="s">
        <v>468</v>
      </c>
      <c r="D290" s="3">
        <v>6.4238</v>
      </c>
      <c r="E290" s="3">
        <v>-66.589699999999993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2</v>
      </c>
      <c r="BG290" s="4">
        <v>10</v>
      </c>
      <c r="BH290" s="4">
        <v>17</v>
      </c>
    </row>
    <row r="291" spans="1:60" s="4" customFormat="1" ht="17" x14ac:dyDescent="0.25">
      <c r="A291" s="2"/>
      <c r="B291" s="3" t="s">
        <v>410</v>
      </c>
      <c r="C291" s="3" t="s">
        <v>468</v>
      </c>
      <c r="D291" s="3">
        <v>5</v>
      </c>
      <c r="E291" s="3">
        <v>-58.75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1</v>
      </c>
      <c r="BE291" s="4">
        <v>1</v>
      </c>
      <c r="BF291" s="4">
        <v>1</v>
      </c>
      <c r="BG291" s="4">
        <v>4</v>
      </c>
      <c r="BH291" s="4">
        <v>4</v>
      </c>
    </row>
    <row r="292" spans="1:60" x14ac:dyDescent="0.2">
      <c r="B292" s="3" t="s">
        <v>471</v>
      </c>
      <c r="C292" s="3" t="s">
        <v>468</v>
      </c>
      <c r="F292" s="4">
        <f t="shared" ref="F292:AK292" si="12">SUM(F278:F291)</f>
        <v>0</v>
      </c>
      <c r="G292" s="4">
        <f t="shared" si="12"/>
        <v>0</v>
      </c>
      <c r="H292" s="4">
        <f t="shared" si="12"/>
        <v>0</v>
      </c>
      <c r="I292" s="4">
        <f t="shared" si="12"/>
        <v>0</v>
      </c>
      <c r="J292" s="4">
        <f t="shared" si="12"/>
        <v>0</v>
      </c>
      <c r="K292" s="4">
        <f t="shared" si="12"/>
        <v>0</v>
      </c>
      <c r="L292" s="4">
        <f t="shared" si="12"/>
        <v>0</v>
      </c>
      <c r="M292" s="4">
        <f t="shared" si="12"/>
        <v>0</v>
      </c>
      <c r="N292" s="4">
        <f t="shared" si="12"/>
        <v>0</v>
      </c>
      <c r="O292" s="4">
        <f t="shared" si="12"/>
        <v>0</v>
      </c>
      <c r="P292" s="4">
        <f t="shared" si="12"/>
        <v>0</v>
      </c>
      <c r="Q292" s="4">
        <f t="shared" si="12"/>
        <v>0</v>
      </c>
      <c r="R292" s="4">
        <f t="shared" si="12"/>
        <v>0</v>
      </c>
      <c r="S292" s="4">
        <f t="shared" si="12"/>
        <v>0</v>
      </c>
      <c r="T292" s="4">
        <f t="shared" si="12"/>
        <v>0</v>
      </c>
      <c r="U292" s="4">
        <f t="shared" si="12"/>
        <v>0</v>
      </c>
      <c r="V292" s="4">
        <f t="shared" si="12"/>
        <v>0</v>
      </c>
      <c r="W292" s="4">
        <f t="shared" si="12"/>
        <v>0</v>
      </c>
      <c r="X292" s="4">
        <f t="shared" si="12"/>
        <v>0</v>
      </c>
      <c r="Y292" s="4">
        <f t="shared" si="12"/>
        <v>0</v>
      </c>
      <c r="Z292" s="4">
        <f t="shared" si="12"/>
        <v>0</v>
      </c>
      <c r="AA292" s="4">
        <f t="shared" si="12"/>
        <v>0</v>
      </c>
      <c r="AB292" s="4">
        <f t="shared" si="12"/>
        <v>0</v>
      </c>
      <c r="AC292" s="4">
        <f t="shared" si="12"/>
        <v>0</v>
      </c>
      <c r="AD292" s="4">
        <f t="shared" si="12"/>
        <v>0</v>
      </c>
      <c r="AE292" s="4">
        <f t="shared" si="12"/>
        <v>0</v>
      </c>
      <c r="AF292" s="4">
        <f t="shared" si="12"/>
        <v>0</v>
      </c>
      <c r="AG292" s="4">
        <f t="shared" si="12"/>
        <v>0</v>
      </c>
      <c r="AH292" s="4">
        <f t="shared" si="12"/>
        <v>0</v>
      </c>
      <c r="AI292" s="4">
        <f t="shared" si="12"/>
        <v>0</v>
      </c>
      <c r="AJ292" s="4">
        <f t="shared" si="12"/>
        <v>0</v>
      </c>
      <c r="AK292" s="4">
        <f t="shared" si="12"/>
        <v>0</v>
      </c>
      <c r="AL292" s="4">
        <f t="shared" ref="AL292:BH292" si="13">SUM(AL278:AL291)</f>
        <v>0</v>
      </c>
      <c r="AM292" s="4">
        <f t="shared" si="13"/>
        <v>0</v>
      </c>
      <c r="AN292" s="4">
        <f t="shared" si="13"/>
        <v>0</v>
      </c>
      <c r="AO292" s="4">
        <f t="shared" si="13"/>
        <v>1</v>
      </c>
      <c r="AP292" s="4">
        <f t="shared" si="13"/>
        <v>1</v>
      </c>
      <c r="AQ292" s="4">
        <f t="shared" si="13"/>
        <v>1</v>
      </c>
      <c r="AR292" s="4">
        <f t="shared" si="13"/>
        <v>2</v>
      </c>
      <c r="AS292" s="4">
        <f t="shared" si="13"/>
        <v>8</v>
      </c>
      <c r="AT292" s="4">
        <f t="shared" si="13"/>
        <v>8</v>
      </c>
      <c r="AU292" s="4">
        <f t="shared" si="13"/>
        <v>11</v>
      </c>
      <c r="AV292" s="4">
        <f t="shared" si="13"/>
        <v>16</v>
      </c>
      <c r="AW292" s="4">
        <f t="shared" si="13"/>
        <v>22</v>
      </c>
      <c r="AX292" s="4">
        <f t="shared" si="13"/>
        <v>34</v>
      </c>
      <c r="AY292" s="4">
        <f t="shared" si="13"/>
        <v>45</v>
      </c>
      <c r="AZ292" s="4">
        <f t="shared" si="13"/>
        <v>67</v>
      </c>
      <c r="BA292" s="4">
        <f t="shared" si="13"/>
        <v>74</v>
      </c>
      <c r="BB292" s="4">
        <f t="shared" si="13"/>
        <v>96</v>
      </c>
      <c r="BC292" s="4">
        <f t="shared" si="13"/>
        <v>129</v>
      </c>
      <c r="BD292" s="4">
        <f t="shared" si="13"/>
        <v>148</v>
      </c>
      <c r="BE292" s="4">
        <f t="shared" si="13"/>
        <v>298</v>
      </c>
      <c r="BF292" s="4">
        <f t="shared" si="13"/>
        <v>363</v>
      </c>
      <c r="BG292" s="4">
        <f t="shared" si="13"/>
        <v>428</v>
      </c>
      <c r="BH292" s="4">
        <f t="shared" si="13"/>
        <v>653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0332F-0B71-8440-8507-1533848A0213}">
  <dimension ref="A1:BH65"/>
  <sheetViews>
    <sheetView workbookViewId="0"/>
  </sheetViews>
  <sheetFormatPr baseColWidth="10" defaultColWidth="10.83203125" defaultRowHeight="16" x14ac:dyDescent="0.2"/>
  <cols>
    <col min="4" max="4" width="16.6640625" bestFit="1" customWidth="1"/>
  </cols>
  <sheetData>
    <row r="1" spans="1:60" s="1" customFormat="1" x14ac:dyDescent="0.2">
      <c r="A1" s="5" t="s">
        <v>0</v>
      </c>
      <c r="B1" s="1" t="s">
        <v>1</v>
      </c>
      <c r="C1" s="1" t="s">
        <v>469</v>
      </c>
      <c r="D1" s="1" t="s">
        <v>2</v>
      </c>
      <c r="E1" s="1" t="s">
        <v>3</v>
      </c>
      <c r="F1" s="1">
        <v>43852</v>
      </c>
      <c r="G1" s="1">
        <v>43853</v>
      </c>
      <c r="H1" s="1">
        <v>43854</v>
      </c>
      <c r="I1" s="1">
        <v>43855</v>
      </c>
      <c r="J1" s="1">
        <v>43856</v>
      </c>
      <c r="K1" s="1">
        <v>43857</v>
      </c>
      <c r="L1" s="1">
        <v>43858</v>
      </c>
      <c r="M1" s="1">
        <v>43859</v>
      </c>
      <c r="N1" s="1">
        <v>43860</v>
      </c>
      <c r="O1" s="1">
        <v>43861</v>
      </c>
      <c r="P1" s="1">
        <v>43862</v>
      </c>
      <c r="Q1" s="1">
        <v>43863</v>
      </c>
      <c r="R1" s="1">
        <v>43864</v>
      </c>
      <c r="S1" s="1">
        <v>43865</v>
      </c>
      <c r="T1" s="1">
        <v>43866</v>
      </c>
      <c r="U1" s="1">
        <v>43867</v>
      </c>
      <c r="V1" s="1">
        <v>43868</v>
      </c>
      <c r="W1" s="1">
        <v>43869</v>
      </c>
      <c r="X1" s="1">
        <v>43870</v>
      </c>
      <c r="Y1" s="1">
        <v>43871</v>
      </c>
      <c r="Z1" s="1">
        <v>43872</v>
      </c>
      <c r="AA1" s="1">
        <v>43873</v>
      </c>
      <c r="AB1" s="1">
        <v>43874</v>
      </c>
      <c r="AC1" s="1">
        <v>43875</v>
      </c>
      <c r="AD1" s="1">
        <v>43876</v>
      </c>
      <c r="AE1" s="1">
        <v>43877</v>
      </c>
      <c r="AF1" s="1">
        <v>43878</v>
      </c>
      <c r="AG1" s="1">
        <v>43879</v>
      </c>
      <c r="AH1" s="1">
        <v>43880</v>
      </c>
      <c r="AI1" s="1">
        <v>43881</v>
      </c>
      <c r="AJ1" s="1">
        <v>43882</v>
      </c>
      <c r="AK1" s="1">
        <v>43883</v>
      </c>
      <c r="AL1" s="1">
        <v>43884</v>
      </c>
      <c r="AM1" s="1">
        <v>43885</v>
      </c>
      <c r="AN1" s="1">
        <v>43886</v>
      </c>
      <c r="AO1" s="1">
        <v>43887</v>
      </c>
      <c r="AP1" s="1">
        <v>43888</v>
      </c>
      <c r="AQ1" s="1">
        <v>43889</v>
      </c>
      <c r="AR1" s="1">
        <v>43890</v>
      </c>
      <c r="AS1" s="1">
        <v>43891</v>
      </c>
      <c r="AT1" s="1">
        <v>43892</v>
      </c>
      <c r="AU1" s="1">
        <v>43893</v>
      </c>
      <c r="AV1" s="1">
        <v>43894</v>
      </c>
      <c r="AW1" s="1">
        <v>43895</v>
      </c>
      <c r="AX1" s="1">
        <v>43896</v>
      </c>
      <c r="AY1" s="1">
        <v>43897</v>
      </c>
      <c r="AZ1" s="1">
        <v>43898</v>
      </c>
      <c r="BA1" s="1">
        <v>43899</v>
      </c>
      <c r="BB1" s="1">
        <v>43900</v>
      </c>
      <c r="BC1" s="1">
        <v>43901</v>
      </c>
      <c r="BD1" s="1">
        <v>43902</v>
      </c>
      <c r="BE1" s="1">
        <v>43903</v>
      </c>
      <c r="BF1" s="1">
        <v>43904</v>
      </c>
      <c r="BG1" s="1">
        <v>43905</v>
      </c>
      <c r="BH1" s="1">
        <v>43906</v>
      </c>
    </row>
    <row r="2" spans="1:60" x14ac:dyDescent="0.2">
      <c r="B2" s="3" t="s">
        <v>471</v>
      </c>
      <c r="C2" s="3" t="s">
        <v>466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1</v>
      </c>
      <c r="AD2" s="4">
        <v>1</v>
      </c>
      <c r="AE2" s="4">
        <v>1</v>
      </c>
      <c r="AF2" s="4">
        <v>1</v>
      </c>
      <c r="AG2" s="4">
        <v>1</v>
      </c>
      <c r="AH2" s="4">
        <v>1</v>
      </c>
      <c r="AI2" s="4">
        <v>1</v>
      </c>
      <c r="AJ2" s="4">
        <v>1</v>
      </c>
      <c r="AK2" s="4">
        <v>1</v>
      </c>
      <c r="AL2" s="4">
        <v>1</v>
      </c>
      <c r="AM2" s="4">
        <v>3</v>
      </c>
      <c r="AN2" s="4">
        <v>4</v>
      </c>
      <c r="AO2" s="4">
        <v>6</v>
      </c>
      <c r="AP2" s="4">
        <v>6</v>
      </c>
      <c r="AQ2" s="4">
        <v>7</v>
      </c>
      <c r="AR2" s="4">
        <v>10</v>
      </c>
      <c r="AS2" s="4">
        <v>13</v>
      </c>
      <c r="AT2" s="4">
        <v>18</v>
      </c>
      <c r="AU2" s="4">
        <v>31</v>
      </c>
      <c r="AV2" s="4">
        <v>45</v>
      </c>
      <c r="AW2" s="4">
        <v>53</v>
      </c>
      <c r="AX2" s="4">
        <v>72</v>
      </c>
      <c r="AY2" s="4">
        <v>72</v>
      </c>
      <c r="AZ2" s="4">
        <v>125</v>
      </c>
      <c r="BA2" s="4">
        <v>140</v>
      </c>
      <c r="BB2" s="4">
        <v>166</v>
      </c>
      <c r="BC2" s="4">
        <v>419</v>
      </c>
      <c r="BD2" s="4">
        <v>459</v>
      </c>
      <c r="BE2" s="4">
        <v>602</v>
      </c>
      <c r="BF2" s="4">
        <v>711</v>
      </c>
      <c r="BG2" s="4">
        <v>838</v>
      </c>
      <c r="BH2" s="4">
        <v>979</v>
      </c>
    </row>
    <row r="3" spans="1:60" x14ac:dyDescent="0.2">
      <c r="B3" s="3" t="s">
        <v>471</v>
      </c>
      <c r="C3" s="3" t="s">
        <v>464</v>
      </c>
      <c r="F3" s="7">
        <v>554</v>
      </c>
      <c r="G3" s="7">
        <v>652</v>
      </c>
      <c r="H3" s="7">
        <v>937</v>
      </c>
      <c r="I3" s="7">
        <v>1429</v>
      </c>
      <c r="J3" s="7">
        <v>2105</v>
      </c>
      <c r="K3" s="7">
        <v>2912</v>
      </c>
      <c r="L3" s="7">
        <v>5558</v>
      </c>
      <c r="M3" s="7">
        <v>6143</v>
      </c>
      <c r="N3" s="7">
        <v>8208</v>
      </c>
      <c r="O3" s="7">
        <v>9889</v>
      </c>
      <c r="P3" s="7">
        <v>11991</v>
      </c>
      <c r="Q3" s="7">
        <v>16738</v>
      </c>
      <c r="R3" s="7">
        <v>19827</v>
      </c>
      <c r="S3" s="7">
        <v>23836</v>
      </c>
      <c r="T3" s="7">
        <v>27578</v>
      </c>
      <c r="U3" s="7">
        <v>30759</v>
      </c>
      <c r="V3" s="7">
        <v>34266</v>
      </c>
      <c r="W3" s="7">
        <v>36990</v>
      </c>
      <c r="X3" s="7">
        <v>40015</v>
      </c>
      <c r="Y3" s="7">
        <v>42551</v>
      </c>
      <c r="Z3" s="7">
        <v>44588</v>
      </c>
      <c r="AA3" s="7">
        <v>44966</v>
      </c>
      <c r="AB3" s="7">
        <v>60112</v>
      </c>
      <c r="AC3" s="7">
        <v>66585</v>
      </c>
      <c r="AD3" s="7">
        <v>68662</v>
      </c>
      <c r="AE3" s="7">
        <v>70786</v>
      </c>
      <c r="AF3" s="7">
        <v>72720</v>
      </c>
      <c r="AG3" s="7">
        <v>74510</v>
      </c>
      <c r="AH3" s="7">
        <v>74934</v>
      </c>
      <c r="AI3" s="7">
        <v>75479</v>
      </c>
      <c r="AJ3" s="7">
        <v>76081</v>
      </c>
      <c r="AK3" s="7">
        <v>77792</v>
      </c>
      <c r="AL3" s="7">
        <v>78028</v>
      </c>
      <c r="AM3" s="7">
        <v>78514</v>
      </c>
      <c r="AN3" s="7">
        <v>79253</v>
      </c>
      <c r="AO3" s="7">
        <v>80051</v>
      </c>
      <c r="AP3" s="7">
        <v>81142</v>
      </c>
      <c r="AQ3" s="7">
        <v>82213</v>
      </c>
      <c r="AR3" s="7">
        <v>83709</v>
      </c>
      <c r="AS3" s="7">
        <v>85305</v>
      </c>
      <c r="AT3" s="7">
        <v>86680</v>
      </c>
      <c r="AU3" s="7">
        <v>88536</v>
      </c>
      <c r="AV3" s="7">
        <v>89766</v>
      </c>
      <c r="AW3" s="7">
        <v>91037</v>
      </c>
      <c r="AX3" s="7">
        <v>93077</v>
      </c>
      <c r="AY3" s="7">
        <v>94815</v>
      </c>
      <c r="AZ3" s="7">
        <v>96010</v>
      </c>
      <c r="BA3" s="7">
        <v>96871</v>
      </c>
      <c r="BB3" s="7">
        <v>98051</v>
      </c>
      <c r="BC3" s="7">
        <v>99577</v>
      </c>
      <c r="BD3" s="7">
        <v>100849</v>
      </c>
      <c r="BE3" s="7">
        <v>102596</v>
      </c>
      <c r="BF3" s="7">
        <v>104466</v>
      </c>
      <c r="BG3" s="7">
        <v>106331</v>
      </c>
      <c r="BH3" s="7">
        <v>107864</v>
      </c>
    </row>
    <row r="4" spans="1:60" x14ac:dyDescent="0.2">
      <c r="B4" s="3" t="s">
        <v>471</v>
      </c>
      <c r="C4" s="3" t="s">
        <v>465</v>
      </c>
      <c r="F4" s="7">
        <v>0</v>
      </c>
      <c r="G4" s="7">
        <v>0</v>
      </c>
      <c r="H4" s="7">
        <v>2</v>
      </c>
      <c r="I4" s="7">
        <v>3</v>
      </c>
      <c r="J4" s="7">
        <v>3</v>
      </c>
      <c r="K4" s="7">
        <v>4</v>
      </c>
      <c r="L4" s="7">
        <v>8</v>
      </c>
      <c r="M4" s="7">
        <v>10</v>
      </c>
      <c r="N4" s="7">
        <v>10</v>
      </c>
      <c r="O4" s="7">
        <v>16</v>
      </c>
      <c r="P4" s="7">
        <v>21</v>
      </c>
      <c r="Q4" s="7">
        <v>23</v>
      </c>
      <c r="R4" s="7">
        <v>25</v>
      </c>
      <c r="S4" s="7">
        <v>26</v>
      </c>
      <c r="T4" s="7">
        <v>26</v>
      </c>
      <c r="U4" s="7">
        <v>26</v>
      </c>
      <c r="V4" s="7">
        <v>29</v>
      </c>
      <c r="W4" s="7">
        <v>34</v>
      </c>
      <c r="X4" s="7">
        <v>36</v>
      </c>
      <c r="Y4" s="7">
        <v>41</v>
      </c>
      <c r="Z4" s="7">
        <v>43</v>
      </c>
      <c r="AA4" s="7">
        <v>44</v>
      </c>
      <c r="AB4" s="7">
        <v>44</v>
      </c>
      <c r="AC4" s="7">
        <v>44</v>
      </c>
      <c r="AD4" s="7">
        <v>45</v>
      </c>
      <c r="AE4" s="7">
        <v>45</v>
      </c>
      <c r="AF4" s="7">
        <v>45</v>
      </c>
      <c r="AG4" s="7">
        <v>45</v>
      </c>
      <c r="AH4" s="7">
        <v>45</v>
      </c>
      <c r="AI4" s="7">
        <v>45</v>
      </c>
      <c r="AJ4" s="7">
        <v>62</v>
      </c>
      <c r="AK4" s="7">
        <v>104</v>
      </c>
      <c r="AL4" s="7">
        <v>197</v>
      </c>
      <c r="AM4" s="7">
        <v>275</v>
      </c>
      <c r="AN4" s="7">
        <v>379</v>
      </c>
      <c r="AO4" s="7">
        <v>540</v>
      </c>
      <c r="AP4" s="7">
        <v>804</v>
      </c>
      <c r="AQ4" s="7">
        <v>1093</v>
      </c>
      <c r="AR4" s="7">
        <v>1465</v>
      </c>
      <c r="AS4" s="7">
        <v>2204</v>
      </c>
      <c r="AT4" s="7">
        <v>2730</v>
      </c>
      <c r="AU4" s="7">
        <v>3359</v>
      </c>
      <c r="AV4" s="7">
        <v>4338</v>
      </c>
      <c r="AW4" s="7">
        <v>5739</v>
      </c>
      <c r="AX4" s="7">
        <v>7505</v>
      </c>
      <c r="AY4" s="7">
        <v>9644</v>
      </c>
      <c r="AZ4" s="7">
        <v>12193</v>
      </c>
      <c r="BA4" s="7">
        <v>14979</v>
      </c>
      <c r="BB4" s="7">
        <v>18382</v>
      </c>
      <c r="BC4" s="7">
        <v>23454</v>
      </c>
      <c r="BD4" s="7">
        <v>24182</v>
      </c>
      <c r="BE4" s="7">
        <v>38281</v>
      </c>
      <c r="BF4" s="7">
        <v>46482</v>
      </c>
      <c r="BG4" s="7">
        <v>54866</v>
      </c>
      <c r="BH4" s="7">
        <v>65606</v>
      </c>
    </row>
    <row r="5" spans="1:60" x14ac:dyDescent="0.2">
      <c r="A5" s="3"/>
      <c r="B5" s="3" t="s">
        <v>471</v>
      </c>
      <c r="C5" s="3" t="s">
        <v>467</v>
      </c>
      <c r="D5" s="3"/>
      <c r="E5" s="3"/>
      <c r="F5" s="7">
        <v>1</v>
      </c>
      <c r="G5" s="7">
        <v>1</v>
      </c>
      <c r="H5" s="7">
        <v>2</v>
      </c>
      <c r="I5" s="7">
        <v>2</v>
      </c>
      <c r="J5" s="7">
        <v>6</v>
      </c>
      <c r="K5" s="7">
        <v>6</v>
      </c>
      <c r="L5" s="7">
        <v>7</v>
      </c>
      <c r="M5" s="7">
        <v>7</v>
      </c>
      <c r="N5" s="7">
        <v>7</v>
      </c>
      <c r="O5" s="7">
        <v>11</v>
      </c>
      <c r="P5" s="7">
        <v>12</v>
      </c>
      <c r="Q5" s="7">
        <v>12</v>
      </c>
      <c r="R5" s="7">
        <v>15</v>
      </c>
      <c r="S5" s="7">
        <v>15</v>
      </c>
      <c r="T5" s="7">
        <v>16</v>
      </c>
      <c r="U5" s="7">
        <v>16</v>
      </c>
      <c r="V5" s="7">
        <v>79</v>
      </c>
      <c r="W5" s="7">
        <v>79</v>
      </c>
      <c r="X5" s="7">
        <v>82</v>
      </c>
      <c r="Y5" s="7">
        <v>153</v>
      </c>
      <c r="Z5" s="7">
        <v>154</v>
      </c>
      <c r="AA5" s="7">
        <v>194</v>
      </c>
      <c r="AB5" s="7">
        <v>195</v>
      </c>
      <c r="AC5" s="7">
        <v>238</v>
      </c>
      <c r="AD5" s="7">
        <v>305</v>
      </c>
      <c r="AE5" s="7">
        <v>375</v>
      </c>
      <c r="AF5" s="7">
        <v>475</v>
      </c>
      <c r="AG5" s="7">
        <v>563</v>
      </c>
      <c r="AH5" s="7">
        <v>642</v>
      </c>
      <c r="AI5" s="7">
        <v>655</v>
      </c>
      <c r="AJ5" s="7">
        <v>658</v>
      </c>
      <c r="AK5" s="7">
        <v>658</v>
      </c>
      <c r="AL5" s="7">
        <v>715</v>
      </c>
      <c r="AM5" s="7">
        <v>752</v>
      </c>
      <c r="AN5" s="7">
        <v>753</v>
      </c>
      <c r="AO5" s="7">
        <v>773</v>
      </c>
      <c r="AP5" s="7">
        <v>776</v>
      </c>
      <c r="AQ5" s="7">
        <v>780</v>
      </c>
      <c r="AR5" s="7">
        <v>797</v>
      </c>
      <c r="AS5" s="7">
        <v>809</v>
      </c>
      <c r="AT5" s="7">
        <v>836</v>
      </c>
      <c r="AU5" s="7">
        <v>860</v>
      </c>
      <c r="AV5" s="7">
        <v>897</v>
      </c>
      <c r="AW5" s="7">
        <v>969</v>
      </c>
      <c r="AX5" s="7">
        <v>1019</v>
      </c>
      <c r="AY5" s="7">
        <v>1164</v>
      </c>
      <c r="AZ5" s="7">
        <v>1298</v>
      </c>
      <c r="BA5" s="7">
        <v>1380</v>
      </c>
      <c r="BB5" s="7">
        <v>1759</v>
      </c>
      <c r="BC5" s="7">
        <v>2125</v>
      </c>
      <c r="BD5" s="7">
        <v>2536</v>
      </c>
      <c r="BE5" s="7">
        <v>3157</v>
      </c>
      <c r="BF5" s="7">
        <v>3748</v>
      </c>
      <c r="BG5" s="7">
        <v>4603</v>
      </c>
      <c r="BH5" s="7">
        <v>5950</v>
      </c>
    </row>
    <row r="6" spans="1:60" x14ac:dyDescent="0.2">
      <c r="A6" s="3"/>
      <c r="B6" s="3" t="s">
        <v>471</v>
      </c>
      <c r="C6" s="3" t="s">
        <v>470</v>
      </c>
      <c r="D6" s="3"/>
      <c r="E6" s="3"/>
      <c r="F6" s="4">
        <v>0</v>
      </c>
      <c r="G6" s="4">
        <v>0</v>
      </c>
      <c r="H6" s="4">
        <v>0</v>
      </c>
      <c r="I6" s="4">
        <v>0</v>
      </c>
      <c r="J6" s="4">
        <v>4</v>
      </c>
      <c r="K6" s="4">
        <v>5</v>
      </c>
      <c r="L6" s="4">
        <v>5</v>
      </c>
      <c r="M6" s="4">
        <v>6</v>
      </c>
      <c r="N6" s="4">
        <v>9</v>
      </c>
      <c r="O6" s="4">
        <v>9</v>
      </c>
      <c r="P6" s="4">
        <v>12</v>
      </c>
      <c r="Q6" s="4">
        <v>12</v>
      </c>
      <c r="R6" s="4">
        <v>12</v>
      </c>
      <c r="S6" s="4">
        <v>13</v>
      </c>
      <c r="T6" s="4">
        <v>13</v>
      </c>
      <c r="U6" s="4">
        <v>14</v>
      </c>
      <c r="V6" s="4">
        <v>15</v>
      </c>
      <c r="W6" s="4">
        <v>15</v>
      </c>
      <c r="X6" s="4">
        <v>15</v>
      </c>
      <c r="Y6" s="4">
        <v>15</v>
      </c>
      <c r="Z6" s="4">
        <v>15</v>
      </c>
      <c r="AA6" s="4">
        <v>15</v>
      </c>
      <c r="AB6" s="4">
        <v>15</v>
      </c>
      <c r="AC6" s="4">
        <v>15</v>
      </c>
      <c r="AD6" s="4">
        <v>15</v>
      </c>
      <c r="AE6" s="4">
        <v>15</v>
      </c>
      <c r="AF6" s="4">
        <v>15</v>
      </c>
      <c r="AG6" s="4">
        <v>15</v>
      </c>
      <c r="AH6" s="4">
        <v>15</v>
      </c>
      <c r="AI6" s="4">
        <v>15</v>
      </c>
      <c r="AJ6" s="4">
        <v>19</v>
      </c>
      <c r="AK6" s="4">
        <v>22</v>
      </c>
      <c r="AL6" s="4">
        <v>22</v>
      </c>
      <c r="AM6" s="4">
        <v>22</v>
      </c>
      <c r="AN6" s="4">
        <v>22</v>
      </c>
      <c r="AO6" s="4">
        <v>22</v>
      </c>
      <c r="AP6" s="4">
        <v>23</v>
      </c>
      <c r="AQ6" s="4">
        <v>24</v>
      </c>
      <c r="AR6" s="4">
        <v>26</v>
      </c>
      <c r="AS6" s="4">
        <v>28</v>
      </c>
      <c r="AT6" s="4">
        <v>31</v>
      </c>
      <c r="AU6" s="4">
        <v>40</v>
      </c>
      <c r="AV6" s="4">
        <v>55</v>
      </c>
      <c r="AW6" s="4">
        <v>58</v>
      </c>
      <c r="AX6" s="4">
        <v>64</v>
      </c>
      <c r="AY6" s="4">
        <v>68</v>
      </c>
      <c r="AZ6" s="4">
        <v>85</v>
      </c>
      <c r="BA6" s="4">
        <v>100</v>
      </c>
      <c r="BB6" s="4">
        <v>118</v>
      </c>
      <c r="BC6" s="4">
        <v>141</v>
      </c>
      <c r="BD6" s="4">
        <v>141</v>
      </c>
      <c r="BE6" s="4">
        <v>214</v>
      </c>
      <c r="BF6" s="4">
        <v>268</v>
      </c>
      <c r="BG6" s="4">
        <v>320</v>
      </c>
      <c r="BH6" s="4">
        <v>404</v>
      </c>
    </row>
    <row r="7" spans="1:60" x14ac:dyDescent="0.2">
      <c r="B7" s="3" t="s">
        <v>471</v>
      </c>
      <c r="C7" s="3" t="s">
        <v>468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1</v>
      </c>
      <c r="AP7" s="4">
        <v>1</v>
      </c>
      <c r="AQ7" s="4">
        <v>1</v>
      </c>
      <c r="AR7" s="4">
        <v>2</v>
      </c>
      <c r="AS7" s="4">
        <v>8</v>
      </c>
      <c r="AT7" s="4">
        <v>8</v>
      </c>
      <c r="AU7" s="4">
        <v>11</v>
      </c>
      <c r="AV7" s="4">
        <v>16</v>
      </c>
      <c r="AW7" s="4">
        <v>22</v>
      </c>
      <c r="AX7" s="4">
        <v>34</v>
      </c>
      <c r="AY7" s="4">
        <v>45</v>
      </c>
      <c r="AZ7" s="4">
        <v>67</v>
      </c>
      <c r="BA7" s="4">
        <v>74</v>
      </c>
      <c r="BB7" s="4">
        <v>96</v>
      </c>
      <c r="BC7" s="4">
        <v>129</v>
      </c>
      <c r="BD7" s="4">
        <v>148</v>
      </c>
      <c r="BE7" s="4">
        <v>298</v>
      </c>
      <c r="BF7" s="4">
        <v>363</v>
      </c>
      <c r="BG7" s="4">
        <v>428</v>
      </c>
      <c r="BH7" s="4">
        <v>653</v>
      </c>
    </row>
    <row r="8" spans="1:60" x14ac:dyDescent="0.2">
      <c r="B8" s="3" t="s">
        <v>471</v>
      </c>
      <c r="C8" s="3" t="s">
        <v>199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2</v>
      </c>
      <c r="P8" s="4">
        <v>2</v>
      </c>
      <c r="Q8" s="4">
        <v>2</v>
      </c>
      <c r="R8" s="4">
        <v>2</v>
      </c>
      <c r="S8" s="4">
        <v>2</v>
      </c>
      <c r="T8" s="4">
        <v>2</v>
      </c>
      <c r="U8" s="4">
        <v>2</v>
      </c>
      <c r="V8" s="4">
        <v>2</v>
      </c>
      <c r="W8" s="4">
        <v>2</v>
      </c>
      <c r="X8" s="4">
        <v>2</v>
      </c>
      <c r="Y8" s="4">
        <v>2</v>
      </c>
      <c r="Z8" s="4">
        <v>2</v>
      </c>
      <c r="AA8" s="4">
        <v>2</v>
      </c>
      <c r="AB8" s="4">
        <v>2</v>
      </c>
      <c r="AC8" s="4">
        <v>2</v>
      </c>
      <c r="AD8" s="4">
        <v>2</v>
      </c>
      <c r="AE8" s="4">
        <v>2</v>
      </c>
      <c r="AF8" s="4">
        <v>2</v>
      </c>
      <c r="AG8" s="4">
        <v>2</v>
      </c>
      <c r="AH8" s="4">
        <v>2</v>
      </c>
      <c r="AI8" s="4">
        <v>2</v>
      </c>
      <c r="AJ8" s="4">
        <v>2</v>
      </c>
      <c r="AK8" s="4">
        <v>2</v>
      </c>
      <c r="AL8" s="4">
        <v>2</v>
      </c>
      <c r="AM8" s="4">
        <v>2</v>
      </c>
      <c r="AN8" s="4">
        <v>2</v>
      </c>
      <c r="AO8" s="4">
        <v>2</v>
      </c>
      <c r="AP8" s="4">
        <v>2</v>
      </c>
      <c r="AQ8" s="4">
        <v>2</v>
      </c>
      <c r="AR8" s="4">
        <v>2</v>
      </c>
      <c r="AS8" s="4">
        <v>2</v>
      </c>
      <c r="AT8" s="4">
        <v>3</v>
      </c>
      <c r="AU8" s="4">
        <v>3</v>
      </c>
      <c r="AV8" s="4">
        <v>3</v>
      </c>
      <c r="AW8" s="4">
        <v>4</v>
      </c>
      <c r="AX8" s="4">
        <v>13</v>
      </c>
      <c r="AY8" s="4">
        <v>13</v>
      </c>
      <c r="AZ8" s="4">
        <v>17</v>
      </c>
      <c r="BA8" s="4">
        <v>17</v>
      </c>
      <c r="BB8" s="4">
        <v>20</v>
      </c>
      <c r="BC8" s="4">
        <v>20</v>
      </c>
      <c r="BD8" s="4">
        <v>28</v>
      </c>
      <c r="BE8" s="4">
        <v>45</v>
      </c>
      <c r="BF8" s="4">
        <v>59</v>
      </c>
      <c r="BG8" s="4">
        <v>63</v>
      </c>
      <c r="BH8" s="4">
        <v>90</v>
      </c>
    </row>
    <row r="11" spans="1:60" s="1" customFormat="1" x14ac:dyDescent="0.2">
      <c r="A11" s="5" t="s">
        <v>0</v>
      </c>
      <c r="B11" s="1" t="s">
        <v>1</v>
      </c>
      <c r="C11" s="1" t="s">
        <v>469</v>
      </c>
      <c r="D11" s="1" t="s">
        <v>472</v>
      </c>
      <c r="E11" s="1" t="s">
        <v>3</v>
      </c>
      <c r="F11" s="1">
        <v>43852</v>
      </c>
      <c r="G11" s="1">
        <v>43853</v>
      </c>
      <c r="H11" s="1">
        <v>43854</v>
      </c>
      <c r="I11" s="1">
        <v>43855</v>
      </c>
      <c r="J11" s="1">
        <v>43856</v>
      </c>
      <c r="K11" s="1">
        <v>43857</v>
      </c>
      <c r="L11" s="1">
        <v>43858</v>
      </c>
      <c r="M11" s="1">
        <v>43859</v>
      </c>
      <c r="N11" s="1">
        <v>43860</v>
      </c>
      <c r="O11" s="1">
        <v>43861</v>
      </c>
      <c r="P11" s="1">
        <v>43862</v>
      </c>
      <c r="Q11" s="1">
        <v>43863</v>
      </c>
      <c r="R11" s="1">
        <v>43864</v>
      </c>
      <c r="S11" s="1">
        <v>43865</v>
      </c>
      <c r="T11" s="1">
        <v>43866</v>
      </c>
      <c r="U11" s="1">
        <v>43867</v>
      </c>
      <c r="V11" s="1">
        <v>43868</v>
      </c>
      <c r="W11" s="1">
        <v>43869</v>
      </c>
      <c r="X11" s="1">
        <v>43870</v>
      </c>
      <c r="Y11" s="1">
        <v>43871</v>
      </c>
      <c r="Z11" s="1">
        <v>43872</v>
      </c>
      <c r="AA11" s="1">
        <v>43873</v>
      </c>
      <c r="AB11" s="1">
        <v>43874</v>
      </c>
      <c r="AC11" s="1">
        <v>43875</v>
      </c>
      <c r="AD11" s="1">
        <v>43876</v>
      </c>
      <c r="AE11" s="1">
        <v>43877</v>
      </c>
      <c r="AF11" s="1">
        <v>43878</v>
      </c>
      <c r="AG11" s="1">
        <v>43879</v>
      </c>
      <c r="AH11" s="1">
        <v>43880</v>
      </c>
      <c r="AI11" s="1">
        <v>43881</v>
      </c>
      <c r="AJ11" s="1">
        <v>43882</v>
      </c>
      <c r="AK11" s="1">
        <v>43883</v>
      </c>
      <c r="AL11" s="1">
        <v>43884</v>
      </c>
      <c r="AM11" s="1">
        <v>43885</v>
      </c>
      <c r="AN11" s="1">
        <v>43886</v>
      </c>
      <c r="AO11" s="1">
        <v>43887</v>
      </c>
      <c r="AP11" s="1">
        <v>43888</v>
      </c>
      <c r="AQ11" s="1">
        <v>43889</v>
      </c>
      <c r="AR11" s="1">
        <v>43890</v>
      </c>
      <c r="AS11" s="1">
        <v>43891</v>
      </c>
      <c r="AT11" s="1">
        <v>43892</v>
      </c>
      <c r="AU11" s="1">
        <v>43893</v>
      </c>
      <c r="AV11" s="1">
        <v>43894</v>
      </c>
      <c r="AW11" s="1">
        <v>43895</v>
      </c>
      <c r="AX11" s="1">
        <v>43896</v>
      </c>
      <c r="AY11" s="1">
        <v>43897</v>
      </c>
      <c r="AZ11" s="1">
        <v>43898</v>
      </c>
      <c r="BA11" s="1">
        <v>43899</v>
      </c>
      <c r="BB11" s="1">
        <v>43900</v>
      </c>
      <c r="BC11" s="1">
        <v>43901</v>
      </c>
      <c r="BD11" s="1">
        <v>43902</v>
      </c>
      <c r="BE11" s="1">
        <v>43903</v>
      </c>
      <c r="BF11" s="1">
        <v>43904</v>
      </c>
      <c r="BG11" s="1">
        <v>43905</v>
      </c>
      <c r="BH11" s="1">
        <v>43906</v>
      </c>
    </row>
    <row r="12" spans="1:60" x14ac:dyDescent="0.2">
      <c r="B12" s="3" t="s">
        <v>471</v>
      </c>
      <c r="C12" s="3" t="s">
        <v>466</v>
      </c>
      <c r="D12" s="6">
        <v>1216000000</v>
      </c>
      <c r="F12" s="9">
        <f>F2/$D12*10000000</f>
        <v>0</v>
      </c>
      <c r="G12" s="9">
        <f t="shared" ref="G12:BH16" si="0">G2/$D12*10000000</f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0</v>
      </c>
      <c r="M12" s="9">
        <f t="shared" si="0"/>
        <v>0</v>
      </c>
      <c r="N12" s="9">
        <f t="shared" si="0"/>
        <v>0</v>
      </c>
      <c r="O12" s="9">
        <f t="shared" si="0"/>
        <v>0</v>
      </c>
      <c r="P12" s="9">
        <f t="shared" si="0"/>
        <v>0</v>
      </c>
      <c r="Q12" s="9">
        <f t="shared" si="0"/>
        <v>0</v>
      </c>
      <c r="R12" s="9">
        <f t="shared" si="0"/>
        <v>0</v>
      </c>
      <c r="S12" s="9">
        <f t="shared" si="0"/>
        <v>0</v>
      </c>
      <c r="T12" s="9">
        <f t="shared" si="0"/>
        <v>0</v>
      </c>
      <c r="U12" s="9">
        <f t="shared" si="0"/>
        <v>0</v>
      </c>
      <c r="V12" s="9">
        <f t="shared" si="0"/>
        <v>0</v>
      </c>
      <c r="W12" s="9">
        <f t="shared" si="0"/>
        <v>0</v>
      </c>
      <c r="X12" s="9">
        <f t="shared" si="0"/>
        <v>0</v>
      </c>
      <c r="Y12" s="9">
        <f t="shared" si="0"/>
        <v>0</v>
      </c>
      <c r="Z12" s="9">
        <f t="shared" si="0"/>
        <v>0</v>
      </c>
      <c r="AA12" s="9">
        <f t="shared" si="0"/>
        <v>0</v>
      </c>
      <c r="AB12" s="9">
        <f t="shared" si="0"/>
        <v>0</v>
      </c>
      <c r="AC12" s="9">
        <f t="shared" si="0"/>
        <v>8.2236842105263153E-3</v>
      </c>
      <c r="AD12" s="9">
        <f t="shared" si="0"/>
        <v>8.2236842105263153E-3</v>
      </c>
      <c r="AE12" s="9">
        <f t="shared" si="0"/>
        <v>8.2236842105263153E-3</v>
      </c>
      <c r="AF12" s="9">
        <f t="shared" si="0"/>
        <v>8.2236842105263153E-3</v>
      </c>
      <c r="AG12" s="9">
        <f t="shared" si="0"/>
        <v>8.2236842105263153E-3</v>
      </c>
      <c r="AH12" s="9">
        <f t="shared" si="0"/>
        <v>8.2236842105263153E-3</v>
      </c>
      <c r="AI12" s="9">
        <f t="shared" si="0"/>
        <v>8.2236842105263153E-3</v>
      </c>
      <c r="AJ12" s="9">
        <f t="shared" si="0"/>
        <v>8.2236842105263153E-3</v>
      </c>
      <c r="AK12" s="9">
        <f t="shared" si="0"/>
        <v>8.2236842105263153E-3</v>
      </c>
      <c r="AL12" s="9">
        <f t="shared" si="0"/>
        <v>8.2236842105263153E-3</v>
      </c>
      <c r="AM12" s="9">
        <f t="shared" si="0"/>
        <v>2.4671052631578948E-2</v>
      </c>
      <c r="AN12" s="9">
        <f t="shared" si="0"/>
        <v>3.2894736842105261E-2</v>
      </c>
      <c r="AO12" s="9">
        <f t="shared" si="0"/>
        <v>4.9342105263157895E-2</v>
      </c>
      <c r="AP12" s="9">
        <f t="shared" si="0"/>
        <v>4.9342105263157895E-2</v>
      </c>
      <c r="AQ12" s="9">
        <f t="shared" si="0"/>
        <v>5.7565789473684216E-2</v>
      </c>
      <c r="AR12" s="9">
        <f t="shared" si="0"/>
        <v>8.223684210526315E-2</v>
      </c>
      <c r="AS12" s="9">
        <f t="shared" si="0"/>
        <v>0.1069078947368421</v>
      </c>
      <c r="AT12" s="9">
        <f t="shared" si="0"/>
        <v>0.14802631578947367</v>
      </c>
      <c r="AU12" s="9">
        <f t="shared" si="0"/>
        <v>0.25493421052631582</v>
      </c>
      <c r="AV12" s="9">
        <f t="shared" si="0"/>
        <v>0.37006578947368418</v>
      </c>
      <c r="AW12" s="9">
        <f t="shared" si="0"/>
        <v>0.43585526315789475</v>
      </c>
      <c r="AX12" s="9">
        <f t="shared" si="0"/>
        <v>0.59210526315789469</v>
      </c>
      <c r="AY12" s="9">
        <f t="shared" si="0"/>
        <v>0.59210526315789469</v>
      </c>
      <c r="AZ12" s="9">
        <f t="shared" si="0"/>
        <v>1.0279605263157896</v>
      </c>
      <c r="BA12" s="9">
        <f t="shared" si="0"/>
        <v>1.1513157894736843</v>
      </c>
      <c r="BB12" s="9">
        <f t="shared" si="0"/>
        <v>1.3651315789473686</v>
      </c>
      <c r="BC12" s="9">
        <f t="shared" si="0"/>
        <v>3.4457236842105265</v>
      </c>
      <c r="BD12" s="9">
        <f t="shared" si="0"/>
        <v>3.7746710526315788</v>
      </c>
      <c r="BE12" s="9">
        <f t="shared" si="0"/>
        <v>4.9506578947368425</v>
      </c>
      <c r="BF12" s="9">
        <f t="shared" si="0"/>
        <v>5.8470394736842097</v>
      </c>
      <c r="BG12" s="9">
        <f t="shared" si="0"/>
        <v>6.8914473684210531</v>
      </c>
      <c r="BH12" s="9">
        <f t="shared" si="0"/>
        <v>8.0509868421052637</v>
      </c>
    </row>
    <row r="13" spans="1:60" x14ac:dyDescent="0.2">
      <c r="B13" s="3" t="s">
        <v>471</v>
      </c>
      <c r="C13" s="3" t="s">
        <v>473</v>
      </c>
      <c r="D13" s="6">
        <v>4429000000</v>
      </c>
      <c r="F13" s="9">
        <f t="shared" ref="F13:U18" si="1">F3/$D13*10000000</f>
        <v>1.2508466922555881</v>
      </c>
      <c r="G13" s="9">
        <f t="shared" si="1"/>
        <v>1.4721156017159631</v>
      </c>
      <c r="H13" s="9">
        <f t="shared" si="1"/>
        <v>2.1156017159629714</v>
      </c>
      <c r="I13" s="9">
        <f t="shared" si="1"/>
        <v>3.2264619552946492</v>
      </c>
      <c r="J13" s="9">
        <f t="shared" si="1"/>
        <v>4.7527658613682551</v>
      </c>
      <c r="K13" s="9">
        <f t="shared" si="1"/>
        <v>6.5748475953939938</v>
      </c>
      <c r="L13" s="9">
        <f t="shared" si="1"/>
        <v>12.549108150824114</v>
      </c>
      <c r="M13" s="9">
        <f t="shared" si="1"/>
        <v>13.869948069541657</v>
      </c>
      <c r="N13" s="9">
        <f t="shared" si="1"/>
        <v>18.532400090313843</v>
      </c>
      <c r="O13" s="9">
        <f t="shared" si="1"/>
        <v>22.327839241363737</v>
      </c>
      <c r="P13" s="9">
        <f t="shared" si="1"/>
        <v>27.073831564687289</v>
      </c>
      <c r="Q13" s="9">
        <f t="shared" si="1"/>
        <v>37.791826597426059</v>
      </c>
      <c r="R13" s="9">
        <f t="shared" si="1"/>
        <v>44.766312937457663</v>
      </c>
      <c r="S13" s="9">
        <f t="shared" si="1"/>
        <v>53.818017611198911</v>
      </c>
      <c r="T13" s="9">
        <f t="shared" si="1"/>
        <v>62.266877398961391</v>
      </c>
      <c r="U13" s="9">
        <f t="shared" si="1"/>
        <v>69.44908557236397</v>
      </c>
      <c r="V13" s="9">
        <f t="shared" si="0"/>
        <v>77.367351546624519</v>
      </c>
      <c r="W13" s="9">
        <f t="shared" si="0"/>
        <v>83.517724091216976</v>
      </c>
      <c r="X13" s="9">
        <f t="shared" si="0"/>
        <v>90.347708286294875</v>
      </c>
      <c r="Y13" s="9">
        <f t="shared" si="0"/>
        <v>96.073605780085799</v>
      </c>
      <c r="Z13" s="9">
        <f t="shared" si="0"/>
        <v>100.67283811244073</v>
      </c>
      <c r="AA13" s="9">
        <f t="shared" si="0"/>
        <v>101.52630390607361</v>
      </c>
      <c r="AB13" s="9">
        <f t="shared" si="0"/>
        <v>135.72363964777603</v>
      </c>
      <c r="AC13" s="9">
        <f t="shared" si="0"/>
        <v>150.33867690223528</v>
      </c>
      <c r="AD13" s="9">
        <f t="shared" si="0"/>
        <v>155.02822307518628</v>
      </c>
      <c r="AE13" s="9">
        <f t="shared" si="0"/>
        <v>159.82388801083766</v>
      </c>
      <c r="AF13" s="9">
        <f t="shared" si="0"/>
        <v>164.19056220365772</v>
      </c>
      <c r="AG13" s="9">
        <f t="shared" si="0"/>
        <v>168.23210657033189</v>
      </c>
      <c r="AH13" s="9">
        <f t="shared" si="0"/>
        <v>169.18943328065023</v>
      </c>
      <c r="AI13" s="9">
        <f t="shared" si="0"/>
        <v>170.41995935877173</v>
      </c>
      <c r="AJ13" s="9">
        <f t="shared" si="0"/>
        <v>171.77918265974262</v>
      </c>
      <c r="AK13" s="9">
        <f t="shared" si="0"/>
        <v>175.64235719123954</v>
      </c>
      <c r="AL13" s="9">
        <f t="shared" si="0"/>
        <v>176.17520885075638</v>
      </c>
      <c r="AM13" s="9">
        <f t="shared" si="0"/>
        <v>177.27252201399864</v>
      </c>
      <c r="AN13" s="9">
        <f t="shared" si="0"/>
        <v>178.94107021901107</v>
      </c>
      <c r="AO13" s="9">
        <f t="shared" si="0"/>
        <v>180.74283133890268</v>
      </c>
      <c r="AP13" s="9">
        <f t="shared" si="0"/>
        <v>183.20614134116053</v>
      </c>
      <c r="AQ13" s="9">
        <f t="shared" si="0"/>
        <v>185.62429442312032</v>
      </c>
      <c r="AR13" s="9">
        <f t="shared" si="0"/>
        <v>189.00203206141342</v>
      </c>
      <c r="AS13" s="9">
        <f t="shared" si="0"/>
        <v>192.60555430119663</v>
      </c>
      <c r="AT13" s="9">
        <f t="shared" si="0"/>
        <v>195.7100925716866</v>
      </c>
      <c r="AU13" s="9">
        <f t="shared" si="0"/>
        <v>199.90065477534432</v>
      </c>
      <c r="AV13" s="9">
        <f t="shared" si="0"/>
        <v>202.67780537367352</v>
      </c>
      <c r="AW13" s="9">
        <f t="shared" si="0"/>
        <v>205.54752765861366</v>
      </c>
      <c r="AX13" s="9">
        <f t="shared" si="0"/>
        <v>210.15353352901332</v>
      </c>
      <c r="AY13" s="9">
        <f t="shared" si="0"/>
        <v>214.07766990291262</v>
      </c>
      <c r="AZ13" s="9">
        <f t="shared" si="0"/>
        <v>216.77579589072025</v>
      </c>
      <c r="BA13" s="9">
        <f t="shared" si="0"/>
        <v>218.71980130955069</v>
      </c>
      <c r="BB13" s="9">
        <f t="shared" si="0"/>
        <v>221.38405960713479</v>
      </c>
      <c r="BC13" s="9">
        <f t="shared" si="0"/>
        <v>224.82953262587492</v>
      </c>
      <c r="BD13" s="9">
        <f t="shared" si="0"/>
        <v>227.70151275682997</v>
      </c>
      <c r="BE13" s="9">
        <f t="shared" si="0"/>
        <v>231.64596974486341</v>
      </c>
      <c r="BF13" s="9">
        <f t="shared" si="0"/>
        <v>235.86814179272972</v>
      </c>
      <c r="BG13" s="9">
        <f t="shared" si="0"/>
        <v>240.07902461052154</v>
      </c>
      <c r="BH13" s="9">
        <f t="shared" si="0"/>
        <v>243.54030255136598</v>
      </c>
    </row>
    <row r="14" spans="1:60" x14ac:dyDescent="0.2">
      <c r="B14" s="3" t="s">
        <v>471</v>
      </c>
      <c r="C14" s="3" t="s">
        <v>474</v>
      </c>
      <c r="D14" s="6">
        <v>631400000</v>
      </c>
      <c r="F14" s="9">
        <f t="shared" si="1"/>
        <v>0</v>
      </c>
      <c r="G14" s="9">
        <f t="shared" si="0"/>
        <v>0</v>
      </c>
      <c r="H14" s="9">
        <f t="shared" si="0"/>
        <v>3.1675641431738996E-2</v>
      </c>
      <c r="I14" s="9">
        <f t="shared" si="0"/>
        <v>4.7513462147608487E-2</v>
      </c>
      <c r="J14" s="9">
        <f t="shared" si="0"/>
        <v>4.7513462147608487E-2</v>
      </c>
      <c r="K14" s="9">
        <f t="shared" si="0"/>
        <v>6.3351282863477992E-2</v>
      </c>
      <c r="L14" s="9">
        <f t="shared" si="0"/>
        <v>0.12670256572695598</v>
      </c>
      <c r="M14" s="9">
        <f t="shared" si="0"/>
        <v>0.15837820715869497</v>
      </c>
      <c r="N14" s="9">
        <f t="shared" si="0"/>
        <v>0.15837820715869497</v>
      </c>
      <c r="O14" s="9">
        <f t="shared" si="0"/>
        <v>0.25340513145391197</v>
      </c>
      <c r="P14" s="9">
        <f t="shared" si="0"/>
        <v>0.33259423503325941</v>
      </c>
      <c r="Q14" s="9">
        <f t="shared" si="0"/>
        <v>0.36426987646499842</v>
      </c>
      <c r="R14" s="9">
        <f t="shared" si="0"/>
        <v>0.39594551789673738</v>
      </c>
      <c r="S14" s="9">
        <f t="shared" si="0"/>
        <v>0.41178333861260691</v>
      </c>
      <c r="T14" s="9">
        <f t="shared" si="0"/>
        <v>0.41178333861260691</v>
      </c>
      <c r="U14" s="9">
        <f t="shared" si="0"/>
        <v>0.41178333861260691</v>
      </c>
      <c r="V14" s="9">
        <f t="shared" si="0"/>
        <v>0.4592968007602154</v>
      </c>
      <c r="W14" s="9">
        <f t="shared" si="0"/>
        <v>0.53848590433956289</v>
      </c>
      <c r="X14" s="9">
        <f t="shared" si="0"/>
        <v>0.57016154577130185</v>
      </c>
      <c r="Y14" s="9">
        <f t="shared" si="0"/>
        <v>0.64935064935064934</v>
      </c>
      <c r="Z14" s="9">
        <f t="shared" si="0"/>
        <v>0.6810262907823883</v>
      </c>
      <c r="AA14" s="9">
        <f t="shared" si="0"/>
        <v>0.69686411149825778</v>
      </c>
      <c r="AB14" s="9">
        <f t="shared" si="0"/>
        <v>0.69686411149825778</v>
      </c>
      <c r="AC14" s="9">
        <f t="shared" si="0"/>
        <v>0.69686411149825778</v>
      </c>
      <c r="AD14" s="9">
        <f t="shared" si="0"/>
        <v>0.71270193221412736</v>
      </c>
      <c r="AE14" s="9">
        <f t="shared" si="0"/>
        <v>0.71270193221412736</v>
      </c>
      <c r="AF14" s="9">
        <f t="shared" si="0"/>
        <v>0.71270193221412736</v>
      </c>
      <c r="AG14" s="9">
        <f t="shared" si="0"/>
        <v>0.71270193221412736</v>
      </c>
      <c r="AH14" s="9">
        <f t="shared" si="0"/>
        <v>0.71270193221412736</v>
      </c>
      <c r="AI14" s="9">
        <f t="shared" si="0"/>
        <v>0.71270193221412736</v>
      </c>
      <c r="AJ14" s="9">
        <f t="shared" si="0"/>
        <v>0.9819448843839087</v>
      </c>
      <c r="AK14" s="9">
        <f t="shared" si="0"/>
        <v>1.6471333544504276</v>
      </c>
      <c r="AL14" s="9">
        <f t="shared" si="0"/>
        <v>3.1200506810262905</v>
      </c>
      <c r="AM14" s="9">
        <f t="shared" si="0"/>
        <v>4.3554006968641117</v>
      </c>
      <c r="AN14" s="9">
        <f t="shared" si="0"/>
        <v>6.00253405131454</v>
      </c>
      <c r="AO14" s="9">
        <f t="shared" si="0"/>
        <v>8.552423186569527</v>
      </c>
      <c r="AP14" s="9">
        <f t="shared" si="0"/>
        <v>12.733607855559073</v>
      </c>
      <c r="AQ14" s="9">
        <f t="shared" si="0"/>
        <v>17.310738042445358</v>
      </c>
      <c r="AR14" s="9">
        <f t="shared" si="0"/>
        <v>23.202407348748814</v>
      </c>
      <c r="AS14" s="9">
        <f t="shared" si="0"/>
        <v>34.906556857776373</v>
      </c>
      <c r="AT14" s="9">
        <f t="shared" si="0"/>
        <v>43.23725055432373</v>
      </c>
      <c r="AU14" s="9">
        <f t="shared" si="0"/>
        <v>53.199239784605638</v>
      </c>
      <c r="AV14" s="9">
        <f t="shared" si="0"/>
        <v>68.704466265441866</v>
      </c>
      <c r="AW14" s="9">
        <f t="shared" si="0"/>
        <v>90.893253088375047</v>
      </c>
      <c r="AX14" s="9">
        <f t="shared" si="0"/>
        <v>118.86284447260057</v>
      </c>
      <c r="AY14" s="9">
        <f t="shared" si="0"/>
        <v>152.73994298384542</v>
      </c>
      <c r="AZ14" s="9">
        <f t="shared" si="0"/>
        <v>193.11054798859675</v>
      </c>
      <c r="BA14" s="9">
        <f t="shared" si="0"/>
        <v>237.23471650300917</v>
      </c>
      <c r="BB14" s="9">
        <f t="shared" si="0"/>
        <v>291.13082039911308</v>
      </c>
      <c r="BC14" s="9">
        <f t="shared" si="0"/>
        <v>371.46024707000316</v>
      </c>
      <c r="BD14" s="9">
        <f t="shared" si="0"/>
        <v>382.99018055115619</v>
      </c>
      <c r="BE14" s="9">
        <f t="shared" si="0"/>
        <v>606.2876148242002</v>
      </c>
      <c r="BF14" s="9">
        <f t="shared" si="0"/>
        <v>736.17358251504595</v>
      </c>
      <c r="BG14" s="9">
        <f t="shared" si="0"/>
        <v>868.95787139689583</v>
      </c>
      <c r="BH14" s="9">
        <f t="shared" si="0"/>
        <v>1039.0560658853342</v>
      </c>
    </row>
    <row r="15" spans="1:60" x14ac:dyDescent="0.2">
      <c r="B15" s="3" t="s">
        <v>471</v>
      </c>
      <c r="C15" s="3" t="s">
        <v>467</v>
      </c>
      <c r="D15" s="6">
        <v>579000000</v>
      </c>
      <c r="F15" s="9">
        <f t="shared" si="1"/>
        <v>1.7271157167530225E-2</v>
      </c>
      <c r="G15" s="9">
        <f t="shared" si="0"/>
        <v>1.7271157167530225E-2</v>
      </c>
      <c r="H15" s="9">
        <f t="shared" si="0"/>
        <v>3.4542314335060449E-2</v>
      </c>
      <c r="I15" s="9">
        <f t="shared" si="0"/>
        <v>3.4542314335060449E-2</v>
      </c>
      <c r="J15" s="9">
        <f t="shared" si="0"/>
        <v>0.10362694300518134</v>
      </c>
      <c r="K15" s="9">
        <f t="shared" si="0"/>
        <v>0.10362694300518134</v>
      </c>
      <c r="L15" s="9">
        <f t="shared" si="0"/>
        <v>0.12089810017271158</v>
      </c>
      <c r="M15" s="9">
        <f t="shared" si="0"/>
        <v>0.12089810017271158</v>
      </c>
      <c r="N15" s="9">
        <f t="shared" si="0"/>
        <v>0.12089810017271158</v>
      </c>
      <c r="O15" s="9">
        <f t="shared" si="0"/>
        <v>0.18998272884283246</v>
      </c>
      <c r="P15" s="9">
        <f t="shared" si="0"/>
        <v>0.20725388601036268</v>
      </c>
      <c r="Q15" s="9">
        <f t="shared" si="0"/>
        <v>0.20725388601036268</v>
      </c>
      <c r="R15" s="9">
        <f t="shared" si="0"/>
        <v>0.2590673575129534</v>
      </c>
      <c r="S15" s="9">
        <f t="shared" si="0"/>
        <v>0.2590673575129534</v>
      </c>
      <c r="T15" s="9">
        <f t="shared" si="0"/>
        <v>0.27633851468048359</v>
      </c>
      <c r="U15" s="9">
        <f t="shared" si="0"/>
        <v>0.27633851468048359</v>
      </c>
      <c r="V15" s="9">
        <f t="shared" si="0"/>
        <v>1.3644214162348878</v>
      </c>
      <c r="W15" s="9">
        <f t="shared" si="0"/>
        <v>1.3644214162348878</v>
      </c>
      <c r="X15" s="9">
        <f t="shared" si="0"/>
        <v>1.4162348877374784</v>
      </c>
      <c r="Y15" s="9">
        <f t="shared" si="0"/>
        <v>2.642487046632124</v>
      </c>
      <c r="Z15" s="9">
        <f t="shared" si="0"/>
        <v>2.6597582037996546</v>
      </c>
      <c r="AA15" s="9">
        <f t="shared" si="0"/>
        <v>3.3506044905008636</v>
      </c>
      <c r="AB15" s="9">
        <f t="shared" si="0"/>
        <v>3.3678756476683933</v>
      </c>
      <c r="AC15" s="9">
        <f t="shared" si="0"/>
        <v>4.1105354058721932</v>
      </c>
      <c r="AD15" s="9">
        <f t="shared" si="0"/>
        <v>5.2677029360967191</v>
      </c>
      <c r="AE15" s="9">
        <f t="shared" si="0"/>
        <v>6.4766839378238341</v>
      </c>
      <c r="AF15" s="9">
        <f t="shared" si="0"/>
        <v>8.2037996545768568</v>
      </c>
      <c r="AG15" s="9">
        <f t="shared" si="0"/>
        <v>9.7236614853195178</v>
      </c>
      <c r="AH15" s="9">
        <f t="shared" si="0"/>
        <v>11.088082901554404</v>
      </c>
      <c r="AI15" s="9">
        <f t="shared" si="0"/>
        <v>11.312607944732296</v>
      </c>
      <c r="AJ15" s="9">
        <f t="shared" si="0"/>
        <v>11.364421416234888</v>
      </c>
      <c r="AK15" s="9">
        <f t="shared" si="0"/>
        <v>11.364421416234888</v>
      </c>
      <c r="AL15" s="9">
        <f t="shared" si="0"/>
        <v>12.348877374784111</v>
      </c>
      <c r="AM15" s="9">
        <f t="shared" si="0"/>
        <v>12.987910189982728</v>
      </c>
      <c r="AN15" s="9">
        <f t="shared" si="0"/>
        <v>13.005181347150259</v>
      </c>
      <c r="AO15" s="9">
        <f t="shared" si="0"/>
        <v>13.350604490500862</v>
      </c>
      <c r="AP15" s="9">
        <f t="shared" si="0"/>
        <v>13.402417962003454</v>
      </c>
      <c r="AQ15" s="9">
        <f t="shared" si="0"/>
        <v>13.471502590673573</v>
      </c>
      <c r="AR15" s="9">
        <f t="shared" si="0"/>
        <v>13.765112262521589</v>
      </c>
      <c r="AS15" s="9">
        <f t="shared" si="0"/>
        <v>13.97236614853195</v>
      </c>
      <c r="AT15" s="9">
        <f t="shared" si="0"/>
        <v>14.438687392055266</v>
      </c>
      <c r="AU15" s="9">
        <f t="shared" si="0"/>
        <v>14.853195164075993</v>
      </c>
      <c r="AV15" s="9">
        <f t="shared" si="0"/>
        <v>15.492227979274611</v>
      </c>
      <c r="AW15" s="9">
        <f t="shared" si="0"/>
        <v>16.735751295336787</v>
      </c>
      <c r="AX15" s="9">
        <f t="shared" si="0"/>
        <v>17.5993091537133</v>
      </c>
      <c r="AY15" s="9">
        <f t="shared" si="0"/>
        <v>20.103626943005182</v>
      </c>
      <c r="AZ15" s="9">
        <f t="shared" si="0"/>
        <v>22.417962003454232</v>
      </c>
      <c r="BA15" s="9">
        <f t="shared" si="0"/>
        <v>23.834196891191709</v>
      </c>
      <c r="BB15" s="9">
        <f t="shared" si="0"/>
        <v>30.379965457685664</v>
      </c>
      <c r="BC15" s="9">
        <f t="shared" si="0"/>
        <v>36.701208981001727</v>
      </c>
      <c r="BD15" s="9">
        <f t="shared" si="0"/>
        <v>43.799654576856646</v>
      </c>
      <c r="BE15" s="9">
        <f t="shared" si="0"/>
        <v>54.525043177892918</v>
      </c>
      <c r="BF15" s="9">
        <f t="shared" si="0"/>
        <v>64.732297063903275</v>
      </c>
      <c r="BG15" s="9">
        <f t="shared" si="0"/>
        <v>79.499136442141634</v>
      </c>
      <c r="BH15" s="9">
        <f t="shared" si="0"/>
        <v>102.76338514680484</v>
      </c>
    </row>
    <row r="16" spans="1:60" x14ac:dyDescent="0.2">
      <c r="B16" s="3" t="s">
        <v>471</v>
      </c>
      <c r="C16" s="3" t="s">
        <v>470</v>
      </c>
      <c r="D16" s="6">
        <v>42517131</v>
      </c>
      <c r="F16" s="9">
        <f t="shared" si="1"/>
        <v>0</v>
      </c>
      <c r="G16" s="9">
        <f t="shared" si="0"/>
        <v>0</v>
      </c>
      <c r="H16" s="9">
        <f t="shared" si="0"/>
        <v>0</v>
      </c>
      <c r="I16" s="9">
        <f t="shared" si="0"/>
        <v>0</v>
      </c>
      <c r="J16" s="9">
        <f t="shared" si="0"/>
        <v>0.94079725181833174</v>
      </c>
      <c r="K16" s="9">
        <f t="shared" si="0"/>
        <v>1.1759965647729147</v>
      </c>
      <c r="L16" s="9">
        <f t="shared" si="0"/>
        <v>1.1759965647729147</v>
      </c>
      <c r="M16" s="9">
        <f t="shared" si="0"/>
        <v>1.4111958777274975</v>
      </c>
      <c r="N16" s="9">
        <f t="shared" si="0"/>
        <v>2.1167938165912465</v>
      </c>
      <c r="O16" s="9">
        <f t="shared" si="0"/>
        <v>2.1167938165912465</v>
      </c>
      <c r="P16" s="9">
        <f t="shared" si="0"/>
        <v>2.8223917554549951</v>
      </c>
      <c r="Q16" s="9">
        <f t="shared" si="0"/>
        <v>2.8223917554549951</v>
      </c>
      <c r="R16" s="9">
        <f t="shared" si="0"/>
        <v>2.8223917554549951</v>
      </c>
      <c r="S16" s="9">
        <f t="shared" si="0"/>
        <v>3.057591068409578</v>
      </c>
      <c r="T16" s="9">
        <f t="shared" si="0"/>
        <v>3.057591068409578</v>
      </c>
      <c r="U16" s="9">
        <f t="shared" si="0"/>
        <v>3.2927903813641612</v>
      </c>
      <c r="V16" s="9">
        <f t="shared" si="0"/>
        <v>3.5279896943187441</v>
      </c>
      <c r="W16" s="9">
        <f t="shared" si="0"/>
        <v>3.5279896943187441</v>
      </c>
      <c r="X16" s="9">
        <f t="shared" si="0"/>
        <v>3.5279896943187441</v>
      </c>
      <c r="Y16" s="9">
        <f t="shared" si="0"/>
        <v>3.5279896943187441</v>
      </c>
      <c r="Z16" s="9">
        <f t="shared" si="0"/>
        <v>3.5279896943187441</v>
      </c>
      <c r="AA16" s="9">
        <f t="shared" si="0"/>
        <v>3.5279896943187441</v>
      </c>
      <c r="AB16" s="9">
        <f t="shared" si="0"/>
        <v>3.5279896943187441</v>
      </c>
      <c r="AC16" s="9">
        <f t="shared" si="0"/>
        <v>3.5279896943187441</v>
      </c>
      <c r="AD16" s="9">
        <f t="shared" si="0"/>
        <v>3.5279896943187441</v>
      </c>
      <c r="AE16" s="9">
        <f t="shared" si="0"/>
        <v>3.5279896943187441</v>
      </c>
      <c r="AF16" s="9">
        <f t="shared" si="0"/>
        <v>3.5279896943187441</v>
      </c>
      <c r="AG16" s="9">
        <f t="shared" si="0"/>
        <v>3.5279896943187441</v>
      </c>
      <c r="AH16" s="9">
        <f t="shared" si="0"/>
        <v>3.5279896943187441</v>
      </c>
      <c r="AI16" s="9">
        <f t="shared" si="0"/>
        <v>3.5279896943187441</v>
      </c>
      <c r="AJ16" s="9">
        <f t="shared" si="0"/>
        <v>4.4687869461370759</v>
      </c>
      <c r="AK16" s="9">
        <f t="shared" si="0"/>
        <v>5.1743848850008254</v>
      </c>
      <c r="AL16" s="9">
        <f t="shared" si="0"/>
        <v>5.1743848850008254</v>
      </c>
      <c r="AM16" s="9">
        <f t="shared" si="0"/>
        <v>5.1743848850008254</v>
      </c>
      <c r="AN16" s="9">
        <f t="shared" si="0"/>
        <v>5.1743848850008254</v>
      </c>
      <c r="AO16" s="9">
        <f t="shared" si="0"/>
        <v>5.1743848850008254</v>
      </c>
      <c r="AP16" s="9">
        <f t="shared" si="0"/>
        <v>5.4095841979554082</v>
      </c>
      <c r="AQ16" s="9">
        <f t="shared" si="0"/>
        <v>5.6447835109099902</v>
      </c>
      <c r="AR16" s="9">
        <f t="shared" si="0"/>
        <v>6.1151821368191559</v>
      </c>
      <c r="AS16" s="9">
        <f t="shared" si="0"/>
        <v>6.5855807627283225</v>
      </c>
      <c r="AT16" s="9">
        <f t="shared" si="0"/>
        <v>7.291178701592071</v>
      </c>
      <c r="AU16" s="9">
        <f t="shared" si="0"/>
        <v>9.4079725181833176</v>
      </c>
      <c r="AV16" s="9">
        <f t="shared" si="0"/>
        <v>12.935962212502062</v>
      </c>
      <c r="AW16" s="9">
        <f t="shared" si="0"/>
        <v>13.641560151365811</v>
      </c>
      <c r="AX16" s="9">
        <f t="shared" si="0"/>
        <v>15.052756029093308</v>
      </c>
      <c r="AY16" s="9">
        <f t="shared" si="0"/>
        <v>15.993553280911641</v>
      </c>
      <c r="AZ16" s="9">
        <f t="shared" si="0"/>
        <v>19.991941601139551</v>
      </c>
      <c r="BA16" s="9">
        <f t="shared" si="0"/>
        <v>23.519931295458292</v>
      </c>
      <c r="BB16" s="9">
        <f t="shared" si="0"/>
        <v>27.753518928640787</v>
      </c>
      <c r="BC16" s="9">
        <f t="shared" si="0"/>
        <v>33.163103126596191</v>
      </c>
      <c r="BD16" s="9">
        <f t="shared" si="0"/>
        <v>33.163103126596191</v>
      </c>
      <c r="BE16" s="9">
        <f t="shared" si="0"/>
        <v>50.332652972280748</v>
      </c>
      <c r="BF16" s="9">
        <f t="shared" si="0"/>
        <v>63.033415871828232</v>
      </c>
      <c r="BG16" s="9">
        <f t="shared" si="0"/>
        <v>75.263780145466541</v>
      </c>
      <c r="BH16" s="9">
        <f t="shared" si="0"/>
        <v>95.020522433651507</v>
      </c>
    </row>
    <row r="17" spans="1:60" x14ac:dyDescent="0.2">
      <c r="B17" s="3" t="s">
        <v>471</v>
      </c>
      <c r="C17" s="3" t="s">
        <v>468</v>
      </c>
      <c r="D17" s="6">
        <v>422500000</v>
      </c>
      <c r="F17" s="9">
        <f t="shared" si="1"/>
        <v>0</v>
      </c>
      <c r="G17" s="9">
        <f t="shared" ref="G17:BH18" si="2">G7/$D17*10000000</f>
        <v>0</v>
      </c>
      <c r="H17" s="9">
        <f t="shared" si="2"/>
        <v>0</v>
      </c>
      <c r="I17" s="9">
        <f t="shared" si="2"/>
        <v>0</v>
      </c>
      <c r="J17" s="9">
        <f t="shared" si="2"/>
        <v>0</v>
      </c>
      <c r="K17" s="9">
        <f t="shared" si="2"/>
        <v>0</v>
      </c>
      <c r="L17" s="9">
        <f t="shared" si="2"/>
        <v>0</v>
      </c>
      <c r="M17" s="9">
        <f t="shared" si="2"/>
        <v>0</v>
      </c>
      <c r="N17" s="9">
        <f t="shared" si="2"/>
        <v>0</v>
      </c>
      <c r="O17" s="9">
        <f t="shared" si="2"/>
        <v>0</v>
      </c>
      <c r="P17" s="9">
        <f t="shared" si="2"/>
        <v>0</v>
      </c>
      <c r="Q17" s="9">
        <f t="shared" si="2"/>
        <v>0</v>
      </c>
      <c r="R17" s="9">
        <f t="shared" si="2"/>
        <v>0</v>
      </c>
      <c r="S17" s="9">
        <f t="shared" si="2"/>
        <v>0</v>
      </c>
      <c r="T17" s="9">
        <f t="shared" si="2"/>
        <v>0</v>
      </c>
      <c r="U17" s="9">
        <f t="shared" si="2"/>
        <v>0</v>
      </c>
      <c r="V17" s="9">
        <f t="shared" si="2"/>
        <v>0</v>
      </c>
      <c r="W17" s="9">
        <f t="shared" si="2"/>
        <v>0</v>
      </c>
      <c r="X17" s="9">
        <f t="shared" si="2"/>
        <v>0</v>
      </c>
      <c r="Y17" s="9">
        <f t="shared" si="2"/>
        <v>0</v>
      </c>
      <c r="Z17" s="9">
        <f t="shared" si="2"/>
        <v>0</v>
      </c>
      <c r="AA17" s="9">
        <f t="shared" si="2"/>
        <v>0</v>
      </c>
      <c r="AB17" s="9">
        <f t="shared" si="2"/>
        <v>0</v>
      </c>
      <c r="AC17" s="9">
        <f t="shared" si="2"/>
        <v>0</v>
      </c>
      <c r="AD17" s="9">
        <f t="shared" si="2"/>
        <v>0</v>
      </c>
      <c r="AE17" s="9">
        <f t="shared" si="2"/>
        <v>0</v>
      </c>
      <c r="AF17" s="9">
        <f t="shared" si="2"/>
        <v>0</v>
      </c>
      <c r="AG17" s="9">
        <f t="shared" si="2"/>
        <v>0</v>
      </c>
      <c r="AH17" s="9">
        <f t="shared" si="2"/>
        <v>0</v>
      </c>
      <c r="AI17" s="9">
        <f t="shared" si="2"/>
        <v>0</v>
      </c>
      <c r="AJ17" s="9">
        <f t="shared" si="2"/>
        <v>0</v>
      </c>
      <c r="AK17" s="9">
        <f t="shared" si="2"/>
        <v>0</v>
      </c>
      <c r="AL17" s="9">
        <f t="shared" si="2"/>
        <v>0</v>
      </c>
      <c r="AM17" s="9">
        <f t="shared" si="2"/>
        <v>0</v>
      </c>
      <c r="AN17" s="9">
        <f t="shared" si="2"/>
        <v>0</v>
      </c>
      <c r="AO17" s="9">
        <f t="shared" si="2"/>
        <v>2.3668639053254437E-2</v>
      </c>
      <c r="AP17" s="9">
        <f t="shared" si="2"/>
        <v>2.3668639053254437E-2</v>
      </c>
      <c r="AQ17" s="9">
        <f t="shared" si="2"/>
        <v>2.3668639053254437E-2</v>
      </c>
      <c r="AR17" s="9">
        <f t="shared" si="2"/>
        <v>4.7337278106508875E-2</v>
      </c>
      <c r="AS17" s="9">
        <f t="shared" si="2"/>
        <v>0.1893491124260355</v>
      </c>
      <c r="AT17" s="9">
        <f t="shared" si="2"/>
        <v>0.1893491124260355</v>
      </c>
      <c r="AU17" s="9">
        <f t="shared" si="2"/>
        <v>0.26035502958579881</v>
      </c>
      <c r="AV17" s="9">
        <f t="shared" si="2"/>
        <v>0.378698224852071</v>
      </c>
      <c r="AW17" s="9">
        <f t="shared" si="2"/>
        <v>0.52071005917159763</v>
      </c>
      <c r="AX17" s="9">
        <f t="shared" si="2"/>
        <v>0.80473372781065089</v>
      </c>
      <c r="AY17" s="9">
        <f t="shared" si="2"/>
        <v>1.0650887573964498</v>
      </c>
      <c r="AZ17" s="9">
        <f t="shared" si="2"/>
        <v>1.5857988165680472</v>
      </c>
      <c r="BA17" s="9">
        <f t="shared" si="2"/>
        <v>1.7514792899408285</v>
      </c>
      <c r="BB17" s="9">
        <f t="shared" si="2"/>
        <v>2.2721893491124261</v>
      </c>
      <c r="BC17" s="9">
        <f t="shared" si="2"/>
        <v>3.0532544378698225</v>
      </c>
      <c r="BD17" s="9">
        <f t="shared" si="2"/>
        <v>3.5029585798816569</v>
      </c>
      <c r="BE17" s="9">
        <f t="shared" si="2"/>
        <v>7.0532544378698221</v>
      </c>
      <c r="BF17" s="9">
        <f t="shared" si="2"/>
        <v>8.5917159763313613</v>
      </c>
      <c r="BG17" s="9">
        <f t="shared" si="2"/>
        <v>10.1301775147929</v>
      </c>
      <c r="BH17" s="9">
        <f t="shared" si="2"/>
        <v>15.455621301775148</v>
      </c>
    </row>
    <row r="18" spans="1:60" x14ac:dyDescent="0.2">
      <c r="B18" s="3" t="s">
        <v>471</v>
      </c>
      <c r="C18" s="3" t="s">
        <v>199</v>
      </c>
      <c r="D18" s="6">
        <v>144500000</v>
      </c>
      <c r="F18" s="9">
        <f t="shared" si="1"/>
        <v>0</v>
      </c>
      <c r="G18" s="9">
        <f t="shared" si="2"/>
        <v>0</v>
      </c>
      <c r="H18" s="9">
        <f t="shared" si="2"/>
        <v>0</v>
      </c>
      <c r="I18" s="9">
        <f t="shared" si="2"/>
        <v>0</v>
      </c>
      <c r="J18" s="9">
        <f t="shared" si="2"/>
        <v>0</v>
      </c>
      <c r="K18" s="9">
        <f t="shared" si="2"/>
        <v>0</v>
      </c>
      <c r="L18" s="9">
        <f t="shared" si="2"/>
        <v>0</v>
      </c>
      <c r="M18" s="9">
        <f t="shared" si="2"/>
        <v>0</v>
      </c>
      <c r="N18" s="9">
        <f t="shared" si="2"/>
        <v>0</v>
      </c>
      <c r="O18" s="9">
        <f t="shared" si="2"/>
        <v>0.13840830449826991</v>
      </c>
      <c r="P18" s="9">
        <f t="shared" si="2"/>
        <v>0.13840830449826991</v>
      </c>
      <c r="Q18" s="9">
        <f t="shared" si="2"/>
        <v>0.13840830449826991</v>
      </c>
      <c r="R18" s="9">
        <f t="shared" si="2"/>
        <v>0.13840830449826991</v>
      </c>
      <c r="S18" s="9">
        <f t="shared" si="2"/>
        <v>0.13840830449826991</v>
      </c>
      <c r="T18" s="9">
        <f t="shared" si="2"/>
        <v>0.13840830449826991</v>
      </c>
      <c r="U18" s="9">
        <f t="shared" si="2"/>
        <v>0.13840830449826991</v>
      </c>
      <c r="V18" s="9">
        <f t="shared" si="2"/>
        <v>0.13840830449826991</v>
      </c>
      <c r="W18" s="9">
        <f t="shared" si="2"/>
        <v>0.13840830449826991</v>
      </c>
      <c r="X18" s="9">
        <f t="shared" si="2"/>
        <v>0.13840830449826991</v>
      </c>
      <c r="Y18" s="9">
        <f t="shared" si="2"/>
        <v>0.13840830449826991</v>
      </c>
      <c r="Z18" s="9">
        <f t="shared" si="2"/>
        <v>0.13840830449826991</v>
      </c>
      <c r="AA18" s="9">
        <f t="shared" si="2"/>
        <v>0.13840830449826991</v>
      </c>
      <c r="AB18" s="9">
        <f t="shared" si="2"/>
        <v>0.13840830449826991</v>
      </c>
      <c r="AC18" s="9">
        <f t="shared" si="2"/>
        <v>0.13840830449826991</v>
      </c>
      <c r="AD18" s="9">
        <f t="shared" si="2"/>
        <v>0.13840830449826991</v>
      </c>
      <c r="AE18" s="9">
        <f t="shared" si="2"/>
        <v>0.13840830449826991</v>
      </c>
      <c r="AF18" s="9">
        <f t="shared" si="2"/>
        <v>0.13840830449826991</v>
      </c>
      <c r="AG18" s="9">
        <f t="shared" si="2"/>
        <v>0.13840830449826991</v>
      </c>
      <c r="AH18" s="9">
        <f t="shared" si="2"/>
        <v>0.13840830449826991</v>
      </c>
      <c r="AI18" s="9">
        <f t="shared" si="2"/>
        <v>0.13840830449826991</v>
      </c>
      <c r="AJ18" s="9">
        <f t="shared" si="2"/>
        <v>0.13840830449826991</v>
      </c>
      <c r="AK18" s="9">
        <f t="shared" si="2"/>
        <v>0.13840830449826991</v>
      </c>
      <c r="AL18" s="9">
        <f t="shared" si="2"/>
        <v>0.13840830449826991</v>
      </c>
      <c r="AM18" s="9">
        <f t="shared" si="2"/>
        <v>0.13840830449826991</v>
      </c>
      <c r="AN18" s="9">
        <f t="shared" si="2"/>
        <v>0.13840830449826991</v>
      </c>
      <c r="AO18" s="9">
        <f t="shared" si="2"/>
        <v>0.13840830449826991</v>
      </c>
      <c r="AP18" s="9">
        <f t="shared" si="2"/>
        <v>0.13840830449826991</v>
      </c>
      <c r="AQ18" s="9">
        <f t="shared" si="2"/>
        <v>0.13840830449826991</v>
      </c>
      <c r="AR18" s="9">
        <f t="shared" si="2"/>
        <v>0.13840830449826991</v>
      </c>
      <c r="AS18" s="9">
        <f t="shared" si="2"/>
        <v>0.13840830449826991</v>
      </c>
      <c r="AT18" s="9">
        <f t="shared" si="2"/>
        <v>0.20761245674740486</v>
      </c>
      <c r="AU18" s="9">
        <f t="shared" si="2"/>
        <v>0.20761245674740486</v>
      </c>
      <c r="AV18" s="9">
        <f t="shared" si="2"/>
        <v>0.20761245674740486</v>
      </c>
      <c r="AW18" s="9">
        <f t="shared" si="2"/>
        <v>0.27681660899653981</v>
      </c>
      <c r="AX18" s="9">
        <f t="shared" si="2"/>
        <v>0.89965397923875423</v>
      </c>
      <c r="AY18" s="9">
        <f t="shared" si="2"/>
        <v>0.89965397923875423</v>
      </c>
      <c r="AZ18" s="9">
        <f t="shared" si="2"/>
        <v>1.1764705882352942</v>
      </c>
      <c r="BA18" s="9">
        <f t="shared" si="2"/>
        <v>1.1764705882352942</v>
      </c>
      <c r="BB18" s="9">
        <f t="shared" si="2"/>
        <v>1.3840830449826991</v>
      </c>
      <c r="BC18" s="9">
        <f t="shared" si="2"/>
        <v>1.3840830449826991</v>
      </c>
      <c r="BD18" s="9">
        <f t="shared" si="2"/>
        <v>1.9377162629757785</v>
      </c>
      <c r="BE18" s="9">
        <f t="shared" si="2"/>
        <v>3.1141868512110724</v>
      </c>
      <c r="BF18" s="9">
        <f t="shared" si="2"/>
        <v>4.0830449826989614</v>
      </c>
      <c r="BG18" s="9">
        <f t="shared" si="2"/>
        <v>4.3598615916955019</v>
      </c>
      <c r="BH18" s="9">
        <f t="shared" si="2"/>
        <v>6.2283737024221448</v>
      </c>
    </row>
    <row r="19" spans="1:60" x14ac:dyDescent="0.2">
      <c r="A19" s="3" t="s">
        <v>475</v>
      </c>
    </row>
    <row r="20" spans="1:60" x14ac:dyDescent="0.2">
      <c r="D20" s="7"/>
    </row>
    <row r="41" spans="1:60" s="1" customFormat="1" x14ac:dyDescent="0.2">
      <c r="A41" s="5"/>
    </row>
    <row r="42" spans="1:60" x14ac:dyDescent="0.2">
      <c r="B42" s="3"/>
      <c r="C42" s="3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</row>
    <row r="43" spans="1:60" x14ac:dyDescent="0.2">
      <c r="B43" s="3"/>
      <c r="C43" s="3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</row>
    <row r="44" spans="1:60" x14ac:dyDescent="0.2">
      <c r="B44" s="3"/>
      <c r="C44" s="3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</row>
    <row r="45" spans="1:60" x14ac:dyDescent="0.2">
      <c r="A45" s="3"/>
      <c r="B45" s="3"/>
      <c r="C45" s="3"/>
      <c r="D45" s="3"/>
      <c r="E45" s="3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</row>
    <row r="46" spans="1:60" x14ac:dyDescent="0.2">
      <c r="A46" s="3"/>
      <c r="B46" s="3"/>
      <c r="C46" s="3"/>
      <c r="D46" s="3"/>
      <c r="E46" s="3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</row>
    <row r="47" spans="1:60" x14ac:dyDescent="0.2">
      <c r="B47" s="3"/>
      <c r="C47" s="3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</row>
    <row r="48" spans="1:60" x14ac:dyDescent="0.2">
      <c r="B48" s="3"/>
      <c r="C48" s="3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</row>
    <row r="57" spans="1:60" s="1" customFormat="1" x14ac:dyDescent="0.2">
      <c r="A57" s="5" t="s">
        <v>0</v>
      </c>
      <c r="B57" s="1" t="s">
        <v>1</v>
      </c>
      <c r="C57" s="1" t="s">
        <v>469</v>
      </c>
      <c r="D57" s="1" t="s">
        <v>472</v>
      </c>
      <c r="E57" s="1" t="s">
        <v>3</v>
      </c>
      <c r="F57" s="1">
        <v>43852</v>
      </c>
      <c r="G57" s="1">
        <v>43853</v>
      </c>
      <c r="H57" s="1">
        <v>43854</v>
      </c>
      <c r="I57" s="1">
        <v>43855</v>
      </c>
      <c r="J57" s="1">
        <v>43856</v>
      </c>
      <c r="K57" s="1">
        <v>43857</v>
      </c>
      <c r="L57" s="1">
        <v>43858</v>
      </c>
      <c r="M57" s="1">
        <v>43859</v>
      </c>
      <c r="N57" s="1">
        <v>43860</v>
      </c>
      <c r="O57" s="1">
        <v>43861</v>
      </c>
      <c r="P57" s="1">
        <v>43862</v>
      </c>
      <c r="Q57" s="1">
        <v>43863</v>
      </c>
      <c r="R57" s="1">
        <v>43864</v>
      </c>
      <c r="S57" s="1">
        <v>43865</v>
      </c>
      <c r="T57" s="1">
        <v>43866</v>
      </c>
      <c r="U57" s="1">
        <v>43867</v>
      </c>
      <c r="V57" s="1">
        <v>43868</v>
      </c>
      <c r="W57" s="1">
        <v>43869</v>
      </c>
      <c r="X57" s="1">
        <v>43870</v>
      </c>
      <c r="Y57" s="1">
        <v>43871</v>
      </c>
      <c r="Z57" s="1">
        <v>43872</v>
      </c>
      <c r="AA57" s="1">
        <v>43873</v>
      </c>
      <c r="AB57" s="1">
        <v>43874</v>
      </c>
      <c r="AC57" s="1">
        <v>43875</v>
      </c>
      <c r="AD57" s="1">
        <v>43876</v>
      </c>
      <c r="AE57" s="1">
        <v>43877</v>
      </c>
      <c r="AF57" s="1">
        <v>43878</v>
      </c>
      <c r="AG57" s="1">
        <v>43879</v>
      </c>
      <c r="AH57" s="1">
        <v>43880</v>
      </c>
      <c r="AI57" s="1">
        <v>43881</v>
      </c>
      <c r="AJ57" s="1">
        <v>43882</v>
      </c>
      <c r="AK57" s="1">
        <v>43883</v>
      </c>
      <c r="AL57" s="1">
        <v>43884</v>
      </c>
      <c r="AM57" s="1">
        <v>43885</v>
      </c>
      <c r="AN57" s="1">
        <v>43886</v>
      </c>
      <c r="AO57" s="1">
        <v>43887</v>
      </c>
      <c r="AP57" s="1">
        <v>43888</v>
      </c>
      <c r="AQ57" s="1">
        <v>43889</v>
      </c>
      <c r="AR57" s="1">
        <v>43890</v>
      </c>
      <c r="AS57" s="1">
        <v>43891</v>
      </c>
      <c r="AT57" s="1">
        <v>43892</v>
      </c>
      <c r="AU57" s="1">
        <v>43893</v>
      </c>
      <c r="AV57" s="1">
        <v>43894</v>
      </c>
      <c r="AW57" s="1">
        <v>43895</v>
      </c>
      <c r="AX57" s="1">
        <v>43896</v>
      </c>
      <c r="AY57" s="1">
        <v>43897</v>
      </c>
      <c r="AZ57" s="1">
        <v>43898</v>
      </c>
      <c r="BA57" s="1">
        <v>43899</v>
      </c>
      <c r="BB57" s="1">
        <v>43900</v>
      </c>
      <c r="BC57" s="1">
        <v>43901</v>
      </c>
      <c r="BD57" s="1">
        <v>43902</v>
      </c>
      <c r="BE57" s="1">
        <v>43903</v>
      </c>
      <c r="BF57" s="1">
        <v>43904</v>
      </c>
      <c r="BG57" s="1">
        <v>43905</v>
      </c>
      <c r="BH57" s="1">
        <v>43906</v>
      </c>
    </row>
    <row r="58" spans="1:60" x14ac:dyDescent="0.2">
      <c r="B58" s="3" t="s">
        <v>471</v>
      </c>
      <c r="C58" s="3" t="s">
        <v>466</v>
      </c>
      <c r="D58" s="6">
        <v>1216000000</v>
      </c>
      <c r="F58" s="8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</row>
    <row r="59" spans="1:60" x14ac:dyDescent="0.2">
      <c r="B59" s="3" t="s">
        <v>471</v>
      </c>
      <c r="C59" s="3" t="s">
        <v>473</v>
      </c>
      <c r="D59" s="6">
        <v>4429000000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</row>
    <row r="60" spans="1:60" x14ac:dyDescent="0.2">
      <c r="B60" s="3" t="s">
        <v>471</v>
      </c>
      <c r="C60" s="3" t="s">
        <v>474</v>
      </c>
      <c r="D60" s="6">
        <v>631400000</v>
      </c>
      <c r="F60" s="8"/>
      <c r="G60" s="9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</row>
    <row r="61" spans="1:60" x14ac:dyDescent="0.2">
      <c r="B61" s="3" t="s">
        <v>471</v>
      </c>
      <c r="C61" s="3" t="s">
        <v>467</v>
      </c>
      <c r="D61" s="6">
        <v>579000000</v>
      </c>
      <c r="F61" s="8"/>
      <c r="G61" s="9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</row>
    <row r="62" spans="1:60" x14ac:dyDescent="0.2">
      <c r="B62" s="3" t="s">
        <v>471</v>
      </c>
      <c r="C62" s="3" t="s">
        <v>470</v>
      </c>
      <c r="D62" s="6">
        <v>42517131</v>
      </c>
      <c r="F62" s="8"/>
      <c r="G62" s="9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</row>
    <row r="63" spans="1:60" x14ac:dyDescent="0.2">
      <c r="B63" s="3" t="s">
        <v>471</v>
      </c>
      <c r="C63" s="3" t="s">
        <v>468</v>
      </c>
      <c r="D63" s="6">
        <v>422500000</v>
      </c>
      <c r="F63" s="8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</row>
    <row r="64" spans="1:60" x14ac:dyDescent="0.2">
      <c r="B64" s="3" t="s">
        <v>471</v>
      </c>
      <c r="C64" s="3" t="s">
        <v>199</v>
      </c>
      <c r="D64" s="6">
        <v>144500000</v>
      </c>
      <c r="F64" s="8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</row>
    <row r="65" spans="1:1" x14ac:dyDescent="0.2">
      <c r="A65" s="3" t="s">
        <v>475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2E145-D688-B64F-B4D1-C9AAF196A857}">
  <dimension ref="A1:BH13"/>
  <sheetViews>
    <sheetView workbookViewId="0"/>
  </sheetViews>
  <sheetFormatPr baseColWidth="10" defaultColWidth="8.83203125" defaultRowHeight="16" x14ac:dyDescent="0.2"/>
  <sheetData>
    <row r="1" spans="1:60" x14ac:dyDescent="0.2">
      <c r="A1" t="s">
        <v>476</v>
      </c>
    </row>
    <row r="2" spans="1:60" x14ac:dyDescent="0.2">
      <c r="A2" t="s">
        <v>0</v>
      </c>
      <c r="B2" t="s">
        <v>1</v>
      </c>
      <c r="C2" t="s">
        <v>469</v>
      </c>
      <c r="D2" t="s">
        <v>472</v>
      </c>
      <c r="E2" t="s">
        <v>3</v>
      </c>
      <c r="F2">
        <v>43852</v>
      </c>
      <c r="G2">
        <v>43853</v>
      </c>
      <c r="H2">
        <v>43854</v>
      </c>
      <c r="I2">
        <v>43855</v>
      </c>
      <c r="J2">
        <v>43856</v>
      </c>
      <c r="K2">
        <v>43857</v>
      </c>
      <c r="L2">
        <v>43858</v>
      </c>
      <c r="M2">
        <v>43859</v>
      </c>
      <c r="N2">
        <v>43860</v>
      </c>
      <c r="O2">
        <v>43861</v>
      </c>
      <c r="P2">
        <v>43862</v>
      </c>
      <c r="Q2">
        <v>43863</v>
      </c>
      <c r="R2">
        <v>43864</v>
      </c>
      <c r="S2">
        <v>43865</v>
      </c>
      <c r="T2">
        <v>43866</v>
      </c>
      <c r="U2">
        <v>43867</v>
      </c>
      <c r="V2">
        <v>43868</v>
      </c>
      <c r="W2">
        <v>43869</v>
      </c>
      <c r="X2">
        <v>43870</v>
      </c>
      <c r="Y2">
        <v>43871</v>
      </c>
      <c r="Z2">
        <v>43872</v>
      </c>
      <c r="AA2">
        <v>43873</v>
      </c>
      <c r="AB2">
        <v>43874</v>
      </c>
      <c r="AC2">
        <v>43875</v>
      </c>
      <c r="AD2">
        <v>43876</v>
      </c>
      <c r="AE2">
        <v>43877</v>
      </c>
      <c r="AF2">
        <v>43878</v>
      </c>
      <c r="AG2">
        <v>43879</v>
      </c>
      <c r="AH2">
        <v>43880</v>
      </c>
      <c r="AI2">
        <v>43881</v>
      </c>
      <c r="AJ2">
        <v>43882</v>
      </c>
      <c r="AK2">
        <v>43883</v>
      </c>
      <c r="AL2">
        <v>43884</v>
      </c>
      <c r="AM2">
        <v>43885</v>
      </c>
      <c r="AN2">
        <v>43886</v>
      </c>
      <c r="AO2">
        <v>43887</v>
      </c>
      <c r="AP2">
        <v>43888</v>
      </c>
      <c r="AQ2">
        <v>43889</v>
      </c>
      <c r="AR2">
        <v>43890</v>
      </c>
      <c r="AS2">
        <v>43891</v>
      </c>
      <c r="AT2">
        <v>43892</v>
      </c>
      <c r="AU2">
        <v>43893</v>
      </c>
      <c r="AV2">
        <v>43894</v>
      </c>
      <c r="AW2">
        <v>43895</v>
      </c>
      <c r="AX2">
        <v>43896</v>
      </c>
      <c r="AY2">
        <v>43897</v>
      </c>
      <c r="AZ2">
        <v>43898</v>
      </c>
      <c r="BA2">
        <v>43899</v>
      </c>
      <c r="BB2">
        <v>43900</v>
      </c>
      <c r="BC2">
        <v>43901</v>
      </c>
      <c r="BD2">
        <v>43902</v>
      </c>
      <c r="BE2">
        <v>43903</v>
      </c>
      <c r="BF2">
        <v>43904</v>
      </c>
      <c r="BG2">
        <v>43905</v>
      </c>
      <c r="BH2">
        <v>43906</v>
      </c>
    </row>
    <row r="3" spans="1:60" x14ac:dyDescent="0.2">
      <c r="B3" t="s">
        <v>471</v>
      </c>
      <c r="C3" t="s">
        <v>473</v>
      </c>
      <c r="D3">
        <v>4429000000</v>
      </c>
      <c r="F3">
        <v>1.2508466922555881</v>
      </c>
      <c r="G3">
        <v>1.4721156017159631</v>
      </c>
      <c r="H3">
        <v>2.1156017159629714</v>
      </c>
      <c r="I3">
        <v>3.2264619552946492</v>
      </c>
      <c r="J3">
        <v>4.7527658613682551</v>
      </c>
      <c r="K3">
        <v>6.5748475953939938</v>
      </c>
      <c r="L3">
        <v>12.549108150824114</v>
      </c>
      <c r="M3">
        <v>13.869948069541657</v>
      </c>
      <c r="N3">
        <v>18.532400090313843</v>
      </c>
      <c r="O3">
        <v>22.327839241363737</v>
      </c>
      <c r="P3">
        <v>27.073831564687289</v>
      </c>
      <c r="Q3">
        <v>37.791826597426059</v>
      </c>
      <c r="R3">
        <v>44.766312937457663</v>
      </c>
      <c r="S3">
        <v>53.818017611198911</v>
      </c>
      <c r="T3">
        <v>62.266877398961391</v>
      </c>
      <c r="U3">
        <v>69.44908557236397</v>
      </c>
      <c r="V3">
        <v>77.367351546624519</v>
      </c>
      <c r="W3">
        <v>83.517724091216976</v>
      </c>
      <c r="X3">
        <v>90.347708286294875</v>
      </c>
      <c r="Y3">
        <v>96.073605780085799</v>
      </c>
      <c r="Z3">
        <v>100.67283811244073</v>
      </c>
      <c r="AA3">
        <v>101.52630390607361</v>
      </c>
      <c r="AB3">
        <v>135.72363964777603</v>
      </c>
      <c r="AC3">
        <v>150.33867690223528</v>
      </c>
      <c r="AD3">
        <v>155.02822307518628</v>
      </c>
      <c r="AE3">
        <v>159.82388801083766</v>
      </c>
      <c r="AF3">
        <v>164.19056220365772</v>
      </c>
      <c r="AG3">
        <v>168.23210657033189</v>
      </c>
      <c r="AH3">
        <v>169.18943328065023</v>
      </c>
      <c r="AI3">
        <v>170.41995935877173</v>
      </c>
      <c r="AJ3">
        <v>171.77918265974262</v>
      </c>
      <c r="AK3">
        <v>175.64235719123954</v>
      </c>
      <c r="AL3">
        <v>176.17520885075638</v>
      </c>
      <c r="AM3">
        <v>177.27252201399864</v>
      </c>
      <c r="AN3">
        <v>178.94107021901107</v>
      </c>
      <c r="AO3">
        <v>180.74283133890268</v>
      </c>
      <c r="AP3">
        <v>183.20614134116053</v>
      </c>
      <c r="AQ3">
        <v>185.62429442312032</v>
      </c>
      <c r="AR3">
        <v>189.00203206141342</v>
      </c>
      <c r="AS3">
        <v>192.60555430119663</v>
      </c>
      <c r="AT3">
        <v>195.7100925716866</v>
      </c>
      <c r="AU3">
        <v>199.90065477534432</v>
      </c>
      <c r="AV3">
        <v>202.67780537367352</v>
      </c>
      <c r="AW3">
        <v>205.54752765861366</v>
      </c>
      <c r="AX3">
        <v>210.15353352901332</v>
      </c>
      <c r="AY3">
        <v>214.07766990291262</v>
      </c>
      <c r="AZ3">
        <v>216.77579589072025</v>
      </c>
      <c r="BA3">
        <v>218.71980130955069</v>
      </c>
      <c r="BB3">
        <v>221.38405960713479</v>
      </c>
      <c r="BC3">
        <v>224.82953262587492</v>
      </c>
      <c r="BD3">
        <v>227.70151275682997</v>
      </c>
      <c r="BE3">
        <v>231.64596974486341</v>
      </c>
      <c r="BF3">
        <v>235.86814179272972</v>
      </c>
      <c r="BG3">
        <v>240.07902461052154</v>
      </c>
      <c r="BH3">
        <v>243.54030255136598</v>
      </c>
    </row>
    <row r="4" spans="1:60" x14ac:dyDescent="0.2">
      <c r="B4" t="s">
        <v>471</v>
      </c>
      <c r="C4" t="s">
        <v>474</v>
      </c>
      <c r="D4">
        <v>631400000</v>
      </c>
      <c r="F4">
        <v>0</v>
      </c>
      <c r="G4">
        <v>0</v>
      </c>
      <c r="H4">
        <v>3.1675641431738996E-2</v>
      </c>
      <c r="I4">
        <v>4.7513462147608487E-2</v>
      </c>
      <c r="J4">
        <v>4.7513462147608487E-2</v>
      </c>
      <c r="K4">
        <v>6.3351282863477992E-2</v>
      </c>
      <c r="L4">
        <v>0.12670256572695598</v>
      </c>
      <c r="M4">
        <v>0.15837820715869497</v>
      </c>
      <c r="N4">
        <v>0.15837820715869497</v>
      </c>
      <c r="O4">
        <v>0.25340513145391197</v>
      </c>
      <c r="P4">
        <v>0.33259423503325941</v>
      </c>
      <c r="Q4">
        <v>0.36426987646499842</v>
      </c>
      <c r="R4">
        <v>0.39594551789673738</v>
      </c>
      <c r="S4">
        <v>0.41178333861260691</v>
      </c>
      <c r="T4">
        <v>0.41178333861260691</v>
      </c>
      <c r="U4">
        <v>0.41178333861260691</v>
      </c>
      <c r="V4">
        <v>0.4592968007602154</v>
      </c>
      <c r="W4">
        <v>0.53848590433956289</v>
      </c>
      <c r="X4">
        <v>0.57016154577130185</v>
      </c>
      <c r="Y4">
        <v>0.64935064935064934</v>
      </c>
      <c r="Z4">
        <v>0.6810262907823883</v>
      </c>
      <c r="AA4">
        <v>0.69686411149825778</v>
      </c>
      <c r="AB4">
        <v>0.69686411149825778</v>
      </c>
      <c r="AC4">
        <v>0.69686411149825778</v>
      </c>
      <c r="AD4">
        <v>0.71270193221412736</v>
      </c>
      <c r="AE4">
        <v>0.71270193221412736</v>
      </c>
      <c r="AF4">
        <v>0.71270193221412736</v>
      </c>
      <c r="AG4">
        <v>0.71270193221412736</v>
      </c>
      <c r="AH4">
        <v>0.71270193221412736</v>
      </c>
      <c r="AI4">
        <v>0.71270193221412736</v>
      </c>
      <c r="AJ4">
        <v>0.9819448843839087</v>
      </c>
      <c r="AK4">
        <v>1.6471333544504276</v>
      </c>
      <c r="AL4">
        <v>3.1200506810262905</v>
      </c>
      <c r="AM4">
        <v>4.3554006968641117</v>
      </c>
      <c r="AN4">
        <v>6.00253405131454</v>
      </c>
      <c r="AO4">
        <v>8.552423186569527</v>
      </c>
      <c r="AP4">
        <v>12.733607855559073</v>
      </c>
      <c r="AQ4">
        <v>17.310738042445358</v>
      </c>
      <c r="AR4">
        <v>23.202407348748814</v>
      </c>
      <c r="AS4">
        <v>34.906556857776373</v>
      </c>
      <c r="AT4">
        <v>43.23725055432373</v>
      </c>
      <c r="AU4">
        <v>53.199239784605638</v>
      </c>
      <c r="AV4">
        <v>68.704466265441866</v>
      </c>
      <c r="AW4">
        <v>90.893253088375047</v>
      </c>
      <c r="AX4">
        <v>118.86284447260057</v>
      </c>
      <c r="AY4">
        <v>152.73994298384542</v>
      </c>
      <c r="AZ4">
        <v>193.11054798859675</v>
      </c>
      <c r="BA4">
        <v>237.23471650300917</v>
      </c>
      <c r="BB4">
        <v>291.13082039911308</v>
      </c>
      <c r="BC4">
        <v>371.46024707000316</v>
      </c>
      <c r="BD4">
        <v>382.99018055115619</v>
      </c>
      <c r="BE4">
        <v>606.2876148242002</v>
      </c>
      <c r="BF4">
        <v>736.17358251504595</v>
      </c>
      <c r="BG4">
        <v>868.95787139689583</v>
      </c>
      <c r="BH4">
        <v>1039.0560658853342</v>
      </c>
    </row>
    <row r="5" spans="1:60" x14ac:dyDescent="0.2">
      <c r="B5" t="s">
        <v>471</v>
      </c>
      <c r="C5" t="s">
        <v>467</v>
      </c>
      <c r="D5">
        <v>579000000</v>
      </c>
      <c r="F5">
        <v>1.7271157167530225E-2</v>
      </c>
      <c r="G5">
        <v>1.7271157167530225E-2</v>
      </c>
      <c r="H5">
        <v>3.4542314335060449E-2</v>
      </c>
      <c r="I5">
        <v>3.4542314335060449E-2</v>
      </c>
      <c r="J5">
        <v>0.10362694300518134</v>
      </c>
      <c r="K5">
        <v>0.10362694300518134</v>
      </c>
      <c r="L5">
        <v>0.12089810017271158</v>
      </c>
      <c r="M5">
        <v>0.12089810017271158</v>
      </c>
      <c r="N5">
        <v>0.12089810017271158</v>
      </c>
      <c r="O5">
        <v>0.18998272884283246</v>
      </c>
      <c r="P5">
        <v>0.20725388601036268</v>
      </c>
      <c r="Q5">
        <v>0.20725388601036268</v>
      </c>
      <c r="R5">
        <v>0.2590673575129534</v>
      </c>
      <c r="S5">
        <v>0.2590673575129534</v>
      </c>
      <c r="T5">
        <v>0.27633851468048359</v>
      </c>
      <c r="U5">
        <v>0.27633851468048359</v>
      </c>
      <c r="V5">
        <v>1.3644214162348878</v>
      </c>
      <c r="W5">
        <v>1.3644214162348878</v>
      </c>
      <c r="X5">
        <v>1.4162348877374784</v>
      </c>
      <c r="Y5">
        <v>2.642487046632124</v>
      </c>
      <c r="Z5">
        <v>2.6597582037996546</v>
      </c>
      <c r="AA5">
        <v>3.3506044905008636</v>
      </c>
      <c r="AB5">
        <v>3.3678756476683933</v>
      </c>
      <c r="AC5">
        <v>4.1105354058721932</v>
      </c>
      <c r="AD5">
        <v>5.2677029360967191</v>
      </c>
      <c r="AE5">
        <v>6.4766839378238341</v>
      </c>
      <c r="AF5">
        <v>8.2037996545768568</v>
      </c>
      <c r="AG5">
        <v>9.7236614853195178</v>
      </c>
      <c r="AH5">
        <v>11.088082901554404</v>
      </c>
      <c r="AI5">
        <v>11.312607944732296</v>
      </c>
      <c r="AJ5">
        <v>11.364421416234888</v>
      </c>
      <c r="AK5">
        <v>11.364421416234888</v>
      </c>
      <c r="AL5">
        <v>12.348877374784111</v>
      </c>
      <c r="AM5">
        <v>12.987910189982728</v>
      </c>
      <c r="AN5">
        <v>13.005181347150259</v>
      </c>
      <c r="AO5">
        <v>13.350604490500862</v>
      </c>
      <c r="AP5">
        <v>13.402417962003454</v>
      </c>
      <c r="AQ5">
        <v>13.471502590673573</v>
      </c>
      <c r="AR5">
        <v>13.765112262521589</v>
      </c>
      <c r="AS5">
        <v>13.97236614853195</v>
      </c>
      <c r="AT5">
        <v>14.438687392055266</v>
      </c>
      <c r="AU5">
        <v>14.853195164075993</v>
      </c>
      <c r="AV5">
        <v>15.492227979274611</v>
      </c>
      <c r="AW5">
        <v>16.735751295336787</v>
      </c>
      <c r="AX5">
        <v>17.5993091537133</v>
      </c>
      <c r="AY5">
        <v>20.103626943005182</v>
      </c>
      <c r="AZ5">
        <v>22.417962003454232</v>
      </c>
      <c r="BA5">
        <v>23.834196891191709</v>
      </c>
      <c r="BB5">
        <v>30.379965457685664</v>
      </c>
      <c r="BC5">
        <v>36.701208981001727</v>
      </c>
      <c r="BD5">
        <v>43.799654576856646</v>
      </c>
      <c r="BE5">
        <v>54.525043177892918</v>
      </c>
      <c r="BF5">
        <v>64.732297063903275</v>
      </c>
      <c r="BG5">
        <v>79.499136442141634</v>
      </c>
      <c r="BH5">
        <v>102.76338514680484</v>
      </c>
    </row>
    <row r="6" spans="1:60" x14ac:dyDescent="0.2">
      <c r="A6" t="s">
        <v>475</v>
      </c>
    </row>
    <row r="8" spans="1:60" x14ac:dyDescent="0.2">
      <c r="A8" t="s">
        <v>476</v>
      </c>
    </row>
    <row r="9" spans="1:60" x14ac:dyDescent="0.2">
      <c r="A9" t="s">
        <v>0</v>
      </c>
      <c r="B9" t="s">
        <v>1</v>
      </c>
      <c r="C9" t="s">
        <v>469</v>
      </c>
      <c r="D9" t="s">
        <v>472</v>
      </c>
      <c r="E9" t="s">
        <v>3</v>
      </c>
      <c r="F9" s="1">
        <v>43852</v>
      </c>
      <c r="G9" s="1">
        <v>43853</v>
      </c>
      <c r="H9" s="1">
        <v>43854</v>
      </c>
      <c r="I9" s="1">
        <v>43855</v>
      </c>
      <c r="J9" s="1">
        <v>43856</v>
      </c>
      <c r="K9" s="1">
        <v>43857</v>
      </c>
      <c r="L9" s="1">
        <v>43858</v>
      </c>
      <c r="M9" s="1">
        <v>43859</v>
      </c>
      <c r="N9" s="1">
        <v>43860</v>
      </c>
      <c r="O9" s="1">
        <v>43861</v>
      </c>
      <c r="P9" s="1">
        <v>43862</v>
      </c>
      <c r="Q9" s="1">
        <v>43863</v>
      </c>
      <c r="R9" s="1">
        <v>43864</v>
      </c>
      <c r="S9" s="1">
        <v>43865</v>
      </c>
      <c r="T9" s="1">
        <v>43866</v>
      </c>
      <c r="U9" s="1">
        <v>43867</v>
      </c>
      <c r="V9" s="1">
        <v>43868</v>
      </c>
      <c r="W9" s="1">
        <v>43869</v>
      </c>
      <c r="X9" s="1">
        <v>43870</v>
      </c>
      <c r="Y9" s="1">
        <v>43871</v>
      </c>
      <c r="Z9" s="1">
        <v>43872</v>
      </c>
      <c r="AA9" s="1">
        <v>43873</v>
      </c>
      <c r="AB9" s="1">
        <v>43874</v>
      </c>
      <c r="AC9" s="1">
        <v>43875</v>
      </c>
      <c r="AD9" s="1">
        <v>43876</v>
      </c>
      <c r="AE9" s="1">
        <v>43877</v>
      </c>
      <c r="AF9" s="1">
        <v>43878</v>
      </c>
      <c r="AG9" s="1">
        <v>43879</v>
      </c>
      <c r="AH9" s="1">
        <v>43880</v>
      </c>
      <c r="AI9" s="1">
        <v>43881</v>
      </c>
      <c r="AJ9" s="1">
        <v>43882</v>
      </c>
      <c r="AK9" s="1">
        <v>43883</v>
      </c>
      <c r="AL9" s="1">
        <v>43884</v>
      </c>
      <c r="AM9" s="1">
        <v>43885</v>
      </c>
      <c r="AN9" s="1">
        <v>43886</v>
      </c>
      <c r="AO9" s="1">
        <v>43887</v>
      </c>
      <c r="AP9" s="1">
        <v>43888</v>
      </c>
      <c r="AQ9" s="1">
        <v>43889</v>
      </c>
      <c r="AR9" s="1">
        <v>43890</v>
      </c>
      <c r="AS9" s="1">
        <v>43891</v>
      </c>
      <c r="AT9" s="1">
        <v>43892</v>
      </c>
      <c r="AU9" s="1">
        <v>43893</v>
      </c>
      <c r="AV9" s="1">
        <v>43894</v>
      </c>
      <c r="AW9" s="1">
        <v>43895</v>
      </c>
      <c r="AX9" s="1">
        <v>43896</v>
      </c>
      <c r="AY9" s="1">
        <v>43897</v>
      </c>
      <c r="AZ9" s="1">
        <v>43898</v>
      </c>
      <c r="BA9" s="1">
        <v>43899</v>
      </c>
      <c r="BB9" s="1">
        <v>43900</v>
      </c>
      <c r="BC9" s="1">
        <v>43901</v>
      </c>
      <c r="BD9" s="1">
        <v>43902</v>
      </c>
      <c r="BE9" s="1">
        <v>43903</v>
      </c>
      <c r="BF9" s="1">
        <v>43904</v>
      </c>
      <c r="BG9" s="1">
        <v>43905</v>
      </c>
      <c r="BH9" s="1">
        <v>43906</v>
      </c>
    </row>
    <row r="10" spans="1:60" x14ac:dyDescent="0.2">
      <c r="B10" t="s">
        <v>471</v>
      </c>
      <c r="C10" t="s">
        <v>464</v>
      </c>
      <c r="D10">
        <v>4429000000</v>
      </c>
      <c r="F10">
        <v>0</v>
      </c>
      <c r="G10" s="10">
        <f>G3-F3</f>
        <v>0.22126890946037503</v>
      </c>
      <c r="H10" s="10">
        <f t="shared" ref="H10:N10" si="0">H3-G3</f>
        <v>0.6434861142470083</v>
      </c>
      <c r="I10" s="10">
        <f t="shared" si="0"/>
        <v>1.1108602393316778</v>
      </c>
      <c r="J10" s="10">
        <f t="shared" si="0"/>
        <v>1.5263039060736059</v>
      </c>
      <c r="K10" s="10">
        <f t="shared" si="0"/>
        <v>1.8220817340257387</v>
      </c>
      <c r="L10" s="10">
        <f t="shared" si="0"/>
        <v>5.9742605554301207</v>
      </c>
      <c r="M10" s="10">
        <f t="shared" si="0"/>
        <v>1.3208399187175424</v>
      </c>
      <c r="N10" s="10">
        <f t="shared" si="0"/>
        <v>4.6624520207721858</v>
      </c>
      <c r="O10" s="10">
        <f t="shared" ref="O10:X10" si="1">O3-N3</f>
        <v>3.7954391510498944</v>
      </c>
      <c r="P10" s="10">
        <f t="shared" si="1"/>
        <v>4.7459923233235521</v>
      </c>
      <c r="Q10" s="10">
        <f t="shared" si="1"/>
        <v>10.71799503273877</v>
      </c>
      <c r="R10" s="10">
        <f t="shared" si="1"/>
        <v>6.9744863400316035</v>
      </c>
      <c r="S10" s="10">
        <f t="shared" si="1"/>
        <v>9.0517046737412485</v>
      </c>
      <c r="T10" s="10">
        <f t="shared" si="1"/>
        <v>8.4488597877624798</v>
      </c>
      <c r="U10" s="10">
        <f t="shared" si="1"/>
        <v>7.1822081734025787</v>
      </c>
      <c r="V10" s="10">
        <f t="shared" si="1"/>
        <v>7.9182659742605495</v>
      </c>
      <c r="W10" s="10">
        <f t="shared" si="1"/>
        <v>6.1503725445924573</v>
      </c>
      <c r="X10" s="10">
        <f t="shared" si="1"/>
        <v>6.8299841950778983</v>
      </c>
      <c r="Y10" s="10">
        <f t="shared" ref="Y10:AI10" si="2">Y3-X3</f>
        <v>5.7258974937909244</v>
      </c>
      <c r="Z10" s="10">
        <f t="shared" si="2"/>
        <v>4.59923233235493</v>
      </c>
      <c r="AA10" s="10">
        <f t="shared" si="2"/>
        <v>0.85346579363287844</v>
      </c>
      <c r="AB10" s="10">
        <f t="shared" si="2"/>
        <v>34.197335741702418</v>
      </c>
      <c r="AC10" s="10">
        <f t="shared" si="2"/>
        <v>14.615037254459253</v>
      </c>
      <c r="AD10" s="10">
        <f t="shared" si="2"/>
        <v>4.6895461729509975</v>
      </c>
      <c r="AE10" s="10">
        <f t="shared" si="2"/>
        <v>4.7956649356513879</v>
      </c>
      <c r="AF10" s="10">
        <f t="shared" si="2"/>
        <v>4.3666741928200565</v>
      </c>
      <c r="AG10" s="10">
        <f t="shared" si="2"/>
        <v>4.0415443666741737</v>
      </c>
      <c r="AH10" s="10">
        <f t="shared" si="2"/>
        <v>0.95732671031834116</v>
      </c>
      <c r="AI10" s="10">
        <f t="shared" si="2"/>
        <v>1.2305260781214997</v>
      </c>
      <c r="AJ10" s="10">
        <f t="shared" ref="AJ10:AS10" si="3">AJ3-AI3</f>
        <v>1.3592233009708821</v>
      </c>
      <c r="AK10" s="10">
        <f t="shared" si="3"/>
        <v>3.8631745314969237</v>
      </c>
      <c r="AL10" s="10">
        <f t="shared" si="3"/>
        <v>0.53285165951683666</v>
      </c>
      <c r="AM10" s="10">
        <f t="shared" si="3"/>
        <v>1.0973131632422621</v>
      </c>
      <c r="AN10" s="10">
        <f t="shared" si="3"/>
        <v>1.6685482050124278</v>
      </c>
      <c r="AO10" s="10">
        <f t="shared" si="3"/>
        <v>1.8017611198916086</v>
      </c>
      <c r="AP10" s="10">
        <f t="shared" si="3"/>
        <v>2.463310002257856</v>
      </c>
      <c r="AQ10" s="10">
        <f t="shared" si="3"/>
        <v>2.4181530819597867</v>
      </c>
      <c r="AR10" s="10">
        <f t="shared" si="3"/>
        <v>3.3777376382930981</v>
      </c>
      <c r="AS10" s="10">
        <f t="shared" si="3"/>
        <v>3.6035222397832172</v>
      </c>
      <c r="AT10" s="10">
        <f t="shared" ref="AT10:BC10" si="4">AT3-AS3</f>
        <v>3.104538270489968</v>
      </c>
      <c r="AU10" s="10">
        <f t="shared" si="4"/>
        <v>4.1905622036577199</v>
      </c>
      <c r="AV10" s="10">
        <f t="shared" si="4"/>
        <v>2.7771505983292002</v>
      </c>
      <c r="AW10" s="10">
        <f t="shared" si="4"/>
        <v>2.8697222849401385</v>
      </c>
      <c r="AX10" s="10">
        <f t="shared" si="4"/>
        <v>4.606005870399656</v>
      </c>
      <c r="AY10" s="10">
        <f t="shared" si="4"/>
        <v>3.9241363738993016</v>
      </c>
      <c r="AZ10" s="10">
        <f t="shared" si="4"/>
        <v>2.6981259878076287</v>
      </c>
      <c r="BA10" s="10">
        <f t="shared" si="4"/>
        <v>1.944005418830443</v>
      </c>
      <c r="BB10" s="10">
        <f t="shared" si="4"/>
        <v>2.664258297584098</v>
      </c>
      <c r="BC10" s="10">
        <f t="shared" si="4"/>
        <v>3.445473018740131</v>
      </c>
      <c r="BD10" s="10">
        <f t="shared" ref="BD10:BH10" si="5">BD3-BC3</f>
        <v>2.8719801309550519</v>
      </c>
      <c r="BE10" s="10">
        <f t="shared" si="5"/>
        <v>3.944456988033437</v>
      </c>
      <c r="BF10" s="10">
        <f t="shared" si="5"/>
        <v>4.2221720478663087</v>
      </c>
      <c r="BG10" s="10">
        <f t="shared" si="5"/>
        <v>4.2108828177918269</v>
      </c>
      <c r="BH10" s="10">
        <f t="shared" si="5"/>
        <v>3.4612779408444396</v>
      </c>
    </row>
    <row r="11" spans="1:60" x14ac:dyDescent="0.2">
      <c r="B11" t="s">
        <v>471</v>
      </c>
      <c r="C11" t="s">
        <v>465</v>
      </c>
      <c r="D11">
        <v>631400000</v>
      </c>
      <c r="F11">
        <v>0</v>
      </c>
      <c r="G11" s="10">
        <f t="shared" ref="G11:N12" si="6">G4-F4</f>
        <v>0</v>
      </c>
      <c r="H11" s="10">
        <f t="shared" si="6"/>
        <v>3.1675641431738996E-2</v>
      </c>
      <c r="I11" s="10">
        <f t="shared" si="6"/>
        <v>1.5837820715869491E-2</v>
      </c>
      <c r="J11" s="10">
        <f t="shared" si="6"/>
        <v>0</v>
      </c>
      <c r="K11" s="10">
        <f t="shared" si="6"/>
        <v>1.5837820715869505E-2</v>
      </c>
      <c r="L11" s="10">
        <f t="shared" si="6"/>
        <v>6.3351282863477992E-2</v>
      </c>
      <c r="M11" s="10">
        <f t="shared" si="6"/>
        <v>3.1675641431738982E-2</v>
      </c>
      <c r="N11" s="10">
        <f t="shared" si="6"/>
        <v>0</v>
      </c>
      <c r="O11" s="10">
        <f t="shared" ref="O11:X11" si="7">O4-N4</f>
        <v>9.5026924295217002E-2</v>
      </c>
      <c r="P11" s="10">
        <f t="shared" si="7"/>
        <v>7.9189103579347442E-2</v>
      </c>
      <c r="Q11" s="10">
        <f t="shared" si="7"/>
        <v>3.167564143173901E-2</v>
      </c>
      <c r="R11" s="10">
        <f t="shared" si="7"/>
        <v>3.1675641431738955E-2</v>
      </c>
      <c r="S11" s="10">
        <f t="shared" si="7"/>
        <v>1.5837820715869533E-2</v>
      </c>
      <c r="T11" s="10">
        <f t="shared" si="7"/>
        <v>0</v>
      </c>
      <c r="U11" s="10">
        <f t="shared" si="7"/>
        <v>0</v>
      </c>
      <c r="V11" s="10">
        <f t="shared" si="7"/>
        <v>4.7513462147608487E-2</v>
      </c>
      <c r="W11" s="10">
        <f t="shared" si="7"/>
        <v>7.9189103579347497E-2</v>
      </c>
      <c r="X11" s="10">
        <f t="shared" si="7"/>
        <v>3.1675641431738955E-2</v>
      </c>
      <c r="Y11" s="10">
        <f t="shared" ref="Y11:AI11" si="8">Y4-X4</f>
        <v>7.9189103579347497E-2</v>
      </c>
      <c r="Z11" s="10">
        <f t="shared" si="8"/>
        <v>3.1675641431738955E-2</v>
      </c>
      <c r="AA11" s="10">
        <f t="shared" si="8"/>
        <v>1.5837820715869477E-2</v>
      </c>
      <c r="AB11" s="10">
        <f t="shared" si="8"/>
        <v>0</v>
      </c>
      <c r="AC11" s="10">
        <f t="shared" si="8"/>
        <v>0</v>
      </c>
      <c r="AD11" s="10">
        <f t="shared" si="8"/>
        <v>1.5837820715869588E-2</v>
      </c>
      <c r="AE11" s="10">
        <f t="shared" si="8"/>
        <v>0</v>
      </c>
      <c r="AF11" s="10">
        <f t="shared" si="8"/>
        <v>0</v>
      </c>
      <c r="AG11" s="10">
        <f t="shared" si="8"/>
        <v>0</v>
      </c>
      <c r="AH11" s="10">
        <f t="shared" si="8"/>
        <v>0</v>
      </c>
      <c r="AI11" s="10">
        <f t="shared" si="8"/>
        <v>0</v>
      </c>
      <c r="AJ11" s="10">
        <f t="shared" ref="AJ11:AS11" si="9">AJ4-AI4</f>
        <v>0.26924295216978134</v>
      </c>
      <c r="AK11" s="10">
        <f t="shared" si="9"/>
        <v>0.66518847006651893</v>
      </c>
      <c r="AL11" s="10">
        <f t="shared" si="9"/>
        <v>1.4729173265758628</v>
      </c>
      <c r="AM11" s="10">
        <f t="shared" si="9"/>
        <v>1.2353500158378212</v>
      </c>
      <c r="AN11" s="10">
        <f t="shared" si="9"/>
        <v>1.6471333544504283</v>
      </c>
      <c r="AO11" s="10">
        <f t="shared" si="9"/>
        <v>2.5498891352549871</v>
      </c>
      <c r="AP11" s="10">
        <f t="shared" si="9"/>
        <v>4.1811846689895464</v>
      </c>
      <c r="AQ11" s="10">
        <f t="shared" si="9"/>
        <v>4.5771301868862846</v>
      </c>
      <c r="AR11" s="10">
        <f t="shared" si="9"/>
        <v>5.8916693063034558</v>
      </c>
      <c r="AS11" s="10">
        <f t="shared" si="9"/>
        <v>11.704149509027559</v>
      </c>
      <c r="AT11" s="10">
        <f t="shared" ref="AT11:BC11" si="10">AT4-AS4</f>
        <v>8.3306936965473568</v>
      </c>
      <c r="AU11" s="10">
        <f t="shared" si="10"/>
        <v>9.9619892302819082</v>
      </c>
      <c r="AV11" s="10">
        <f t="shared" si="10"/>
        <v>15.505226480836228</v>
      </c>
      <c r="AW11" s="10">
        <f t="shared" si="10"/>
        <v>22.188786822933181</v>
      </c>
      <c r="AX11" s="10">
        <f t="shared" si="10"/>
        <v>27.969591384225524</v>
      </c>
      <c r="AY11" s="10">
        <f t="shared" si="10"/>
        <v>33.877098511244853</v>
      </c>
      <c r="AZ11" s="10">
        <f t="shared" si="10"/>
        <v>40.370605004751326</v>
      </c>
      <c r="BA11" s="10">
        <f t="shared" si="10"/>
        <v>44.124168514412418</v>
      </c>
      <c r="BB11" s="10">
        <f t="shared" si="10"/>
        <v>53.896103896103909</v>
      </c>
      <c r="BC11" s="10">
        <f t="shared" si="10"/>
        <v>80.329426670890086</v>
      </c>
      <c r="BD11" s="10">
        <f t="shared" ref="BD11:BH11" si="11">BD4-BC4</f>
        <v>11.529933481153023</v>
      </c>
      <c r="BE11" s="10">
        <f t="shared" si="11"/>
        <v>223.29743427304402</v>
      </c>
      <c r="BF11" s="10">
        <f t="shared" si="11"/>
        <v>129.88596769084575</v>
      </c>
      <c r="BG11" s="10">
        <f t="shared" si="11"/>
        <v>132.78428888184987</v>
      </c>
      <c r="BH11" s="10">
        <f t="shared" si="11"/>
        <v>170.09819448843837</v>
      </c>
    </row>
    <row r="12" spans="1:60" x14ac:dyDescent="0.2">
      <c r="B12" t="s">
        <v>471</v>
      </c>
      <c r="C12" t="s">
        <v>467</v>
      </c>
      <c r="D12">
        <v>579000000</v>
      </c>
      <c r="F12">
        <v>0</v>
      </c>
      <c r="G12" s="10">
        <f t="shared" si="6"/>
        <v>0</v>
      </c>
      <c r="H12" s="10">
        <f t="shared" si="6"/>
        <v>1.7271157167530225E-2</v>
      </c>
      <c r="I12" s="10">
        <f t="shared" si="6"/>
        <v>0</v>
      </c>
      <c r="J12" s="10">
        <f t="shared" si="6"/>
        <v>6.9084628670120884E-2</v>
      </c>
      <c r="K12" s="10">
        <f t="shared" si="6"/>
        <v>0</v>
      </c>
      <c r="L12" s="10">
        <f t="shared" si="6"/>
        <v>1.7271157167530235E-2</v>
      </c>
      <c r="M12" s="10">
        <f t="shared" si="6"/>
        <v>0</v>
      </c>
      <c r="N12" s="10">
        <f t="shared" si="6"/>
        <v>0</v>
      </c>
      <c r="O12" s="10">
        <f t="shared" ref="O12:X12" si="12">O5-N5</f>
        <v>6.9084628670120884E-2</v>
      </c>
      <c r="P12" s="10">
        <f t="shared" si="12"/>
        <v>1.7271157167530221E-2</v>
      </c>
      <c r="Q12" s="10">
        <f t="shared" si="12"/>
        <v>0</v>
      </c>
      <c r="R12" s="10">
        <f t="shared" si="12"/>
        <v>5.1813471502590719E-2</v>
      </c>
      <c r="S12" s="10">
        <f t="shared" si="12"/>
        <v>0</v>
      </c>
      <c r="T12" s="10">
        <f t="shared" si="12"/>
        <v>1.7271157167530193E-2</v>
      </c>
      <c r="U12" s="10">
        <f t="shared" si="12"/>
        <v>0</v>
      </c>
      <c r="V12" s="10">
        <f t="shared" si="12"/>
        <v>1.0880829015544042</v>
      </c>
      <c r="W12" s="10">
        <f t="shared" si="12"/>
        <v>0</v>
      </c>
      <c r="X12" s="10">
        <f t="shared" si="12"/>
        <v>5.1813471502590636E-2</v>
      </c>
      <c r="Y12" s="10">
        <f t="shared" ref="Y12:AI12" si="13">Y5-X5</f>
        <v>1.2262521588946456</v>
      </c>
      <c r="Z12" s="10">
        <f t="shared" si="13"/>
        <v>1.7271157167530582E-2</v>
      </c>
      <c r="AA12" s="10">
        <f t="shared" si="13"/>
        <v>0.69084628670120907</v>
      </c>
      <c r="AB12" s="10">
        <f t="shared" si="13"/>
        <v>1.7271157167529694E-2</v>
      </c>
      <c r="AC12" s="10">
        <f t="shared" si="13"/>
        <v>0.74265975820379992</v>
      </c>
      <c r="AD12" s="10">
        <f t="shared" si="13"/>
        <v>1.1571675302245259</v>
      </c>
      <c r="AE12" s="10">
        <f t="shared" si="13"/>
        <v>1.208981001727115</v>
      </c>
      <c r="AF12" s="10">
        <f t="shared" si="13"/>
        <v>1.7271157167530227</v>
      </c>
      <c r="AG12" s="10">
        <f t="shared" si="13"/>
        <v>1.519861830742661</v>
      </c>
      <c r="AH12" s="10">
        <f t="shared" si="13"/>
        <v>1.3644214162348867</v>
      </c>
      <c r="AI12" s="10">
        <f t="shared" si="13"/>
        <v>0.22452504317789135</v>
      </c>
      <c r="AJ12" s="10">
        <f t="shared" ref="AJ12:AS12" si="14">AJ5-AI5</f>
        <v>5.1813471502592634E-2</v>
      </c>
      <c r="AK12" s="10">
        <f t="shared" si="14"/>
        <v>0</v>
      </c>
      <c r="AL12" s="10">
        <f t="shared" si="14"/>
        <v>0.98445595854922274</v>
      </c>
      <c r="AM12" s="10">
        <f t="shared" si="14"/>
        <v>0.63903281519861643</v>
      </c>
      <c r="AN12" s="10">
        <f t="shared" si="14"/>
        <v>1.727115716753147E-2</v>
      </c>
      <c r="AO12" s="10">
        <f t="shared" si="14"/>
        <v>0.34542314335060276</v>
      </c>
      <c r="AP12" s="10">
        <f t="shared" si="14"/>
        <v>5.1813471502592634E-2</v>
      </c>
      <c r="AQ12" s="10">
        <f t="shared" si="14"/>
        <v>6.9084628670118775E-2</v>
      </c>
      <c r="AR12" s="10">
        <f t="shared" si="14"/>
        <v>0.29360967184801545</v>
      </c>
      <c r="AS12" s="10">
        <f t="shared" si="14"/>
        <v>0.20725388601036165</v>
      </c>
      <c r="AT12" s="10">
        <f t="shared" ref="AT12:BC12" si="15">AT5-AS5</f>
        <v>0.46632124352331594</v>
      </c>
      <c r="AU12" s="10">
        <f t="shared" si="15"/>
        <v>0.41450777202072686</v>
      </c>
      <c r="AV12" s="10">
        <f t="shared" si="15"/>
        <v>0.63903281519861821</v>
      </c>
      <c r="AW12" s="10">
        <f t="shared" si="15"/>
        <v>1.2435233160621753</v>
      </c>
      <c r="AX12" s="10">
        <f t="shared" si="15"/>
        <v>0.86355785837651311</v>
      </c>
      <c r="AY12" s="10">
        <f t="shared" si="15"/>
        <v>2.504317789291882</v>
      </c>
      <c r="AZ12" s="10">
        <f t="shared" si="15"/>
        <v>2.31433506044905</v>
      </c>
      <c r="BA12" s="10">
        <f t="shared" si="15"/>
        <v>1.4162348877374775</v>
      </c>
      <c r="BB12" s="10">
        <f t="shared" si="15"/>
        <v>6.5457685664939547</v>
      </c>
      <c r="BC12" s="10">
        <f t="shared" si="15"/>
        <v>6.3212435233160633</v>
      </c>
      <c r="BD12" s="10">
        <f t="shared" ref="BD12:BH12" si="16">BD5-BC5</f>
        <v>7.0984455958549191</v>
      </c>
      <c r="BE12" s="10">
        <f t="shared" si="16"/>
        <v>10.725388601036272</v>
      </c>
      <c r="BF12" s="10">
        <f t="shared" si="16"/>
        <v>10.207253886010356</v>
      </c>
      <c r="BG12" s="10">
        <f t="shared" si="16"/>
        <v>14.766839378238359</v>
      </c>
      <c r="BH12" s="10">
        <f t="shared" si="16"/>
        <v>23.264248704663203</v>
      </c>
    </row>
    <row r="13" spans="1:60" x14ac:dyDescent="0.2">
      <c r="A13" t="s">
        <v>475</v>
      </c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6887C-6C90-7F44-A51B-F8CBB66DCF12}">
  <dimension ref="A1:BK478"/>
  <sheetViews>
    <sheetView workbookViewId="0"/>
  </sheetViews>
  <sheetFormatPr baseColWidth="10" defaultColWidth="10.83203125" defaultRowHeight="16" x14ac:dyDescent="0.2"/>
  <cols>
    <col min="1" max="1" width="10.83203125" style="3"/>
  </cols>
  <sheetData>
    <row r="1" spans="1:63" ht="15" x14ac:dyDescent="0.2">
      <c r="B1" s="1">
        <v>43909</v>
      </c>
    </row>
    <row r="3" spans="1:63" ht="15" x14ac:dyDescent="0.2">
      <c r="A3" s="1" t="s">
        <v>469</v>
      </c>
      <c r="B3" s="11" t="s">
        <v>0</v>
      </c>
      <c r="C3" t="s">
        <v>1</v>
      </c>
      <c r="D3" t="s">
        <v>2</v>
      </c>
      <c r="E3" t="s">
        <v>3</v>
      </c>
      <c r="F3" s="1">
        <v>43852</v>
      </c>
      <c r="G3" s="1">
        <v>43853</v>
      </c>
      <c r="H3" s="1">
        <v>43854</v>
      </c>
      <c r="I3" s="1">
        <v>43855</v>
      </c>
      <c r="J3" s="1">
        <v>43856</v>
      </c>
      <c r="K3" s="1">
        <v>43857</v>
      </c>
      <c r="L3" s="1">
        <v>43858</v>
      </c>
      <c r="M3" s="1">
        <v>43859</v>
      </c>
      <c r="N3" s="1">
        <v>43860</v>
      </c>
      <c r="O3" s="1">
        <v>43861</v>
      </c>
      <c r="P3" s="1">
        <v>43862</v>
      </c>
      <c r="Q3" s="1">
        <v>43863</v>
      </c>
      <c r="R3" s="1">
        <v>43864</v>
      </c>
      <c r="S3" s="1">
        <v>43865</v>
      </c>
      <c r="T3" s="1">
        <v>43866</v>
      </c>
      <c r="U3" s="1">
        <v>43867</v>
      </c>
      <c r="V3" s="1">
        <v>43868</v>
      </c>
      <c r="W3" s="1">
        <v>43869</v>
      </c>
      <c r="X3" s="1">
        <v>43870</v>
      </c>
      <c r="Y3" s="1">
        <v>43871</v>
      </c>
      <c r="Z3" s="1">
        <v>43872</v>
      </c>
      <c r="AA3" s="1">
        <v>43873</v>
      </c>
      <c r="AB3" s="1">
        <v>43874</v>
      </c>
      <c r="AC3" s="1">
        <v>43875</v>
      </c>
      <c r="AD3" s="1">
        <v>43876</v>
      </c>
      <c r="AE3" s="1">
        <v>43877</v>
      </c>
      <c r="AF3" s="1">
        <v>43878</v>
      </c>
      <c r="AG3" s="1">
        <v>43879</v>
      </c>
      <c r="AH3" s="1">
        <v>43880</v>
      </c>
      <c r="AI3" s="1">
        <v>43881</v>
      </c>
      <c r="AJ3" s="1">
        <v>43882</v>
      </c>
      <c r="AK3" s="1">
        <v>43883</v>
      </c>
      <c r="AL3" s="1">
        <v>43884</v>
      </c>
      <c r="AM3" s="1">
        <v>43885</v>
      </c>
      <c r="AN3" s="1">
        <v>43886</v>
      </c>
      <c r="AO3" s="1">
        <v>43887</v>
      </c>
      <c r="AP3" s="1">
        <v>43888</v>
      </c>
      <c r="AQ3" s="1">
        <v>43889</v>
      </c>
      <c r="AR3" s="1">
        <v>43890</v>
      </c>
      <c r="AS3" s="1">
        <v>43891</v>
      </c>
      <c r="AT3" s="1">
        <v>43892</v>
      </c>
      <c r="AU3" s="1">
        <v>43893</v>
      </c>
      <c r="AV3" s="1">
        <v>43894</v>
      </c>
      <c r="AW3" s="1">
        <v>43895</v>
      </c>
      <c r="AX3" s="1">
        <v>43896</v>
      </c>
      <c r="AY3" s="1">
        <v>43897</v>
      </c>
      <c r="AZ3" s="1">
        <v>43898</v>
      </c>
      <c r="BA3" s="1">
        <v>43899</v>
      </c>
      <c r="BB3" s="1">
        <v>43900</v>
      </c>
      <c r="BC3" s="1">
        <v>43901</v>
      </c>
      <c r="BD3" s="1">
        <v>43902</v>
      </c>
      <c r="BE3" s="1">
        <v>43903</v>
      </c>
      <c r="BF3" s="1">
        <v>43904</v>
      </c>
      <c r="BG3" s="1">
        <v>43905</v>
      </c>
      <c r="BH3" s="1">
        <v>43906</v>
      </c>
      <c r="BI3" s="1">
        <v>43907</v>
      </c>
      <c r="BJ3" s="1">
        <v>43908</v>
      </c>
      <c r="BK3" s="1">
        <v>43909</v>
      </c>
    </row>
    <row r="4" spans="1:63" ht="15" x14ac:dyDescent="0.2">
      <c r="A4" s="3" t="s">
        <v>464</v>
      </c>
      <c r="B4" s="11"/>
      <c r="C4" t="s">
        <v>32</v>
      </c>
      <c r="D4">
        <v>33</v>
      </c>
      <c r="E4">
        <v>65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4</v>
      </c>
      <c r="BA4">
        <v>4</v>
      </c>
      <c r="BB4">
        <v>5</v>
      </c>
      <c r="BC4">
        <v>7</v>
      </c>
      <c r="BD4">
        <v>7</v>
      </c>
      <c r="BE4">
        <v>7</v>
      </c>
      <c r="BF4">
        <v>11</v>
      </c>
      <c r="BG4">
        <v>16</v>
      </c>
      <c r="BH4">
        <v>21</v>
      </c>
      <c r="BI4">
        <v>22</v>
      </c>
      <c r="BJ4">
        <v>22</v>
      </c>
      <c r="BK4">
        <v>22</v>
      </c>
    </row>
    <row r="5" spans="1:63" ht="15" x14ac:dyDescent="0.2">
      <c r="A5" s="3" t="s">
        <v>465</v>
      </c>
      <c r="B5" s="11"/>
      <c r="C5" t="s">
        <v>101</v>
      </c>
      <c r="D5">
        <v>41.153300000000002</v>
      </c>
      <c r="E5">
        <v>20.168299999999999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2</v>
      </c>
      <c r="BB5">
        <v>10</v>
      </c>
      <c r="BC5">
        <v>12</v>
      </c>
      <c r="BD5">
        <v>23</v>
      </c>
      <c r="BE5">
        <v>33</v>
      </c>
      <c r="BF5">
        <v>38</v>
      </c>
      <c r="BG5">
        <v>42</v>
      </c>
      <c r="BH5">
        <v>51</v>
      </c>
      <c r="BI5">
        <v>55</v>
      </c>
      <c r="BJ5">
        <v>59</v>
      </c>
      <c r="BK5">
        <v>64</v>
      </c>
    </row>
    <row r="6" spans="1:63" ht="15" x14ac:dyDescent="0.2">
      <c r="A6" s="3" t="s">
        <v>466</v>
      </c>
      <c r="B6" s="11"/>
      <c r="C6" t="s">
        <v>35</v>
      </c>
      <c r="D6">
        <v>28.033899999999999</v>
      </c>
      <c r="E6">
        <v>1.6596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3</v>
      </c>
      <c r="AU6">
        <v>5</v>
      </c>
      <c r="AV6">
        <v>12</v>
      </c>
      <c r="AW6">
        <v>12</v>
      </c>
      <c r="AX6">
        <v>17</v>
      </c>
      <c r="AY6">
        <v>17</v>
      </c>
      <c r="AZ6">
        <v>19</v>
      </c>
      <c r="BA6">
        <v>20</v>
      </c>
      <c r="BB6">
        <v>20</v>
      </c>
      <c r="BC6">
        <v>20</v>
      </c>
      <c r="BD6">
        <v>24</v>
      </c>
      <c r="BE6">
        <v>26</v>
      </c>
      <c r="BF6">
        <v>37</v>
      </c>
      <c r="BG6">
        <v>48</v>
      </c>
      <c r="BH6">
        <v>54</v>
      </c>
      <c r="BI6">
        <v>60</v>
      </c>
      <c r="BJ6">
        <v>74</v>
      </c>
      <c r="BK6">
        <v>87</v>
      </c>
    </row>
    <row r="7" spans="1:63" ht="15" x14ac:dyDescent="0.2">
      <c r="A7" s="3" t="s">
        <v>465</v>
      </c>
      <c r="B7" s="11"/>
      <c r="C7" t="s">
        <v>66</v>
      </c>
      <c r="D7">
        <v>42.506300000000003</v>
      </c>
      <c r="E7">
        <v>1.5218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2</v>
      </c>
      <c r="BI7">
        <v>39</v>
      </c>
      <c r="BJ7">
        <v>39</v>
      </c>
      <c r="BK7">
        <v>53</v>
      </c>
    </row>
    <row r="8" spans="1:63" ht="15" x14ac:dyDescent="0.2">
      <c r="A8" s="3" t="s">
        <v>467</v>
      </c>
      <c r="B8" s="11"/>
      <c r="C8" t="s">
        <v>422</v>
      </c>
      <c r="D8">
        <v>17.0608</v>
      </c>
      <c r="E8">
        <v>-61.796399999999998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</row>
    <row r="9" spans="1:63" ht="15" x14ac:dyDescent="0.2">
      <c r="A9" s="3" t="s">
        <v>468</v>
      </c>
      <c r="B9" s="11"/>
      <c r="C9" t="s">
        <v>72</v>
      </c>
      <c r="D9">
        <v>-38.4161</v>
      </c>
      <c r="E9">
        <v>-63.616700000000002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1</v>
      </c>
      <c r="AW9">
        <v>1</v>
      </c>
      <c r="AX9">
        <v>2</v>
      </c>
      <c r="AY9">
        <v>8</v>
      </c>
      <c r="AZ9">
        <v>12</v>
      </c>
      <c r="BA9">
        <v>12</v>
      </c>
      <c r="BB9">
        <v>17</v>
      </c>
      <c r="BC9">
        <v>19</v>
      </c>
      <c r="BD9">
        <v>19</v>
      </c>
      <c r="BE9">
        <v>31</v>
      </c>
      <c r="BF9">
        <v>34</v>
      </c>
      <c r="BG9">
        <v>45</v>
      </c>
      <c r="BH9">
        <v>56</v>
      </c>
      <c r="BI9">
        <v>68</v>
      </c>
      <c r="BJ9">
        <v>79</v>
      </c>
      <c r="BK9">
        <v>97</v>
      </c>
    </row>
    <row r="10" spans="1:63" ht="15" x14ac:dyDescent="0.2">
      <c r="A10" s="3" t="s">
        <v>464</v>
      </c>
      <c r="B10" s="11"/>
      <c r="C10" t="s">
        <v>62</v>
      </c>
      <c r="D10">
        <v>40.069099999999999</v>
      </c>
      <c r="E10">
        <v>45.038200000000003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4</v>
      </c>
      <c r="BE10">
        <v>8</v>
      </c>
      <c r="BF10">
        <v>18</v>
      </c>
      <c r="BG10">
        <v>26</v>
      </c>
      <c r="BH10">
        <v>52</v>
      </c>
      <c r="BI10">
        <v>78</v>
      </c>
      <c r="BJ10">
        <v>84</v>
      </c>
      <c r="BK10">
        <v>115</v>
      </c>
    </row>
    <row r="11" spans="1:63" ht="15" x14ac:dyDescent="0.2">
      <c r="A11" s="3" t="s">
        <v>467</v>
      </c>
      <c r="B11" s="11"/>
    </row>
    <row r="12" spans="1:63" ht="15" x14ac:dyDescent="0.2">
      <c r="A12" s="3" t="s">
        <v>470</v>
      </c>
      <c r="B12" s="11" t="s">
        <v>11</v>
      </c>
      <c r="C12" t="s">
        <v>12</v>
      </c>
      <c r="D12">
        <v>-33.8688</v>
      </c>
      <c r="E12">
        <v>151.20930000000001</v>
      </c>
      <c r="F12">
        <v>0</v>
      </c>
      <c r="G12">
        <v>0</v>
      </c>
      <c r="H12">
        <v>0</v>
      </c>
      <c r="I12">
        <v>0</v>
      </c>
      <c r="J12">
        <v>3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6</v>
      </c>
      <c r="AT12">
        <v>6</v>
      </c>
      <c r="AU12">
        <v>13</v>
      </c>
      <c r="AV12">
        <v>22</v>
      </c>
      <c r="AW12">
        <v>22</v>
      </c>
      <c r="AX12">
        <v>26</v>
      </c>
      <c r="AY12">
        <v>28</v>
      </c>
      <c r="AZ12">
        <v>38</v>
      </c>
      <c r="BA12">
        <v>48</v>
      </c>
      <c r="BB12">
        <v>55</v>
      </c>
      <c r="BC12">
        <v>65</v>
      </c>
      <c r="BD12">
        <v>65</v>
      </c>
      <c r="BE12">
        <v>92</v>
      </c>
      <c r="BF12">
        <v>112</v>
      </c>
      <c r="BG12">
        <v>134</v>
      </c>
      <c r="BH12">
        <v>171</v>
      </c>
      <c r="BI12">
        <v>210</v>
      </c>
      <c r="BJ12">
        <v>267</v>
      </c>
      <c r="BK12">
        <v>307</v>
      </c>
    </row>
    <row r="13" spans="1:63" ht="15" x14ac:dyDescent="0.2">
      <c r="A13" s="3" t="s">
        <v>470</v>
      </c>
      <c r="B13" s="11" t="s">
        <v>13</v>
      </c>
      <c r="C13" t="s">
        <v>12</v>
      </c>
      <c r="D13">
        <v>-37.813600000000001</v>
      </c>
      <c r="E13">
        <v>144.9631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2</v>
      </c>
      <c r="O13">
        <v>3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7</v>
      </c>
      <c r="AS13">
        <v>7</v>
      </c>
      <c r="AT13">
        <v>9</v>
      </c>
      <c r="AU13">
        <v>9</v>
      </c>
      <c r="AV13">
        <v>10</v>
      </c>
      <c r="AW13">
        <v>10</v>
      </c>
      <c r="AX13">
        <v>10</v>
      </c>
      <c r="AY13">
        <v>11</v>
      </c>
      <c r="AZ13">
        <v>11</v>
      </c>
      <c r="BA13">
        <v>15</v>
      </c>
      <c r="BB13">
        <v>18</v>
      </c>
      <c r="BC13">
        <v>21</v>
      </c>
      <c r="BD13">
        <v>21</v>
      </c>
      <c r="BE13">
        <v>36</v>
      </c>
      <c r="BF13">
        <v>49</v>
      </c>
      <c r="BG13">
        <v>57</v>
      </c>
      <c r="BH13">
        <v>71</v>
      </c>
      <c r="BI13">
        <v>94</v>
      </c>
      <c r="BJ13">
        <v>121</v>
      </c>
      <c r="BK13">
        <v>121</v>
      </c>
    </row>
    <row r="14" spans="1:63" ht="15" x14ac:dyDescent="0.2">
      <c r="A14" s="3" t="s">
        <v>470</v>
      </c>
      <c r="B14" s="11" t="s">
        <v>14</v>
      </c>
      <c r="C14" t="s">
        <v>12</v>
      </c>
      <c r="D14">
        <v>-28.0167</v>
      </c>
      <c r="E14">
        <v>153.4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3</v>
      </c>
      <c r="O14">
        <v>2</v>
      </c>
      <c r="P14">
        <v>3</v>
      </c>
      <c r="Q14">
        <v>2</v>
      </c>
      <c r="R14">
        <v>2</v>
      </c>
      <c r="S14">
        <v>3</v>
      </c>
      <c r="T14">
        <v>3</v>
      </c>
      <c r="U14">
        <v>4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5</v>
      </c>
      <c r="AR14">
        <v>9</v>
      </c>
      <c r="AS14">
        <v>9</v>
      </c>
      <c r="AT14">
        <v>9</v>
      </c>
      <c r="AU14">
        <v>11</v>
      </c>
      <c r="AV14">
        <v>11</v>
      </c>
      <c r="AW14">
        <v>13</v>
      </c>
      <c r="AX14">
        <v>13</v>
      </c>
      <c r="AY14">
        <v>13</v>
      </c>
      <c r="AZ14">
        <v>15</v>
      </c>
      <c r="BA14">
        <v>15</v>
      </c>
      <c r="BB14">
        <v>18</v>
      </c>
      <c r="BC14">
        <v>20</v>
      </c>
      <c r="BD14">
        <v>20</v>
      </c>
      <c r="BE14">
        <v>35</v>
      </c>
      <c r="BF14">
        <v>46</v>
      </c>
      <c r="BG14">
        <v>61</v>
      </c>
      <c r="BH14">
        <v>68</v>
      </c>
      <c r="BI14">
        <v>78</v>
      </c>
      <c r="BJ14">
        <v>94</v>
      </c>
      <c r="BK14">
        <v>144</v>
      </c>
    </row>
    <row r="15" spans="1:63" ht="15" x14ac:dyDescent="0.2">
      <c r="A15" s="3" t="s">
        <v>470</v>
      </c>
      <c r="B15" s="11" t="s">
        <v>25</v>
      </c>
      <c r="C15" t="s">
        <v>12</v>
      </c>
      <c r="D15">
        <v>-34.9285</v>
      </c>
      <c r="E15">
        <v>138.60069999999999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3</v>
      </c>
      <c r="AS15">
        <v>3</v>
      </c>
      <c r="AT15">
        <v>3</v>
      </c>
      <c r="AU15">
        <v>3</v>
      </c>
      <c r="AV15">
        <v>5</v>
      </c>
      <c r="AW15">
        <v>5</v>
      </c>
      <c r="AX15">
        <v>7</v>
      </c>
      <c r="AY15">
        <v>7</v>
      </c>
      <c r="AZ15">
        <v>7</v>
      </c>
      <c r="BA15">
        <v>7</v>
      </c>
      <c r="BB15">
        <v>7</v>
      </c>
      <c r="BC15">
        <v>9</v>
      </c>
      <c r="BD15">
        <v>9</v>
      </c>
      <c r="BE15">
        <v>16</v>
      </c>
      <c r="BF15">
        <v>19</v>
      </c>
      <c r="BG15">
        <v>20</v>
      </c>
      <c r="BH15">
        <v>29</v>
      </c>
      <c r="BI15">
        <v>29</v>
      </c>
      <c r="BJ15">
        <v>37</v>
      </c>
      <c r="BK15">
        <v>42</v>
      </c>
    </row>
    <row r="16" spans="1:63" ht="15" x14ac:dyDescent="0.2">
      <c r="A16" s="3" t="s">
        <v>470</v>
      </c>
      <c r="B16" s="11" t="s">
        <v>28</v>
      </c>
      <c r="C16" t="s">
        <v>12</v>
      </c>
      <c r="D16">
        <v>35.4437</v>
      </c>
      <c r="E16">
        <v>139.63800000000001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4</v>
      </c>
      <c r="AK16">
        <v>7</v>
      </c>
      <c r="AL16">
        <v>7</v>
      </c>
      <c r="AM16">
        <v>7</v>
      </c>
      <c r="AN16">
        <v>7</v>
      </c>
      <c r="AO16">
        <v>7</v>
      </c>
      <c r="AP16">
        <v>8</v>
      </c>
      <c r="AQ16">
        <v>8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 ht="15" x14ac:dyDescent="0.2">
      <c r="A17" s="3" t="s">
        <v>470</v>
      </c>
      <c r="B17" s="11" t="s">
        <v>55</v>
      </c>
      <c r="C17" t="s">
        <v>12</v>
      </c>
      <c r="D17">
        <v>-31.950500000000002</v>
      </c>
      <c r="E17">
        <v>115.8605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3</v>
      </c>
      <c r="AX17">
        <v>3</v>
      </c>
      <c r="AY17">
        <v>3</v>
      </c>
      <c r="AZ17">
        <v>3</v>
      </c>
      <c r="BA17">
        <v>4</v>
      </c>
      <c r="BB17">
        <v>6</v>
      </c>
      <c r="BC17">
        <v>9</v>
      </c>
      <c r="BD17">
        <v>9</v>
      </c>
      <c r="BE17">
        <v>14</v>
      </c>
      <c r="BF17">
        <v>17</v>
      </c>
      <c r="BG17">
        <v>17</v>
      </c>
      <c r="BH17">
        <v>28</v>
      </c>
      <c r="BI17">
        <v>31</v>
      </c>
      <c r="BJ17">
        <v>35</v>
      </c>
      <c r="BK17">
        <v>52</v>
      </c>
    </row>
    <row r="18" spans="1:63" ht="15" x14ac:dyDescent="0.2">
      <c r="A18" s="3" t="s">
        <v>470</v>
      </c>
      <c r="B18" s="11" t="s">
        <v>67</v>
      </c>
      <c r="C18" t="s">
        <v>12</v>
      </c>
      <c r="D18">
        <v>-41.454500000000003</v>
      </c>
      <c r="E18">
        <v>145.97069999999999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2</v>
      </c>
      <c r="BA18">
        <v>2</v>
      </c>
      <c r="BB18">
        <v>2</v>
      </c>
      <c r="BC18">
        <v>3</v>
      </c>
      <c r="BD18">
        <v>3</v>
      </c>
      <c r="BE18">
        <v>5</v>
      </c>
      <c r="BF18">
        <v>5</v>
      </c>
      <c r="BG18">
        <v>6</v>
      </c>
      <c r="BH18">
        <v>7</v>
      </c>
      <c r="BI18">
        <v>7</v>
      </c>
      <c r="BJ18">
        <v>10</v>
      </c>
      <c r="BK18">
        <v>10</v>
      </c>
    </row>
    <row r="19" spans="1:63" ht="15" x14ac:dyDescent="0.2">
      <c r="A19" s="3" t="s">
        <v>470</v>
      </c>
      <c r="B19" s="11" t="s">
        <v>77</v>
      </c>
      <c r="C19" t="s">
        <v>12</v>
      </c>
      <c r="D19">
        <v>-12.4634</v>
      </c>
      <c r="E19">
        <v>130.84559999999999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</row>
    <row r="20" spans="1:63" ht="15" x14ac:dyDescent="0.2">
      <c r="A20" s="3" t="s">
        <v>470</v>
      </c>
      <c r="B20" s="11" t="s">
        <v>411</v>
      </c>
      <c r="C20" t="s">
        <v>12</v>
      </c>
      <c r="D20">
        <v>-35.473500000000001</v>
      </c>
      <c r="E20">
        <v>149.01240000000001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1</v>
      </c>
      <c r="BH20">
        <v>2</v>
      </c>
      <c r="BI20">
        <v>2</v>
      </c>
      <c r="BJ20">
        <v>3</v>
      </c>
      <c r="BK20">
        <v>4</v>
      </c>
    </row>
    <row r="21" spans="1:63" ht="15" x14ac:dyDescent="0.2">
      <c r="A21" s="3" t="s">
        <v>465</v>
      </c>
      <c r="B21" s="11"/>
      <c r="C21" t="s">
        <v>38</v>
      </c>
      <c r="D21">
        <v>47.516199999999998</v>
      </c>
      <c r="E21">
        <v>14.5501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2</v>
      </c>
      <c r="AO21">
        <v>2</v>
      </c>
      <c r="AP21">
        <v>3</v>
      </c>
      <c r="AQ21">
        <v>3</v>
      </c>
      <c r="AR21">
        <v>9</v>
      </c>
      <c r="AS21">
        <v>14</v>
      </c>
      <c r="AT21">
        <v>18</v>
      </c>
      <c r="AU21">
        <v>21</v>
      </c>
      <c r="AV21">
        <v>29</v>
      </c>
      <c r="AW21">
        <v>41</v>
      </c>
      <c r="AX21">
        <v>55</v>
      </c>
      <c r="AY21">
        <v>79</v>
      </c>
      <c r="AZ21">
        <v>104</v>
      </c>
      <c r="BA21">
        <v>131</v>
      </c>
      <c r="BB21">
        <v>182</v>
      </c>
      <c r="BC21">
        <v>246</v>
      </c>
      <c r="BD21">
        <v>302</v>
      </c>
      <c r="BE21">
        <v>504</v>
      </c>
      <c r="BF21">
        <v>655</v>
      </c>
      <c r="BG21">
        <v>860</v>
      </c>
      <c r="BH21">
        <v>1018</v>
      </c>
      <c r="BI21">
        <v>1332</v>
      </c>
      <c r="BJ21">
        <v>1646</v>
      </c>
      <c r="BK21">
        <v>2013</v>
      </c>
    </row>
    <row r="22" spans="1:63" ht="15" x14ac:dyDescent="0.2">
      <c r="A22" s="3" t="s">
        <v>464</v>
      </c>
      <c r="B22" s="11"/>
      <c r="C22" t="s">
        <v>61</v>
      </c>
      <c r="D22">
        <v>40.143099999999997</v>
      </c>
      <c r="E22">
        <v>47.576900000000002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3</v>
      </c>
      <c r="AT22">
        <v>3</v>
      </c>
      <c r="AU22">
        <v>3</v>
      </c>
      <c r="AV22">
        <v>3</v>
      </c>
      <c r="AW22">
        <v>6</v>
      </c>
      <c r="AX22">
        <v>6</v>
      </c>
      <c r="AY22">
        <v>9</v>
      </c>
      <c r="AZ22">
        <v>9</v>
      </c>
      <c r="BA22">
        <v>9</v>
      </c>
      <c r="BB22">
        <v>11</v>
      </c>
      <c r="BC22">
        <v>11</v>
      </c>
      <c r="BD22">
        <v>11</v>
      </c>
      <c r="BE22">
        <v>15</v>
      </c>
      <c r="BF22">
        <v>15</v>
      </c>
      <c r="BG22">
        <v>23</v>
      </c>
      <c r="BH22">
        <v>15</v>
      </c>
      <c r="BI22">
        <v>28</v>
      </c>
      <c r="BJ22">
        <v>28</v>
      </c>
      <c r="BK22">
        <v>44</v>
      </c>
    </row>
    <row r="23" spans="1:63" ht="15" x14ac:dyDescent="0.2">
      <c r="B23" s="11"/>
      <c r="C23" t="s">
        <v>485</v>
      </c>
      <c r="D23">
        <v>25.034300000000002</v>
      </c>
      <c r="E23">
        <v>-77.396299999999997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1</v>
      </c>
      <c r="BJ23">
        <v>1</v>
      </c>
      <c r="BK23">
        <v>3</v>
      </c>
    </row>
    <row r="24" spans="1:63" ht="15" x14ac:dyDescent="0.2">
      <c r="A24" s="3" t="s">
        <v>464</v>
      </c>
      <c r="B24" s="11"/>
      <c r="C24" t="s">
        <v>33</v>
      </c>
      <c r="D24">
        <v>26.0275</v>
      </c>
      <c r="E24">
        <v>50.55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23</v>
      </c>
      <c r="AO24">
        <v>33</v>
      </c>
      <c r="AP24">
        <v>33</v>
      </c>
      <c r="AQ24">
        <v>36</v>
      </c>
      <c r="AR24">
        <v>41</v>
      </c>
      <c r="AS24">
        <v>47</v>
      </c>
      <c r="AT24">
        <v>49</v>
      </c>
      <c r="AU24">
        <v>49</v>
      </c>
      <c r="AV24">
        <v>52</v>
      </c>
      <c r="AW24">
        <v>55</v>
      </c>
      <c r="AX24">
        <v>60</v>
      </c>
      <c r="AY24">
        <v>85</v>
      </c>
      <c r="AZ24">
        <v>85</v>
      </c>
      <c r="BA24">
        <v>95</v>
      </c>
      <c r="BB24">
        <v>110</v>
      </c>
      <c r="BC24">
        <v>195</v>
      </c>
      <c r="BD24">
        <v>195</v>
      </c>
      <c r="BE24">
        <v>189</v>
      </c>
      <c r="BF24">
        <v>210</v>
      </c>
      <c r="BG24">
        <v>214</v>
      </c>
      <c r="BH24">
        <v>214</v>
      </c>
      <c r="BI24">
        <v>228</v>
      </c>
      <c r="BJ24">
        <v>256</v>
      </c>
      <c r="BK24">
        <v>278</v>
      </c>
    </row>
    <row r="25" spans="1:63" ht="15" x14ac:dyDescent="0.2">
      <c r="A25" s="3" t="s">
        <v>464</v>
      </c>
      <c r="B25" s="11"/>
      <c r="C25" t="s">
        <v>96</v>
      </c>
      <c r="D25">
        <v>23.684999999999999</v>
      </c>
      <c r="E25">
        <v>90.356300000000005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3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5</v>
      </c>
      <c r="BH25">
        <v>8</v>
      </c>
      <c r="BI25">
        <v>10</v>
      </c>
      <c r="BJ25">
        <v>14</v>
      </c>
      <c r="BK25">
        <v>17</v>
      </c>
    </row>
    <row r="26" spans="1:63" ht="15" x14ac:dyDescent="0.2">
      <c r="B26" s="11"/>
      <c r="C26" t="s">
        <v>477</v>
      </c>
      <c r="D26">
        <v>13.193899999999999</v>
      </c>
      <c r="E26">
        <v>-59.543199999999999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2</v>
      </c>
      <c r="BJ26">
        <v>2</v>
      </c>
      <c r="BK26">
        <v>5</v>
      </c>
    </row>
    <row r="27" spans="1:63" ht="15" x14ac:dyDescent="0.2">
      <c r="A27" s="3" t="s">
        <v>465</v>
      </c>
      <c r="B27" s="11"/>
      <c r="C27" t="s">
        <v>49</v>
      </c>
      <c r="D27">
        <v>53.709800000000001</v>
      </c>
      <c r="E27">
        <v>27.953399999999998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6</v>
      </c>
      <c r="AW27">
        <v>6</v>
      </c>
      <c r="AX27">
        <v>6</v>
      </c>
      <c r="AY27">
        <v>6</v>
      </c>
      <c r="AZ27">
        <v>6</v>
      </c>
      <c r="BA27">
        <v>6</v>
      </c>
      <c r="BB27">
        <v>9</v>
      </c>
      <c r="BC27">
        <v>9</v>
      </c>
      <c r="BD27">
        <v>12</v>
      </c>
      <c r="BE27">
        <v>27</v>
      </c>
      <c r="BF27">
        <v>27</v>
      </c>
      <c r="BG27">
        <v>27</v>
      </c>
      <c r="BH27">
        <v>36</v>
      </c>
      <c r="BI27">
        <v>36</v>
      </c>
      <c r="BJ27">
        <v>51</v>
      </c>
      <c r="BK27">
        <v>51</v>
      </c>
    </row>
    <row r="28" spans="1:63" ht="15" x14ac:dyDescent="0.2">
      <c r="A28" s="3" t="s">
        <v>465</v>
      </c>
      <c r="B28" s="11"/>
      <c r="C28" t="s">
        <v>26</v>
      </c>
      <c r="D28">
        <v>50.833300000000001</v>
      </c>
      <c r="E28">
        <v>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2</v>
      </c>
      <c r="AT28">
        <v>8</v>
      </c>
      <c r="AU28">
        <v>13</v>
      </c>
      <c r="AV28">
        <v>23</v>
      </c>
      <c r="AW28">
        <v>50</v>
      </c>
      <c r="AX28">
        <v>109</v>
      </c>
      <c r="AY28">
        <v>169</v>
      </c>
      <c r="AZ28">
        <v>200</v>
      </c>
      <c r="BA28">
        <v>239</v>
      </c>
      <c r="BB28">
        <v>267</v>
      </c>
      <c r="BC28">
        <v>314</v>
      </c>
      <c r="BD28">
        <v>314</v>
      </c>
      <c r="BE28">
        <v>559</v>
      </c>
      <c r="BF28">
        <v>689</v>
      </c>
      <c r="BG28">
        <v>886</v>
      </c>
      <c r="BH28">
        <v>1058</v>
      </c>
      <c r="BI28">
        <v>1243</v>
      </c>
      <c r="BJ28">
        <v>1486</v>
      </c>
      <c r="BK28">
        <v>1795</v>
      </c>
    </row>
    <row r="29" spans="1:63" ht="15" x14ac:dyDescent="0.2">
      <c r="A29" s="3" t="s">
        <v>466</v>
      </c>
      <c r="B29" s="11"/>
      <c r="C29" t="s">
        <v>454</v>
      </c>
      <c r="D29">
        <v>9.3077000000000005</v>
      </c>
      <c r="E29">
        <v>2.3157999999999999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1</v>
      </c>
      <c r="BJ29">
        <v>2</v>
      </c>
      <c r="BK29">
        <v>2</v>
      </c>
    </row>
    <row r="30" spans="1:63" ht="15" x14ac:dyDescent="0.2">
      <c r="A30" s="3" t="s">
        <v>464</v>
      </c>
      <c r="B30" s="11"/>
      <c r="C30" t="s">
        <v>84</v>
      </c>
      <c r="D30">
        <v>27.514199999999999</v>
      </c>
      <c r="E30">
        <v>90.433599999999998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</row>
    <row r="31" spans="1:63" ht="15" x14ac:dyDescent="0.2">
      <c r="A31" s="3" t="s">
        <v>468</v>
      </c>
      <c r="B31" s="11"/>
      <c r="C31" t="s">
        <v>203</v>
      </c>
      <c r="D31">
        <v>-16.290199999999999</v>
      </c>
      <c r="E31">
        <v>-63.588700000000003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</v>
      </c>
      <c r="BD31">
        <v>2</v>
      </c>
      <c r="BE31">
        <v>3</v>
      </c>
      <c r="BF31">
        <v>10</v>
      </c>
      <c r="BG31">
        <v>10</v>
      </c>
      <c r="BH31">
        <v>11</v>
      </c>
      <c r="BI31">
        <v>11</v>
      </c>
      <c r="BJ31">
        <v>12</v>
      </c>
      <c r="BK31">
        <v>12</v>
      </c>
    </row>
    <row r="32" spans="1:63" ht="15" x14ac:dyDescent="0.2">
      <c r="A32" s="3" t="s">
        <v>465</v>
      </c>
      <c r="B32" s="11"/>
      <c r="C32" t="s">
        <v>81</v>
      </c>
      <c r="D32">
        <v>43.915900000000001</v>
      </c>
      <c r="E32">
        <v>17.679099999999998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2</v>
      </c>
      <c r="AX32">
        <v>2</v>
      </c>
      <c r="AY32">
        <v>3</v>
      </c>
      <c r="AZ32">
        <v>3</v>
      </c>
      <c r="BA32">
        <v>3</v>
      </c>
      <c r="BB32">
        <v>5</v>
      </c>
      <c r="BC32">
        <v>7</v>
      </c>
      <c r="BD32">
        <v>11</v>
      </c>
      <c r="BE32">
        <v>13</v>
      </c>
      <c r="BF32">
        <v>18</v>
      </c>
      <c r="BG32">
        <v>24</v>
      </c>
      <c r="BH32">
        <v>25</v>
      </c>
      <c r="BI32">
        <v>26</v>
      </c>
      <c r="BJ32">
        <v>38</v>
      </c>
      <c r="BK32">
        <v>63</v>
      </c>
    </row>
    <row r="33" spans="1:63" ht="15" x14ac:dyDescent="0.2">
      <c r="A33" s="3" t="s">
        <v>468</v>
      </c>
      <c r="B33" s="11"/>
      <c r="C33" t="s">
        <v>41</v>
      </c>
      <c r="D33">
        <v>-14.234999999999999</v>
      </c>
      <c r="E33">
        <v>-51.9253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2</v>
      </c>
      <c r="AS33">
        <v>2</v>
      </c>
      <c r="AT33">
        <v>2</v>
      </c>
      <c r="AU33">
        <v>2</v>
      </c>
      <c r="AV33">
        <v>4</v>
      </c>
      <c r="AW33">
        <v>4</v>
      </c>
      <c r="AX33">
        <v>13</v>
      </c>
      <c r="AY33">
        <v>13</v>
      </c>
      <c r="AZ33">
        <v>20</v>
      </c>
      <c r="BA33">
        <v>25</v>
      </c>
      <c r="BB33">
        <v>31</v>
      </c>
      <c r="BC33">
        <v>38</v>
      </c>
      <c r="BD33">
        <v>52</v>
      </c>
      <c r="BE33">
        <v>151</v>
      </c>
      <c r="BF33">
        <v>151</v>
      </c>
      <c r="BG33">
        <v>162</v>
      </c>
      <c r="BH33">
        <v>200</v>
      </c>
      <c r="BI33">
        <v>321</v>
      </c>
      <c r="BJ33">
        <v>372</v>
      </c>
      <c r="BK33">
        <v>621</v>
      </c>
    </row>
    <row r="34" spans="1:63" ht="15" x14ac:dyDescent="0.2">
      <c r="A34" s="3" t="s">
        <v>464</v>
      </c>
      <c r="B34" s="11"/>
      <c r="C34" t="s">
        <v>103</v>
      </c>
      <c r="D34">
        <v>4.5353000000000003</v>
      </c>
      <c r="E34">
        <v>114.7277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1</v>
      </c>
      <c r="BC34">
        <v>11</v>
      </c>
      <c r="BD34">
        <v>11</v>
      </c>
      <c r="BE34">
        <v>37</v>
      </c>
      <c r="BF34">
        <v>40</v>
      </c>
      <c r="BG34">
        <v>50</v>
      </c>
      <c r="BH34">
        <v>54</v>
      </c>
      <c r="BI34">
        <v>56</v>
      </c>
      <c r="BJ34">
        <v>68</v>
      </c>
      <c r="BK34">
        <v>75</v>
      </c>
    </row>
    <row r="35" spans="1:63" ht="15" x14ac:dyDescent="0.2">
      <c r="A35" s="3" t="s">
        <v>465</v>
      </c>
      <c r="B35" s="11"/>
      <c r="C35" t="s">
        <v>94</v>
      </c>
      <c r="D35">
        <v>42.733899999999998</v>
      </c>
      <c r="E35">
        <v>25.485800000000001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4</v>
      </c>
      <c r="BA35">
        <v>4</v>
      </c>
      <c r="BB35">
        <v>4</v>
      </c>
      <c r="BC35">
        <v>7</v>
      </c>
      <c r="BD35">
        <v>7</v>
      </c>
      <c r="BE35">
        <v>23</v>
      </c>
      <c r="BF35">
        <v>41</v>
      </c>
      <c r="BG35">
        <v>51</v>
      </c>
      <c r="BH35">
        <v>52</v>
      </c>
      <c r="BI35">
        <v>67</v>
      </c>
      <c r="BJ35">
        <v>92</v>
      </c>
      <c r="BK35">
        <v>94</v>
      </c>
    </row>
    <row r="36" spans="1:63" ht="15" x14ac:dyDescent="0.2">
      <c r="A36" s="3" t="s">
        <v>466</v>
      </c>
      <c r="B36" s="11"/>
      <c r="C36" t="s">
        <v>139</v>
      </c>
      <c r="D36">
        <v>12.238300000000001</v>
      </c>
      <c r="E36">
        <v>-1.5616000000000001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2</v>
      </c>
      <c r="BD36">
        <v>2</v>
      </c>
      <c r="BE36">
        <v>2</v>
      </c>
      <c r="BF36">
        <v>2</v>
      </c>
      <c r="BG36">
        <v>3</v>
      </c>
      <c r="BH36">
        <v>15</v>
      </c>
      <c r="BI36">
        <v>15</v>
      </c>
      <c r="BJ36">
        <v>20</v>
      </c>
      <c r="BK36">
        <v>33</v>
      </c>
    </row>
    <row r="37" spans="1:63" ht="15" x14ac:dyDescent="0.2">
      <c r="A37" s="3" t="s">
        <v>464</v>
      </c>
      <c r="B37" s="11"/>
      <c r="C37" t="s">
        <v>15</v>
      </c>
      <c r="D37">
        <v>11.55</v>
      </c>
      <c r="E37">
        <v>104.91670000000001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2</v>
      </c>
      <c r="BA37">
        <v>2</v>
      </c>
      <c r="BB37">
        <v>2</v>
      </c>
      <c r="BC37">
        <v>3</v>
      </c>
      <c r="BD37">
        <v>3</v>
      </c>
      <c r="BE37">
        <v>5</v>
      </c>
      <c r="BF37">
        <v>7</v>
      </c>
      <c r="BG37">
        <v>7</v>
      </c>
      <c r="BH37">
        <v>7</v>
      </c>
      <c r="BI37">
        <v>33</v>
      </c>
      <c r="BJ37">
        <v>35</v>
      </c>
      <c r="BK37">
        <v>37</v>
      </c>
    </row>
    <row r="38" spans="1:63" ht="15" x14ac:dyDescent="0.2">
      <c r="A38" s="3" t="s">
        <v>466</v>
      </c>
      <c r="B38" s="11"/>
      <c r="C38" t="s">
        <v>85</v>
      </c>
      <c r="D38">
        <v>3.8479999999999999</v>
      </c>
      <c r="E38">
        <v>11.5021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1</v>
      </c>
      <c r="AZ38">
        <v>2</v>
      </c>
      <c r="BA38">
        <v>2</v>
      </c>
      <c r="BB38">
        <v>2</v>
      </c>
      <c r="BC38">
        <v>2</v>
      </c>
      <c r="BD38">
        <v>2</v>
      </c>
      <c r="BE38">
        <v>2</v>
      </c>
      <c r="BF38">
        <v>2</v>
      </c>
      <c r="BG38">
        <v>2</v>
      </c>
      <c r="BH38">
        <v>4</v>
      </c>
      <c r="BI38">
        <v>10</v>
      </c>
      <c r="BJ38">
        <v>10</v>
      </c>
      <c r="BK38">
        <v>13</v>
      </c>
    </row>
    <row r="39" spans="1:63" ht="15" x14ac:dyDescent="0.2">
      <c r="A39" s="3" t="s">
        <v>467</v>
      </c>
      <c r="B39" s="11" t="s">
        <v>9</v>
      </c>
      <c r="C39" t="s">
        <v>10</v>
      </c>
      <c r="D39">
        <v>49.282699999999998</v>
      </c>
      <c r="E39">
        <v>-123.1207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2</v>
      </c>
      <c r="U39">
        <v>2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4</v>
      </c>
      <c r="AF39">
        <v>5</v>
      </c>
      <c r="AG39">
        <v>5</v>
      </c>
      <c r="AH39">
        <v>5</v>
      </c>
      <c r="AI39">
        <v>5</v>
      </c>
      <c r="AJ39">
        <v>6</v>
      </c>
      <c r="AK39">
        <v>6</v>
      </c>
      <c r="AL39">
        <v>6</v>
      </c>
      <c r="AM39">
        <v>6</v>
      </c>
      <c r="AN39">
        <v>7</v>
      </c>
      <c r="AO39">
        <v>7</v>
      </c>
      <c r="AP39">
        <v>7</v>
      </c>
      <c r="AQ39">
        <v>7</v>
      </c>
      <c r="AR39">
        <v>8</v>
      </c>
      <c r="AS39">
        <v>8</v>
      </c>
      <c r="AT39">
        <v>8</v>
      </c>
      <c r="AU39">
        <v>9</v>
      </c>
      <c r="AV39">
        <v>12</v>
      </c>
      <c r="AW39">
        <v>13</v>
      </c>
      <c r="AX39">
        <v>21</v>
      </c>
      <c r="AY39">
        <v>21</v>
      </c>
      <c r="AZ39">
        <v>27</v>
      </c>
      <c r="BA39">
        <v>32</v>
      </c>
      <c r="BB39">
        <v>32</v>
      </c>
      <c r="BC39">
        <v>39</v>
      </c>
      <c r="BD39">
        <v>46</v>
      </c>
      <c r="BE39">
        <v>64</v>
      </c>
      <c r="BF39">
        <v>64</v>
      </c>
      <c r="BG39">
        <v>73</v>
      </c>
      <c r="BH39">
        <v>103</v>
      </c>
      <c r="BI39">
        <v>103</v>
      </c>
      <c r="BJ39">
        <v>186</v>
      </c>
      <c r="BK39">
        <v>231</v>
      </c>
    </row>
    <row r="40" spans="1:63" ht="15" x14ac:dyDescent="0.2">
      <c r="A40" s="3" t="s">
        <v>467</v>
      </c>
      <c r="B40" s="11" t="s">
        <v>98</v>
      </c>
      <c r="C40" t="s">
        <v>10</v>
      </c>
      <c r="D40">
        <v>51.253799999999998</v>
      </c>
      <c r="E40">
        <v>-85.3232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3</v>
      </c>
      <c r="P40">
        <v>3</v>
      </c>
      <c r="Q40">
        <v>3</v>
      </c>
      <c r="R40">
        <v>3</v>
      </c>
      <c r="S40">
        <v>3</v>
      </c>
      <c r="T40">
        <v>3</v>
      </c>
      <c r="U40">
        <v>3</v>
      </c>
      <c r="V40">
        <v>3</v>
      </c>
      <c r="W40">
        <v>3</v>
      </c>
      <c r="X40">
        <v>3</v>
      </c>
      <c r="Y40">
        <v>3</v>
      </c>
      <c r="Z40">
        <v>3</v>
      </c>
      <c r="AA40">
        <v>3</v>
      </c>
      <c r="AB40">
        <v>3</v>
      </c>
      <c r="AC40">
        <v>3</v>
      </c>
      <c r="AD40">
        <v>3</v>
      </c>
      <c r="AE40">
        <v>3</v>
      </c>
      <c r="AF40">
        <v>3</v>
      </c>
      <c r="AG40">
        <v>3</v>
      </c>
      <c r="AH40">
        <v>3</v>
      </c>
      <c r="AI40">
        <v>3</v>
      </c>
      <c r="AJ40">
        <v>3</v>
      </c>
      <c r="AK40">
        <v>3</v>
      </c>
      <c r="AL40">
        <v>3</v>
      </c>
      <c r="AM40">
        <v>4</v>
      </c>
      <c r="AN40">
        <v>4</v>
      </c>
      <c r="AO40">
        <v>4</v>
      </c>
      <c r="AP40">
        <v>6</v>
      </c>
      <c r="AQ40">
        <v>6</v>
      </c>
      <c r="AR40">
        <v>11</v>
      </c>
      <c r="AS40">
        <v>15</v>
      </c>
      <c r="AT40">
        <v>18</v>
      </c>
      <c r="AU40">
        <v>20</v>
      </c>
      <c r="AV40">
        <v>20</v>
      </c>
      <c r="AW40">
        <v>22</v>
      </c>
      <c r="AX40">
        <v>25</v>
      </c>
      <c r="AY40">
        <v>28</v>
      </c>
      <c r="AZ40">
        <v>29</v>
      </c>
      <c r="BA40">
        <v>34</v>
      </c>
      <c r="BB40">
        <v>36</v>
      </c>
      <c r="BC40">
        <v>41</v>
      </c>
      <c r="BD40">
        <v>42</v>
      </c>
      <c r="BE40">
        <v>74</v>
      </c>
      <c r="BF40">
        <v>79</v>
      </c>
      <c r="BG40">
        <v>104</v>
      </c>
      <c r="BH40">
        <v>177</v>
      </c>
      <c r="BI40">
        <v>185</v>
      </c>
      <c r="BJ40">
        <v>221</v>
      </c>
      <c r="BK40">
        <v>257</v>
      </c>
    </row>
    <row r="41" spans="1:63" ht="15" x14ac:dyDescent="0.2">
      <c r="A41" s="3" t="s">
        <v>467</v>
      </c>
      <c r="B41" s="11" t="s">
        <v>99</v>
      </c>
      <c r="C41" t="s">
        <v>10</v>
      </c>
      <c r="D41">
        <v>53.933300000000003</v>
      </c>
      <c r="E41">
        <v>-116.5765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2</v>
      </c>
      <c r="AZ41">
        <v>4</v>
      </c>
      <c r="BA41">
        <v>7</v>
      </c>
      <c r="BB41">
        <v>7</v>
      </c>
      <c r="BC41">
        <v>19</v>
      </c>
      <c r="BD41">
        <v>19</v>
      </c>
      <c r="BE41">
        <v>29</v>
      </c>
      <c r="BF41">
        <v>29</v>
      </c>
      <c r="BG41">
        <v>39</v>
      </c>
      <c r="BH41">
        <v>56</v>
      </c>
      <c r="BI41">
        <v>74</v>
      </c>
      <c r="BJ41">
        <v>97</v>
      </c>
      <c r="BK41">
        <v>119</v>
      </c>
    </row>
    <row r="42" spans="1:63" ht="15" x14ac:dyDescent="0.2">
      <c r="A42" s="3" t="s">
        <v>467</v>
      </c>
      <c r="B42" s="11" t="s">
        <v>100</v>
      </c>
      <c r="C42" t="s">
        <v>10</v>
      </c>
      <c r="D42">
        <v>52.939900000000002</v>
      </c>
      <c r="E42">
        <v>-73.549099999999996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2</v>
      </c>
      <c r="AX42">
        <v>2</v>
      </c>
      <c r="AY42">
        <v>3</v>
      </c>
      <c r="AZ42">
        <v>4</v>
      </c>
      <c r="BA42">
        <v>4</v>
      </c>
      <c r="BB42">
        <v>4</v>
      </c>
      <c r="BC42">
        <v>8</v>
      </c>
      <c r="BD42">
        <v>9</v>
      </c>
      <c r="BE42">
        <v>17</v>
      </c>
      <c r="BF42">
        <v>17</v>
      </c>
      <c r="BG42">
        <v>24</v>
      </c>
      <c r="BH42">
        <v>50</v>
      </c>
      <c r="BI42">
        <v>74</v>
      </c>
      <c r="BJ42">
        <v>94</v>
      </c>
      <c r="BK42">
        <v>121</v>
      </c>
    </row>
    <row r="43" spans="1:63" ht="15" x14ac:dyDescent="0.2">
      <c r="A43" s="3" t="s">
        <v>467</v>
      </c>
      <c r="B43" s="11" t="s">
        <v>209</v>
      </c>
      <c r="C43" t="s">
        <v>10</v>
      </c>
      <c r="D43">
        <v>46.565300000000001</v>
      </c>
      <c r="E43">
        <v>-66.4619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1</v>
      </c>
      <c r="BE43">
        <v>1</v>
      </c>
      <c r="BF43">
        <v>1</v>
      </c>
      <c r="BG43">
        <v>2</v>
      </c>
      <c r="BH43">
        <v>6</v>
      </c>
      <c r="BI43">
        <v>8</v>
      </c>
      <c r="BJ43">
        <v>11</v>
      </c>
      <c r="BK43">
        <v>11</v>
      </c>
    </row>
    <row r="44" spans="1:63" ht="15" x14ac:dyDescent="0.2">
      <c r="A44" s="3" t="s">
        <v>467</v>
      </c>
      <c r="B44" s="11" t="s">
        <v>415</v>
      </c>
      <c r="C44" t="s">
        <v>10</v>
      </c>
      <c r="D44">
        <v>53.760899999999999</v>
      </c>
      <c r="E44">
        <v>-98.813900000000004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4</v>
      </c>
      <c r="BF44">
        <v>4</v>
      </c>
      <c r="BG44">
        <v>4</v>
      </c>
      <c r="BH44">
        <v>7</v>
      </c>
      <c r="BI44">
        <v>8</v>
      </c>
      <c r="BJ44">
        <v>15</v>
      </c>
      <c r="BK44">
        <v>17</v>
      </c>
    </row>
    <row r="45" spans="1:63" ht="15" x14ac:dyDescent="0.2">
      <c r="A45" s="3" t="s">
        <v>467</v>
      </c>
      <c r="B45" s="11" t="s">
        <v>416</v>
      </c>
      <c r="C45" t="s">
        <v>10</v>
      </c>
      <c r="D45">
        <v>52.939900000000002</v>
      </c>
      <c r="E45">
        <v>-106.4509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</v>
      </c>
      <c r="BF45">
        <v>2</v>
      </c>
      <c r="BG45">
        <v>2</v>
      </c>
      <c r="BH45">
        <v>7</v>
      </c>
      <c r="BI45">
        <v>7</v>
      </c>
      <c r="BJ45">
        <v>8</v>
      </c>
      <c r="BK45">
        <v>16</v>
      </c>
    </row>
    <row r="46" spans="1:63" ht="15" x14ac:dyDescent="0.2">
      <c r="A46" s="3" t="s">
        <v>467</v>
      </c>
      <c r="B46" s="11" t="s">
        <v>110</v>
      </c>
      <c r="C46" t="s">
        <v>10</v>
      </c>
      <c r="D46">
        <v>37.648899999999998</v>
      </c>
      <c r="E46">
        <v>-122.66549999999999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2</v>
      </c>
      <c r="BF46">
        <v>2</v>
      </c>
      <c r="BG46">
        <v>2</v>
      </c>
      <c r="BH46">
        <v>2</v>
      </c>
      <c r="BI46">
        <v>8</v>
      </c>
      <c r="BJ46">
        <v>9</v>
      </c>
      <c r="BK46">
        <v>9</v>
      </c>
    </row>
    <row r="47" spans="1:63" ht="15" x14ac:dyDescent="0.2">
      <c r="A47" s="3" t="s">
        <v>467</v>
      </c>
      <c r="B47" s="11" t="s">
        <v>445</v>
      </c>
      <c r="C47" t="s">
        <v>10</v>
      </c>
      <c r="D47">
        <v>53.1355</v>
      </c>
      <c r="E47">
        <v>-57.660400000000003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1</v>
      </c>
      <c r="BI47">
        <v>3</v>
      </c>
      <c r="BJ47">
        <v>3</v>
      </c>
      <c r="BK47">
        <v>3</v>
      </c>
    </row>
    <row r="48" spans="1:63" ht="15" x14ac:dyDescent="0.2">
      <c r="A48" s="3" t="s">
        <v>467</v>
      </c>
      <c r="B48" s="11" t="s">
        <v>446</v>
      </c>
      <c r="C48" t="s">
        <v>10</v>
      </c>
      <c r="D48">
        <v>46.5107</v>
      </c>
      <c r="E48">
        <v>-63.416800000000002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1</v>
      </c>
      <c r="BK48">
        <v>2</v>
      </c>
    </row>
    <row r="49" spans="1:63" ht="15" x14ac:dyDescent="0.2">
      <c r="A49" s="3" t="s">
        <v>467</v>
      </c>
      <c r="B49" s="11" t="s">
        <v>453</v>
      </c>
      <c r="C49" t="s">
        <v>10</v>
      </c>
      <c r="D49">
        <v>44.682000000000002</v>
      </c>
      <c r="E49">
        <v>-63.744300000000003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5</v>
      </c>
      <c r="BI49">
        <v>7</v>
      </c>
      <c r="BJ49">
        <v>12</v>
      </c>
      <c r="BK49">
        <v>14</v>
      </c>
    </row>
    <row r="50" spans="1:63" ht="15" x14ac:dyDescent="0.2">
      <c r="A50" s="3" t="s">
        <v>466</v>
      </c>
      <c r="B50" s="11"/>
      <c r="C50" t="s">
        <v>447</v>
      </c>
      <c r="D50">
        <v>6.6111000000000004</v>
      </c>
      <c r="E50">
        <v>20.939399999999999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</row>
    <row r="51" spans="1:63" ht="15" x14ac:dyDescent="0.2">
      <c r="B51" s="11"/>
      <c r="C51" t="s">
        <v>488</v>
      </c>
      <c r="D51">
        <v>15.4542</v>
      </c>
      <c r="E51">
        <v>18.732199999999999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</row>
    <row r="52" spans="1:63" ht="15" x14ac:dyDescent="0.2">
      <c r="A52" s="3" t="s">
        <v>468</v>
      </c>
      <c r="B52" s="11"/>
      <c r="C52" t="s">
        <v>73</v>
      </c>
      <c r="D52">
        <v>-35.6751</v>
      </c>
      <c r="E52">
        <v>-71.543000000000006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4</v>
      </c>
      <c r="AX52">
        <v>4</v>
      </c>
      <c r="AY52">
        <v>4</v>
      </c>
      <c r="AZ52">
        <v>8</v>
      </c>
      <c r="BA52">
        <v>8</v>
      </c>
      <c r="BB52">
        <v>13</v>
      </c>
      <c r="BC52">
        <v>23</v>
      </c>
      <c r="BD52">
        <v>23</v>
      </c>
      <c r="BE52">
        <v>43</v>
      </c>
      <c r="BF52">
        <v>61</v>
      </c>
      <c r="BG52">
        <v>74</v>
      </c>
      <c r="BH52">
        <v>155</v>
      </c>
      <c r="BI52">
        <v>201</v>
      </c>
      <c r="BJ52">
        <v>238</v>
      </c>
      <c r="BK52">
        <v>238</v>
      </c>
    </row>
    <row r="53" spans="1:63" ht="15" x14ac:dyDescent="0.2">
      <c r="A53" s="3" t="s">
        <v>464</v>
      </c>
      <c r="B53" s="11" t="s">
        <v>160</v>
      </c>
      <c r="C53" t="s">
        <v>161</v>
      </c>
      <c r="D53">
        <v>30.9756</v>
      </c>
      <c r="E53">
        <v>112.27070000000001</v>
      </c>
      <c r="F53">
        <v>444</v>
      </c>
      <c r="G53">
        <v>444</v>
      </c>
      <c r="H53">
        <v>549</v>
      </c>
      <c r="I53">
        <v>761</v>
      </c>
      <c r="J53">
        <v>1058</v>
      </c>
      <c r="K53">
        <v>1423</v>
      </c>
      <c r="L53">
        <v>3554</v>
      </c>
      <c r="M53">
        <v>3554</v>
      </c>
      <c r="N53">
        <v>4903</v>
      </c>
      <c r="O53">
        <v>5806</v>
      </c>
      <c r="P53">
        <v>7153</v>
      </c>
      <c r="Q53">
        <v>11177</v>
      </c>
      <c r="R53">
        <v>13522</v>
      </c>
      <c r="S53">
        <v>16678</v>
      </c>
      <c r="T53">
        <v>19665</v>
      </c>
      <c r="U53">
        <v>22112</v>
      </c>
      <c r="V53">
        <v>24953</v>
      </c>
      <c r="W53">
        <v>27100</v>
      </c>
      <c r="X53">
        <v>29631</v>
      </c>
      <c r="Y53">
        <v>31728</v>
      </c>
      <c r="Z53">
        <v>33366</v>
      </c>
      <c r="AA53">
        <v>33366</v>
      </c>
      <c r="AB53">
        <v>48206</v>
      </c>
      <c r="AC53">
        <v>54406</v>
      </c>
      <c r="AD53">
        <v>56249</v>
      </c>
      <c r="AE53">
        <v>58182</v>
      </c>
      <c r="AF53">
        <v>59989</v>
      </c>
      <c r="AG53">
        <v>61682</v>
      </c>
      <c r="AH53">
        <v>62031</v>
      </c>
      <c r="AI53">
        <v>62442</v>
      </c>
      <c r="AJ53">
        <v>62662</v>
      </c>
      <c r="AK53">
        <v>64084</v>
      </c>
      <c r="AL53">
        <v>64084</v>
      </c>
      <c r="AM53">
        <v>64287</v>
      </c>
      <c r="AN53">
        <v>64786</v>
      </c>
      <c r="AO53">
        <v>65187</v>
      </c>
      <c r="AP53">
        <v>65596</v>
      </c>
      <c r="AQ53">
        <v>65914</v>
      </c>
      <c r="AR53">
        <v>66337</v>
      </c>
      <c r="AS53">
        <v>66907</v>
      </c>
      <c r="AT53">
        <v>67103</v>
      </c>
      <c r="AU53">
        <v>67217</v>
      </c>
      <c r="AV53">
        <v>67332</v>
      </c>
      <c r="AW53">
        <v>67466</v>
      </c>
      <c r="AX53">
        <v>67592</v>
      </c>
      <c r="AY53">
        <v>67666</v>
      </c>
      <c r="AZ53">
        <v>67707</v>
      </c>
      <c r="BA53">
        <v>67743</v>
      </c>
      <c r="BB53">
        <v>67760</v>
      </c>
      <c r="BC53">
        <v>67773</v>
      </c>
      <c r="BD53">
        <v>67781</v>
      </c>
      <c r="BE53">
        <v>67786</v>
      </c>
      <c r="BF53">
        <v>67790</v>
      </c>
      <c r="BG53">
        <v>67794</v>
      </c>
      <c r="BH53">
        <v>67798</v>
      </c>
      <c r="BI53">
        <v>67799</v>
      </c>
      <c r="BJ53">
        <v>67800</v>
      </c>
      <c r="BK53">
        <v>67800</v>
      </c>
    </row>
    <row r="54" spans="1:63" ht="15" x14ac:dyDescent="0.2">
      <c r="A54" s="3" t="s">
        <v>464</v>
      </c>
      <c r="B54" s="11" t="s">
        <v>165</v>
      </c>
      <c r="C54" t="s">
        <v>161</v>
      </c>
      <c r="D54">
        <v>23.341699999999999</v>
      </c>
      <c r="E54">
        <v>113.42440000000001</v>
      </c>
      <c r="F54">
        <v>26</v>
      </c>
      <c r="G54">
        <v>32</v>
      </c>
      <c r="H54">
        <v>53</v>
      </c>
      <c r="I54">
        <v>78</v>
      </c>
      <c r="J54">
        <v>111</v>
      </c>
      <c r="K54">
        <v>151</v>
      </c>
      <c r="L54">
        <v>207</v>
      </c>
      <c r="M54">
        <v>277</v>
      </c>
      <c r="N54">
        <v>354</v>
      </c>
      <c r="O54">
        <v>436</v>
      </c>
      <c r="P54">
        <v>535</v>
      </c>
      <c r="Q54">
        <v>632</v>
      </c>
      <c r="R54">
        <v>725</v>
      </c>
      <c r="S54">
        <v>813</v>
      </c>
      <c r="T54">
        <v>895</v>
      </c>
      <c r="U54">
        <v>970</v>
      </c>
      <c r="V54">
        <v>1034</v>
      </c>
      <c r="W54">
        <v>1095</v>
      </c>
      <c r="X54">
        <v>1131</v>
      </c>
      <c r="Y54">
        <v>1159</v>
      </c>
      <c r="Z54">
        <v>1177</v>
      </c>
      <c r="AA54">
        <v>1219</v>
      </c>
      <c r="AB54">
        <v>1241</v>
      </c>
      <c r="AC54">
        <v>1261</v>
      </c>
      <c r="AD54">
        <v>1294</v>
      </c>
      <c r="AE54">
        <v>1316</v>
      </c>
      <c r="AF54">
        <v>1322</v>
      </c>
      <c r="AG54">
        <v>1328</v>
      </c>
      <c r="AH54">
        <v>1331</v>
      </c>
      <c r="AI54">
        <v>1332</v>
      </c>
      <c r="AJ54">
        <v>1333</v>
      </c>
      <c r="AK54">
        <v>1339</v>
      </c>
      <c r="AL54">
        <v>1342</v>
      </c>
      <c r="AM54">
        <v>1345</v>
      </c>
      <c r="AN54">
        <v>1347</v>
      </c>
      <c r="AO54">
        <v>1347</v>
      </c>
      <c r="AP54">
        <v>1347</v>
      </c>
      <c r="AQ54">
        <v>1348</v>
      </c>
      <c r="AR54">
        <v>1349</v>
      </c>
      <c r="AS54">
        <v>1349</v>
      </c>
      <c r="AT54">
        <v>1350</v>
      </c>
      <c r="AU54">
        <v>1350</v>
      </c>
      <c r="AV54">
        <v>1350</v>
      </c>
      <c r="AW54">
        <v>1351</v>
      </c>
      <c r="AX54">
        <v>1352</v>
      </c>
      <c r="AY54">
        <v>1352</v>
      </c>
      <c r="AZ54">
        <v>1352</v>
      </c>
      <c r="BA54">
        <v>1352</v>
      </c>
      <c r="BB54">
        <v>1353</v>
      </c>
      <c r="BC54">
        <v>1356</v>
      </c>
      <c r="BD54">
        <v>1356</v>
      </c>
      <c r="BE54">
        <v>1356</v>
      </c>
      <c r="BF54">
        <v>1356</v>
      </c>
      <c r="BG54">
        <v>1360</v>
      </c>
      <c r="BH54">
        <v>1361</v>
      </c>
      <c r="BI54">
        <v>1364</v>
      </c>
      <c r="BJ54">
        <v>1370</v>
      </c>
      <c r="BK54">
        <v>1378</v>
      </c>
    </row>
    <row r="55" spans="1:63" ht="15" x14ac:dyDescent="0.2">
      <c r="A55" s="3" t="s">
        <v>464</v>
      </c>
      <c r="B55" s="11" t="s">
        <v>166</v>
      </c>
      <c r="C55" t="s">
        <v>161</v>
      </c>
      <c r="D55">
        <v>33.881999999999998</v>
      </c>
      <c r="E55">
        <v>113.614</v>
      </c>
      <c r="F55">
        <v>5</v>
      </c>
      <c r="G55">
        <v>5</v>
      </c>
      <c r="H55">
        <v>9</v>
      </c>
      <c r="I55">
        <v>32</v>
      </c>
      <c r="J55">
        <v>83</v>
      </c>
      <c r="K55">
        <v>128</v>
      </c>
      <c r="L55">
        <v>168</v>
      </c>
      <c r="M55">
        <v>206</v>
      </c>
      <c r="N55">
        <v>278</v>
      </c>
      <c r="O55">
        <v>352</v>
      </c>
      <c r="P55">
        <v>422</v>
      </c>
      <c r="Q55">
        <v>493</v>
      </c>
      <c r="R55">
        <v>566</v>
      </c>
      <c r="S55">
        <v>675</v>
      </c>
      <c r="T55">
        <v>764</v>
      </c>
      <c r="U55">
        <v>851</v>
      </c>
      <c r="V55">
        <v>914</v>
      </c>
      <c r="W55">
        <v>981</v>
      </c>
      <c r="X55">
        <v>1033</v>
      </c>
      <c r="Y55">
        <v>1073</v>
      </c>
      <c r="Z55">
        <v>1105</v>
      </c>
      <c r="AA55">
        <v>1135</v>
      </c>
      <c r="AB55">
        <v>1169</v>
      </c>
      <c r="AC55">
        <v>1184</v>
      </c>
      <c r="AD55">
        <v>1212</v>
      </c>
      <c r="AE55">
        <v>1231</v>
      </c>
      <c r="AF55">
        <v>1246</v>
      </c>
      <c r="AG55">
        <v>1257</v>
      </c>
      <c r="AH55">
        <v>1262</v>
      </c>
      <c r="AI55">
        <v>1265</v>
      </c>
      <c r="AJ55">
        <v>1267</v>
      </c>
      <c r="AK55">
        <v>1270</v>
      </c>
      <c r="AL55">
        <v>1271</v>
      </c>
      <c r="AM55">
        <v>1271</v>
      </c>
      <c r="AN55">
        <v>1271</v>
      </c>
      <c r="AO55">
        <v>1271</v>
      </c>
      <c r="AP55">
        <v>1272</v>
      </c>
      <c r="AQ55">
        <v>1272</v>
      </c>
      <c r="AR55">
        <v>1272</v>
      </c>
      <c r="AS55">
        <v>1272</v>
      </c>
      <c r="AT55">
        <v>1272</v>
      </c>
      <c r="AU55">
        <v>1272</v>
      </c>
      <c r="AV55">
        <v>1272</v>
      </c>
      <c r="AW55">
        <v>1272</v>
      </c>
      <c r="AX55">
        <v>1272</v>
      </c>
      <c r="AY55">
        <v>1272</v>
      </c>
      <c r="AZ55">
        <v>1272</v>
      </c>
      <c r="BA55">
        <v>1272</v>
      </c>
      <c r="BB55">
        <v>1272</v>
      </c>
      <c r="BC55">
        <v>1273</v>
      </c>
      <c r="BD55">
        <v>1273</v>
      </c>
      <c r="BE55">
        <v>1273</v>
      </c>
      <c r="BF55">
        <v>1273</v>
      </c>
      <c r="BG55">
        <v>1273</v>
      </c>
      <c r="BH55">
        <v>1273</v>
      </c>
      <c r="BI55">
        <v>1273</v>
      </c>
      <c r="BJ55">
        <v>1273</v>
      </c>
      <c r="BK55">
        <v>1273</v>
      </c>
    </row>
    <row r="56" spans="1:63" ht="15" x14ac:dyDescent="0.2">
      <c r="A56" s="3" t="s">
        <v>464</v>
      </c>
      <c r="B56" s="11" t="s">
        <v>167</v>
      </c>
      <c r="C56" t="s">
        <v>161</v>
      </c>
      <c r="D56">
        <v>29.183199999999999</v>
      </c>
      <c r="E56">
        <v>120.0934</v>
      </c>
      <c r="F56">
        <v>10</v>
      </c>
      <c r="G56">
        <v>27</v>
      </c>
      <c r="H56">
        <v>43</v>
      </c>
      <c r="I56">
        <v>62</v>
      </c>
      <c r="J56">
        <v>104</v>
      </c>
      <c r="K56">
        <v>128</v>
      </c>
      <c r="L56">
        <v>173</v>
      </c>
      <c r="M56">
        <v>296</v>
      </c>
      <c r="N56">
        <v>428</v>
      </c>
      <c r="O56">
        <v>538</v>
      </c>
      <c r="P56">
        <v>599</v>
      </c>
      <c r="Q56">
        <v>661</v>
      </c>
      <c r="R56">
        <v>724</v>
      </c>
      <c r="S56">
        <v>829</v>
      </c>
      <c r="T56">
        <v>895</v>
      </c>
      <c r="U56">
        <v>954</v>
      </c>
      <c r="V56">
        <v>1006</v>
      </c>
      <c r="W56">
        <v>1048</v>
      </c>
      <c r="X56">
        <v>1075</v>
      </c>
      <c r="Y56">
        <v>1092</v>
      </c>
      <c r="Z56">
        <v>1117</v>
      </c>
      <c r="AA56">
        <v>1131</v>
      </c>
      <c r="AB56">
        <v>1145</v>
      </c>
      <c r="AC56">
        <v>1155</v>
      </c>
      <c r="AD56">
        <v>1162</v>
      </c>
      <c r="AE56">
        <v>1167</v>
      </c>
      <c r="AF56">
        <v>1171</v>
      </c>
      <c r="AG56">
        <v>1172</v>
      </c>
      <c r="AH56">
        <v>1174</v>
      </c>
      <c r="AI56">
        <v>1175</v>
      </c>
      <c r="AJ56">
        <v>1203</v>
      </c>
      <c r="AK56">
        <v>1205</v>
      </c>
      <c r="AL56">
        <v>1205</v>
      </c>
      <c r="AM56">
        <v>1205</v>
      </c>
      <c r="AN56">
        <v>1205</v>
      </c>
      <c r="AO56">
        <v>1205</v>
      </c>
      <c r="AP56">
        <v>1205</v>
      </c>
      <c r="AQ56">
        <v>1205</v>
      </c>
      <c r="AR56">
        <v>1205</v>
      </c>
      <c r="AS56">
        <v>1205</v>
      </c>
      <c r="AT56">
        <v>1206</v>
      </c>
      <c r="AU56">
        <v>1213</v>
      </c>
      <c r="AV56">
        <v>1213</v>
      </c>
      <c r="AW56">
        <v>1215</v>
      </c>
      <c r="AX56">
        <v>1215</v>
      </c>
      <c r="AY56">
        <v>1215</v>
      </c>
      <c r="AZ56">
        <v>1215</v>
      </c>
      <c r="BA56">
        <v>1215</v>
      </c>
      <c r="BB56">
        <v>1215</v>
      </c>
      <c r="BC56">
        <v>1215</v>
      </c>
      <c r="BD56">
        <v>1215</v>
      </c>
      <c r="BE56">
        <v>1215</v>
      </c>
      <c r="BF56">
        <v>1227</v>
      </c>
      <c r="BG56">
        <v>1231</v>
      </c>
      <c r="BH56">
        <v>1231</v>
      </c>
      <c r="BI56">
        <v>1232</v>
      </c>
      <c r="BJ56">
        <v>1232</v>
      </c>
      <c r="BK56">
        <v>1233</v>
      </c>
    </row>
    <row r="57" spans="1:63" ht="15" x14ac:dyDescent="0.2">
      <c r="A57" s="3" t="s">
        <v>464</v>
      </c>
      <c r="B57" s="11" t="s">
        <v>168</v>
      </c>
      <c r="C57" t="s">
        <v>161</v>
      </c>
      <c r="D57">
        <v>27.610399999999998</v>
      </c>
      <c r="E57">
        <v>111.7088</v>
      </c>
      <c r="F57">
        <v>4</v>
      </c>
      <c r="G57">
        <v>9</v>
      </c>
      <c r="H57">
        <v>24</v>
      </c>
      <c r="I57">
        <v>43</v>
      </c>
      <c r="J57">
        <v>69</v>
      </c>
      <c r="K57">
        <v>100</v>
      </c>
      <c r="L57">
        <v>143</v>
      </c>
      <c r="M57">
        <v>221</v>
      </c>
      <c r="N57">
        <v>277</v>
      </c>
      <c r="O57">
        <v>332</v>
      </c>
      <c r="P57">
        <v>389</v>
      </c>
      <c r="Q57">
        <v>463</v>
      </c>
      <c r="R57">
        <v>521</v>
      </c>
      <c r="S57">
        <v>593</v>
      </c>
      <c r="T57">
        <v>661</v>
      </c>
      <c r="U57">
        <v>711</v>
      </c>
      <c r="V57">
        <v>772</v>
      </c>
      <c r="W57">
        <v>803</v>
      </c>
      <c r="X57">
        <v>838</v>
      </c>
      <c r="Y57">
        <v>879</v>
      </c>
      <c r="Z57">
        <v>912</v>
      </c>
      <c r="AA57">
        <v>946</v>
      </c>
      <c r="AB57">
        <v>968</v>
      </c>
      <c r="AC57">
        <v>988</v>
      </c>
      <c r="AD57">
        <v>1001</v>
      </c>
      <c r="AE57">
        <v>1004</v>
      </c>
      <c r="AF57">
        <v>1006</v>
      </c>
      <c r="AG57">
        <v>1007</v>
      </c>
      <c r="AH57">
        <v>1008</v>
      </c>
      <c r="AI57">
        <v>1010</v>
      </c>
      <c r="AJ57">
        <v>1011</v>
      </c>
      <c r="AK57">
        <v>1013</v>
      </c>
      <c r="AL57">
        <v>1016</v>
      </c>
      <c r="AM57">
        <v>1016</v>
      </c>
      <c r="AN57">
        <v>1016</v>
      </c>
      <c r="AO57">
        <v>1016</v>
      </c>
      <c r="AP57">
        <v>1017</v>
      </c>
      <c r="AQ57">
        <v>1017</v>
      </c>
      <c r="AR57">
        <v>1018</v>
      </c>
      <c r="AS57">
        <v>1018</v>
      </c>
      <c r="AT57">
        <v>1018</v>
      </c>
      <c r="AU57">
        <v>1018</v>
      </c>
      <c r="AV57">
        <v>1018</v>
      </c>
      <c r="AW57">
        <v>1018</v>
      </c>
      <c r="AX57">
        <v>1018</v>
      </c>
      <c r="AY57">
        <v>1018</v>
      </c>
      <c r="AZ57">
        <v>1018</v>
      </c>
      <c r="BA57">
        <v>1018</v>
      </c>
      <c r="BB57">
        <v>1018</v>
      </c>
      <c r="BC57">
        <v>1018</v>
      </c>
      <c r="BD57">
        <v>1018</v>
      </c>
      <c r="BE57">
        <v>1018</v>
      </c>
      <c r="BF57">
        <v>1018</v>
      </c>
      <c r="BG57">
        <v>1018</v>
      </c>
      <c r="BH57">
        <v>1018</v>
      </c>
      <c r="BI57">
        <v>1018</v>
      </c>
      <c r="BJ57">
        <v>1018</v>
      </c>
      <c r="BK57">
        <v>1018</v>
      </c>
    </row>
    <row r="58" spans="1:63" ht="15" x14ac:dyDescent="0.2">
      <c r="A58" s="3" t="s">
        <v>464</v>
      </c>
      <c r="B58" s="11" t="s">
        <v>169</v>
      </c>
      <c r="C58" t="s">
        <v>161</v>
      </c>
      <c r="D58">
        <v>31.825700000000001</v>
      </c>
      <c r="E58">
        <v>117.2264</v>
      </c>
      <c r="F58">
        <v>1</v>
      </c>
      <c r="G58">
        <v>9</v>
      </c>
      <c r="H58">
        <v>15</v>
      </c>
      <c r="I58">
        <v>39</v>
      </c>
      <c r="J58">
        <v>60</v>
      </c>
      <c r="K58">
        <v>70</v>
      </c>
      <c r="L58">
        <v>106</v>
      </c>
      <c r="M58">
        <v>152</v>
      </c>
      <c r="N58">
        <v>200</v>
      </c>
      <c r="O58">
        <v>237</v>
      </c>
      <c r="P58">
        <v>297</v>
      </c>
      <c r="Q58">
        <v>340</v>
      </c>
      <c r="R58">
        <v>408</v>
      </c>
      <c r="S58">
        <v>480</v>
      </c>
      <c r="T58">
        <v>530</v>
      </c>
      <c r="U58">
        <v>591</v>
      </c>
      <c r="V58">
        <v>665</v>
      </c>
      <c r="W58">
        <v>733</v>
      </c>
      <c r="X58">
        <v>779</v>
      </c>
      <c r="Y58">
        <v>830</v>
      </c>
      <c r="Z58">
        <v>860</v>
      </c>
      <c r="AA58">
        <v>889</v>
      </c>
      <c r="AB58">
        <v>910</v>
      </c>
      <c r="AC58">
        <v>934</v>
      </c>
      <c r="AD58">
        <v>950</v>
      </c>
      <c r="AE58">
        <v>962</v>
      </c>
      <c r="AF58">
        <v>973</v>
      </c>
      <c r="AG58">
        <v>982</v>
      </c>
      <c r="AH58">
        <v>986</v>
      </c>
      <c r="AI58">
        <v>987</v>
      </c>
      <c r="AJ58">
        <v>988</v>
      </c>
      <c r="AK58">
        <v>989</v>
      </c>
      <c r="AL58">
        <v>989</v>
      </c>
      <c r="AM58">
        <v>989</v>
      </c>
      <c r="AN58">
        <v>989</v>
      </c>
      <c r="AO58">
        <v>989</v>
      </c>
      <c r="AP58">
        <v>989</v>
      </c>
      <c r="AQ58">
        <v>990</v>
      </c>
      <c r="AR58">
        <v>990</v>
      </c>
      <c r="AS58">
        <v>990</v>
      </c>
      <c r="AT58">
        <v>990</v>
      </c>
      <c r="AU58">
        <v>990</v>
      </c>
      <c r="AV58">
        <v>990</v>
      </c>
      <c r="AW58">
        <v>990</v>
      </c>
      <c r="AX58">
        <v>990</v>
      </c>
      <c r="AY58">
        <v>990</v>
      </c>
      <c r="AZ58">
        <v>990</v>
      </c>
      <c r="BA58">
        <v>990</v>
      </c>
      <c r="BB58">
        <v>990</v>
      </c>
      <c r="BC58">
        <v>990</v>
      </c>
      <c r="BD58">
        <v>990</v>
      </c>
      <c r="BE58">
        <v>990</v>
      </c>
      <c r="BF58">
        <v>990</v>
      </c>
      <c r="BG58">
        <v>990</v>
      </c>
      <c r="BH58">
        <v>990</v>
      </c>
      <c r="BI58">
        <v>990</v>
      </c>
      <c r="BJ58">
        <v>990</v>
      </c>
      <c r="BK58">
        <v>990</v>
      </c>
    </row>
    <row r="59" spans="1:63" ht="15" x14ac:dyDescent="0.2">
      <c r="A59" s="3" t="s">
        <v>464</v>
      </c>
      <c r="B59" s="11" t="s">
        <v>170</v>
      </c>
      <c r="C59" t="s">
        <v>161</v>
      </c>
      <c r="D59">
        <v>27.614000000000001</v>
      </c>
      <c r="E59">
        <v>115.7221</v>
      </c>
      <c r="F59">
        <v>2</v>
      </c>
      <c r="G59">
        <v>7</v>
      </c>
      <c r="H59">
        <v>18</v>
      </c>
      <c r="I59">
        <v>18</v>
      </c>
      <c r="J59">
        <v>36</v>
      </c>
      <c r="K59">
        <v>72</v>
      </c>
      <c r="L59">
        <v>109</v>
      </c>
      <c r="M59">
        <v>109</v>
      </c>
      <c r="N59">
        <v>162</v>
      </c>
      <c r="O59">
        <v>240</v>
      </c>
      <c r="P59">
        <v>286</v>
      </c>
      <c r="Q59">
        <v>333</v>
      </c>
      <c r="R59">
        <v>391</v>
      </c>
      <c r="S59">
        <v>476</v>
      </c>
      <c r="T59">
        <v>548</v>
      </c>
      <c r="U59">
        <v>600</v>
      </c>
      <c r="V59">
        <v>661</v>
      </c>
      <c r="W59">
        <v>698</v>
      </c>
      <c r="X59">
        <v>740</v>
      </c>
      <c r="Y59">
        <v>771</v>
      </c>
      <c r="Z59">
        <v>804</v>
      </c>
      <c r="AA59">
        <v>844</v>
      </c>
      <c r="AB59">
        <v>872</v>
      </c>
      <c r="AC59">
        <v>900</v>
      </c>
      <c r="AD59">
        <v>913</v>
      </c>
      <c r="AE59">
        <v>925</v>
      </c>
      <c r="AF59">
        <v>930</v>
      </c>
      <c r="AG59">
        <v>933</v>
      </c>
      <c r="AH59">
        <v>934</v>
      </c>
      <c r="AI59">
        <v>934</v>
      </c>
      <c r="AJ59">
        <v>934</v>
      </c>
      <c r="AK59">
        <v>934</v>
      </c>
      <c r="AL59">
        <v>934</v>
      </c>
      <c r="AM59">
        <v>934</v>
      </c>
      <c r="AN59">
        <v>934</v>
      </c>
      <c r="AO59">
        <v>934</v>
      </c>
      <c r="AP59">
        <v>934</v>
      </c>
      <c r="AQ59">
        <v>935</v>
      </c>
      <c r="AR59">
        <v>935</v>
      </c>
      <c r="AS59">
        <v>935</v>
      </c>
      <c r="AT59">
        <v>935</v>
      </c>
      <c r="AU59">
        <v>935</v>
      </c>
      <c r="AV59">
        <v>935</v>
      </c>
      <c r="AW59">
        <v>935</v>
      </c>
      <c r="AX59">
        <v>935</v>
      </c>
      <c r="AY59">
        <v>935</v>
      </c>
      <c r="AZ59">
        <v>935</v>
      </c>
      <c r="BA59">
        <v>935</v>
      </c>
      <c r="BB59">
        <v>935</v>
      </c>
      <c r="BC59">
        <v>935</v>
      </c>
      <c r="BD59">
        <v>935</v>
      </c>
      <c r="BE59">
        <v>935</v>
      </c>
      <c r="BF59">
        <v>935</v>
      </c>
      <c r="BG59">
        <v>935</v>
      </c>
      <c r="BH59">
        <v>935</v>
      </c>
      <c r="BI59">
        <v>935</v>
      </c>
      <c r="BJ59">
        <v>935</v>
      </c>
      <c r="BK59">
        <v>935</v>
      </c>
    </row>
    <row r="60" spans="1:63" ht="15" x14ac:dyDescent="0.2">
      <c r="A60" s="3" t="s">
        <v>464</v>
      </c>
      <c r="B60" s="11" t="s">
        <v>171</v>
      </c>
      <c r="C60" t="s">
        <v>161</v>
      </c>
      <c r="D60">
        <v>36.342700000000001</v>
      </c>
      <c r="E60">
        <v>118.1498</v>
      </c>
      <c r="F60">
        <v>2</v>
      </c>
      <c r="G60">
        <v>6</v>
      </c>
      <c r="H60">
        <v>15</v>
      </c>
      <c r="I60">
        <v>27</v>
      </c>
      <c r="J60">
        <v>46</v>
      </c>
      <c r="K60">
        <v>75</v>
      </c>
      <c r="L60">
        <v>95</v>
      </c>
      <c r="M60">
        <v>130</v>
      </c>
      <c r="N60">
        <v>158</v>
      </c>
      <c r="O60">
        <v>184</v>
      </c>
      <c r="P60">
        <v>206</v>
      </c>
      <c r="Q60">
        <v>230</v>
      </c>
      <c r="R60">
        <v>259</v>
      </c>
      <c r="S60">
        <v>275</v>
      </c>
      <c r="T60">
        <v>307</v>
      </c>
      <c r="U60">
        <v>347</v>
      </c>
      <c r="V60">
        <v>386</v>
      </c>
      <c r="W60">
        <v>416</v>
      </c>
      <c r="X60">
        <v>444</v>
      </c>
      <c r="Y60">
        <v>466</v>
      </c>
      <c r="Z60">
        <v>487</v>
      </c>
      <c r="AA60">
        <v>497</v>
      </c>
      <c r="AB60">
        <v>509</v>
      </c>
      <c r="AC60">
        <v>523</v>
      </c>
      <c r="AD60">
        <v>532</v>
      </c>
      <c r="AE60">
        <v>537</v>
      </c>
      <c r="AF60">
        <v>541</v>
      </c>
      <c r="AG60">
        <v>543</v>
      </c>
      <c r="AH60">
        <v>544</v>
      </c>
      <c r="AI60">
        <v>546</v>
      </c>
      <c r="AJ60">
        <v>749</v>
      </c>
      <c r="AK60">
        <v>750</v>
      </c>
      <c r="AL60">
        <v>754</v>
      </c>
      <c r="AM60">
        <v>755</v>
      </c>
      <c r="AN60">
        <v>756</v>
      </c>
      <c r="AO60">
        <v>756</v>
      </c>
      <c r="AP60">
        <v>756</v>
      </c>
      <c r="AQ60">
        <v>756</v>
      </c>
      <c r="AR60">
        <v>756</v>
      </c>
      <c r="AS60">
        <v>758</v>
      </c>
      <c r="AT60">
        <v>758</v>
      </c>
      <c r="AU60">
        <v>758</v>
      </c>
      <c r="AV60">
        <v>758</v>
      </c>
      <c r="AW60">
        <v>758</v>
      </c>
      <c r="AX60">
        <v>758</v>
      </c>
      <c r="AY60">
        <v>758</v>
      </c>
      <c r="AZ60">
        <v>758</v>
      </c>
      <c r="BA60">
        <v>758</v>
      </c>
      <c r="BB60">
        <v>758</v>
      </c>
      <c r="BC60">
        <v>760</v>
      </c>
      <c r="BD60">
        <v>760</v>
      </c>
      <c r="BE60">
        <v>760</v>
      </c>
      <c r="BF60">
        <v>760</v>
      </c>
      <c r="BG60">
        <v>760</v>
      </c>
      <c r="BH60">
        <v>760</v>
      </c>
      <c r="BI60">
        <v>761</v>
      </c>
      <c r="BJ60">
        <v>761</v>
      </c>
      <c r="BK60">
        <v>761</v>
      </c>
    </row>
    <row r="61" spans="1:63" ht="15" x14ac:dyDescent="0.2">
      <c r="A61" s="3" t="s">
        <v>464</v>
      </c>
      <c r="B61" s="11" t="s">
        <v>173</v>
      </c>
      <c r="C61" t="s">
        <v>161</v>
      </c>
      <c r="D61">
        <v>32.9711</v>
      </c>
      <c r="E61">
        <v>119.455</v>
      </c>
      <c r="F61">
        <v>1</v>
      </c>
      <c r="G61">
        <v>5</v>
      </c>
      <c r="H61">
        <v>9</v>
      </c>
      <c r="I61">
        <v>18</v>
      </c>
      <c r="J61">
        <v>33</v>
      </c>
      <c r="K61">
        <v>47</v>
      </c>
      <c r="L61">
        <v>70</v>
      </c>
      <c r="M61">
        <v>99</v>
      </c>
      <c r="N61">
        <v>129</v>
      </c>
      <c r="O61">
        <v>168</v>
      </c>
      <c r="P61">
        <v>202</v>
      </c>
      <c r="Q61">
        <v>236</v>
      </c>
      <c r="R61">
        <v>271</v>
      </c>
      <c r="S61">
        <v>308</v>
      </c>
      <c r="T61">
        <v>341</v>
      </c>
      <c r="U61">
        <v>373</v>
      </c>
      <c r="V61">
        <v>408</v>
      </c>
      <c r="W61">
        <v>439</v>
      </c>
      <c r="X61">
        <v>468</v>
      </c>
      <c r="Y61">
        <v>492</v>
      </c>
      <c r="Z61">
        <v>515</v>
      </c>
      <c r="AA61">
        <v>543</v>
      </c>
      <c r="AB61">
        <v>570</v>
      </c>
      <c r="AC61">
        <v>593</v>
      </c>
      <c r="AD61">
        <v>604</v>
      </c>
      <c r="AE61">
        <v>617</v>
      </c>
      <c r="AF61">
        <v>626</v>
      </c>
      <c r="AG61">
        <v>629</v>
      </c>
      <c r="AH61">
        <v>631</v>
      </c>
      <c r="AI61">
        <v>631</v>
      </c>
      <c r="AJ61">
        <v>631</v>
      </c>
      <c r="AK61">
        <v>631</v>
      </c>
      <c r="AL61">
        <v>631</v>
      </c>
      <c r="AM61">
        <v>631</v>
      </c>
      <c r="AN61">
        <v>631</v>
      </c>
      <c r="AO61">
        <v>631</v>
      </c>
      <c r="AP61">
        <v>631</v>
      </c>
      <c r="AQ61">
        <v>631</v>
      </c>
      <c r="AR61">
        <v>631</v>
      </c>
      <c r="AS61">
        <v>631</v>
      </c>
      <c r="AT61">
        <v>631</v>
      </c>
      <c r="AU61">
        <v>631</v>
      </c>
      <c r="AV61">
        <v>631</v>
      </c>
      <c r="AW61">
        <v>631</v>
      </c>
      <c r="AX61">
        <v>631</v>
      </c>
      <c r="AY61">
        <v>631</v>
      </c>
      <c r="AZ61">
        <v>631</v>
      </c>
      <c r="BA61">
        <v>631</v>
      </c>
      <c r="BB61">
        <v>631</v>
      </c>
      <c r="BC61">
        <v>631</v>
      </c>
      <c r="BD61">
        <v>631</v>
      </c>
      <c r="BE61">
        <v>631</v>
      </c>
      <c r="BF61">
        <v>631</v>
      </c>
      <c r="BG61">
        <v>631</v>
      </c>
      <c r="BH61">
        <v>631</v>
      </c>
      <c r="BI61">
        <v>631</v>
      </c>
      <c r="BJ61">
        <v>631</v>
      </c>
      <c r="BK61">
        <v>631</v>
      </c>
    </row>
    <row r="62" spans="1:63" ht="15" x14ac:dyDescent="0.2">
      <c r="A62" s="3" t="s">
        <v>464</v>
      </c>
      <c r="B62" s="11" t="s">
        <v>174</v>
      </c>
      <c r="C62" t="s">
        <v>161</v>
      </c>
      <c r="D62">
        <v>30.057200000000002</v>
      </c>
      <c r="E62">
        <v>107.874</v>
      </c>
      <c r="F62">
        <v>6</v>
      </c>
      <c r="G62">
        <v>9</v>
      </c>
      <c r="H62">
        <v>27</v>
      </c>
      <c r="I62">
        <v>57</v>
      </c>
      <c r="J62">
        <v>75</v>
      </c>
      <c r="K62">
        <v>110</v>
      </c>
      <c r="L62">
        <v>132</v>
      </c>
      <c r="M62">
        <v>147</v>
      </c>
      <c r="N62">
        <v>182</v>
      </c>
      <c r="O62">
        <v>211</v>
      </c>
      <c r="P62">
        <v>247</v>
      </c>
      <c r="Q62">
        <v>300</v>
      </c>
      <c r="R62">
        <v>337</v>
      </c>
      <c r="S62">
        <v>366</v>
      </c>
      <c r="T62">
        <v>389</v>
      </c>
      <c r="U62">
        <v>411</v>
      </c>
      <c r="V62">
        <v>426</v>
      </c>
      <c r="W62">
        <v>428</v>
      </c>
      <c r="X62">
        <v>468</v>
      </c>
      <c r="Y62">
        <v>486</v>
      </c>
      <c r="Z62">
        <v>505</v>
      </c>
      <c r="AA62">
        <v>518</v>
      </c>
      <c r="AB62">
        <v>529</v>
      </c>
      <c r="AC62">
        <v>537</v>
      </c>
      <c r="AD62">
        <v>544</v>
      </c>
      <c r="AE62">
        <v>551</v>
      </c>
      <c r="AF62">
        <v>553</v>
      </c>
      <c r="AG62">
        <v>555</v>
      </c>
      <c r="AH62">
        <v>560</v>
      </c>
      <c r="AI62">
        <v>567</v>
      </c>
      <c r="AJ62">
        <v>572</v>
      </c>
      <c r="AK62">
        <v>573</v>
      </c>
      <c r="AL62">
        <v>575</v>
      </c>
      <c r="AM62">
        <v>576</v>
      </c>
      <c r="AN62">
        <v>576</v>
      </c>
      <c r="AO62">
        <v>576</v>
      </c>
      <c r="AP62">
        <v>576</v>
      </c>
      <c r="AQ62">
        <v>576</v>
      </c>
      <c r="AR62">
        <v>576</v>
      </c>
      <c r="AS62">
        <v>576</v>
      </c>
      <c r="AT62">
        <v>576</v>
      </c>
      <c r="AU62">
        <v>576</v>
      </c>
      <c r="AV62">
        <v>576</v>
      </c>
      <c r="AW62">
        <v>576</v>
      </c>
      <c r="AX62">
        <v>576</v>
      </c>
      <c r="AY62">
        <v>576</v>
      </c>
      <c r="AZ62">
        <v>576</v>
      </c>
      <c r="BA62">
        <v>576</v>
      </c>
      <c r="BB62">
        <v>576</v>
      </c>
      <c r="BC62">
        <v>576</v>
      </c>
      <c r="BD62">
        <v>576</v>
      </c>
      <c r="BE62">
        <v>576</v>
      </c>
      <c r="BF62">
        <v>576</v>
      </c>
      <c r="BG62">
        <v>576</v>
      </c>
      <c r="BH62">
        <v>576</v>
      </c>
      <c r="BI62">
        <v>576</v>
      </c>
      <c r="BJ62">
        <v>576</v>
      </c>
      <c r="BK62">
        <v>576</v>
      </c>
    </row>
    <row r="63" spans="1:63" ht="15" x14ac:dyDescent="0.2">
      <c r="A63" s="3" t="s">
        <v>464</v>
      </c>
      <c r="B63" s="11" t="s">
        <v>175</v>
      </c>
      <c r="C63" t="s">
        <v>161</v>
      </c>
      <c r="D63">
        <v>30.617100000000001</v>
      </c>
      <c r="E63">
        <v>102.7103</v>
      </c>
      <c r="F63">
        <v>5</v>
      </c>
      <c r="G63">
        <v>8</v>
      </c>
      <c r="H63">
        <v>15</v>
      </c>
      <c r="I63">
        <v>28</v>
      </c>
      <c r="J63">
        <v>44</v>
      </c>
      <c r="K63">
        <v>69</v>
      </c>
      <c r="L63">
        <v>90</v>
      </c>
      <c r="M63">
        <v>108</v>
      </c>
      <c r="N63">
        <v>142</v>
      </c>
      <c r="O63">
        <v>177</v>
      </c>
      <c r="P63">
        <v>207</v>
      </c>
      <c r="Q63">
        <v>231</v>
      </c>
      <c r="R63">
        <v>254</v>
      </c>
      <c r="S63">
        <v>282</v>
      </c>
      <c r="T63">
        <v>301</v>
      </c>
      <c r="U63">
        <v>321</v>
      </c>
      <c r="V63">
        <v>344</v>
      </c>
      <c r="W63">
        <v>364</v>
      </c>
      <c r="X63">
        <v>386</v>
      </c>
      <c r="Y63">
        <v>405</v>
      </c>
      <c r="Z63">
        <v>417</v>
      </c>
      <c r="AA63">
        <v>436</v>
      </c>
      <c r="AB63">
        <v>451</v>
      </c>
      <c r="AC63">
        <v>463</v>
      </c>
      <c r="AD63">
        <v>470</v>
      </c>
      <c r="AE63">
        <v>481</v>
      </c>
      <c r="AF63">
        <v>495</v>
      </c>
      <c r="AG63">
        <v>508</v>
      </c>
      <c r="AH63">
        <v>514</v>
      </c>
      <c r="AI63">
        <v>520</v>
      </c>
      <c r="AJ63">
        <v>525</v>
      </c>
      <c r="AK63">
        <v>526</v>
      </c>
      <c r="AL63">
        <v>526</v>
      </c>
      <c r="AM63">
        <v>527</v>
      </c>
      <c r="AN63">
        <v>529</v>
      </c>
      <c r="AO63">
        <v>531</v>
      </c>
      <c r="AP63">
        <v>534</v>
      </c>
      <c r="AQ63">
        <v>538</v>
      </c>
      <c r="AR63">
        <v>538</v>
      </c>
      <c r="AS63">
        <v>538</v>
      </c>
      <c r="AT63">
        <v>538</v>
      </c>
      <c r="AU63">
        <v>538</v>
      </c>
      <c r="AV63">
        <v>538</v>
      </c>
      <c r="AW63">
        <v>539</v>
      </c>
      <c r="AX63">
        <v>539</v>
      </c>
      <c r="AY63">
        <v>539</v>
      </c>
      <c r="AZ63">
        <v>539</v>
      </c>
      <c r="BA63">
        <v>539</v>
      </c>
      <c r="BB63">
        <v>539</v>
      </c>
      <c r="BC63">
        <v>539</v>
      </c>
      <c r="BD63">
        <v>539</v>
      </c>
      <c r="BE63">
        <v>539</v>
      </c>
      <c r="BF63">
        <v>539</v>
      </c>
      <c r="BG63">
        <v>539</v>
      </c>
      <c r="BH63">
        <v>539</v>
      </c>
      <c r="BI63">
        <v>540</v>
      </c>
      <c r="BJ63">
        <v>540</v>
      </c>
      <c r="BK63">
        <v>540</v>
      </c>
    </row>
    <row r="64" spans="1:63" ht="15" x14ac:dyDescent="0.2">
      <c r="A64" s="3" t="s">
        <v>464</v>
      </c>
      <c r="B64" s="11" t="s">
        <v>176</v>
      </c>
      <c r="C64" t="s">
        <v>161</v>
      </c>
      <c r="D64">
        <v>47.862000000000002</v>
      </c>
      <c r="E64">
        <v>127.7615</v>
      </c>
      <c r="F64">
        <v>0</v>
      </c>
      <c r="G64">
        <v>2</v>
      </c>
      <c r="H64">
        <v>4</v>
      </c>
      <c r="I64">
        <v>9</v>
      </c>
      <c r="J64">
        <v>15</v>
      </c>
      <c r="K64">
        <v>21</v>
      </c>
      <c r="L64">
        <v>33</v>
      </c>
      <c r="M64">
        <v>38</v>
      </c>
      <c r="N64">
        <v>44</v>
      </c>
      <c r="O64">
        <v>59</v>
      </c>
      <c r="P64">
        <v>80</v>
      </c>
      <c r="Q64">
        <v>95</v>
      </c>
      <c r="R64">
        <v>121</v>
      </c>
      <c r="S64">
        <v>155</v>
      </c>
      <c r="T64">
        <v>190</v>
      </c>
      <c r="U64">
        <v>227</v>
      </c>
      <c r="V64">
        <v>277</v>
      </c>
      <c r="W64">
        <v>295</v>
      </c>
      <c r="X64">
        <v>307</v>
      </c>
      <c r="Y64">
        <v>331</v>
      </c>
      <c r="Z64">
        <v>360</v>
      </c>
      <c r="AA64">
        <v>378</v>
      </c>
      <c r="AB64">
        <v>395</v>
      </c>
      <c r="AC64">
        <v>419</v>
      </c>
      <c r="AD64">
        <v>425</v>
      </c>
      <c r="AE64">
        <v>445</v>
      </c>
      <c r="AF64">
        <v>457</v>
      </c>
      <c r="AG64">
        <v>464</v>
      </c>
      <c r="AH64">
        <v>470</v>
      </c>
      <c r="AI64">
        <v>476</v>
      </c>
      <c r="AJ64">
        <v>479</v>
      </c>
      <c r="AK64">
        <v>479</v>
      </c>
      <c r="AL64">
        <v>480</v>
      </c>
      <c r="AM64">
        <v>480</v>
      </c>
      <c r="AN64">
        <v>480</v>
      </c>
      <c r="AO64">
        <v>480</v>
      </c>
      <c r="AP64">
        <v>480</v>
      </c>
      <c r="AQ64">
        <v>480</v>
      </c>
      <c r="AR64">
        <v>480</v>
      </c>
      <c r="AS64">
        <v>480</v>
      </c>
      <c r="AT64">
        <v>480</v>
      </c>
      <c r="AU64">
        <v>480</v>
      </c>
      <c r="AV64">
        <v>480</v>
      </c>
      <c r="AW64">
        <v>481</v>
      </c>
      <c r="AX64">
        <v>481</v>
      </c>
      <c r="AY64">
        <v>481</v>
      </c>
      <c r="AZ64">
        <v>481</v>
      </c>
      <c r="BA64">
        <v>481</v>
      </c>
      <c r="BB64">
        <v>481</v>
      </c>
      <c r="BC64">
        <v>482</v>
      </c>
      <c r="BD64">
        <v>482</v>
      </c>
      <c r="BE64">
        <v>482</v>
      </c>
      <c r="BF64">
        <v>482</v>
      </c>
      <c r="BG64">
        <v>482</v>
      </c>
      <c r="BH64">
        <v>482</v>
      </c>
      <c r="BI64">
        <v>482</v>
      </c>
      <c r="BJ64">
        <v>482</v>
      </c>
      <c r="BK64">
        <v>483</v>
      </c>
    </row>
    <row r="65" spans="1:63" ht="15" x14ac:dyDescent="0.2">
      <c r="A65" s="3" t="s">
        <v>464</v>
      </c>
      <c r="B65" s="11" t="s">
        <v>178</v>
      </c>
      <c r="C65" t="s">
        <v>161</v>
      </c>
      <c r="D65">
        <v>40.182400000000001</v>
      </c>
      <c r="E65">
        <v>116.41419999999999</v>
      </c>
      <c r="F65">
        <v>14</v>
      </c>
      <c r="G65">
        <v>22</v>
      </c>
      <c r="H65">
        <v>36</v>
      </c>
      <c r="I65">
        <v>41</v>
      </c>
      <c r="J65">
        <v>68</v>
      </c>
      <c r="K65">
        <v>80</v>
      </c>
      <c r="L65">
        <v>91</v>
      </c>
      <c r="M65">
        <v>111</v>
      </c>
      <c r="N65">
        <v>114</v>
      </c>
      <c r="O65">
        <v>139</v>
      </c>
      <c r="P65">
        <v>168</v>
      </c>
      <c r="Q65">
        <v>191</v>
      </c>
      <c r="R65">
        <v>212</v>
      </c>
      <c r="S65">
        <v>228</v>
      </c>
      <c r="T65">
        <v>253</v>
      </c>
      <c r="U65">
        <v>274</v>
      </c>
      <c r="V65">
        <v>297</v>
      </c>
      <c r="W65">
        <v>315</v>
      </c>
      <c r="X65">
        <v>326</v>
      </c>
      <c r="Y65">
        <v>337</v>
      </c>
      <c r="Z65">
        <v>342</v>
      </c>
      <c r="AA65">
        <v>352</v>
      </c>
      <c r="AB65">
        <v>366</v>
      </c>
      <c r="AC65">
        <v>372</v>
      </c>
      <c r="AD65">
        <v>375</v>
      </c>
      <c r="AE65">
        <v>380</v>
      </c>
      <c r="AF65">
        <v>381</v>
      </c>
      <c r="AG65">
        <v>387</v>
      </c>
      <c r="AH65">
        <v>393</v>
      </c>
      <c r="AI65">
        <v>395</v>
      </c>
      <c r="AJ65">
        <v>396</v>
      </c>
      <c r="AK65">
        <v>399</v>
      </c>
      <c r="AL65">
        <v>399</v>
      </c>
      <c r="AM65">
        <v>399</v>
      </c>
      <c r="AN65">
        <v>400</v>
      </c>
      <c r="AO65">
        <v>400</v>
      </c>
      <c r="AP65">
        <v>410</v>
      </c>
      <c r="AQ65">
        <v>410</v>
      </c>
      <c r="AR65">
        <v>411</v>
      </c>
      <c r="AS65">
        <v>413</v>
      </c>
      <c r="AT65">
        <v>414</v>
      </c>
      <c r="AU65">
        <v>414</v>
      </c>
      <c r="AV65">
        <v>418</v>
      </c>
      <c r="AW65">
        <v>418</v>
      </c>
      <c r="AX65">
        <v>422</v>
      </c>
      <c r="AY65">
        <v>426</v>
      </c>
      <c r="AZ65">
        <v>428</v>
      </c>
      <c r="BA65">
        <v>428</v>
      </c>
      <c r="BB65">
        <v>429</v>
      </c>
      <c r="BC65">
        <v>435</v>
      </c>
      <c r="BD65">
        <v>435</v>
      </c>
      <c r="BE65">
        <v>436</v>
      </c>
      <c r="BF65">
        <v>437</v>
      </c>
      <c r="BG65">
        <v>442</v>
      </c>
      <c r="BH65">
        <v>452</v>
      </c>
      <c r="BI65">
        <v>456</v>
      </c>
      <c r="BJ65">
        <v>469</v>
      </c>
      <c r="BK65">
        <v>480</v>
      </c>
    </row>
    <row r="66" spans="1:63" ht="15" x14ac:dyDescent="0.2">
      <c r="A66" s="3" t="s">
        <v>464</v>
      </c>
      <c r="B66" s="11" t="s">
        <v>179</v>
      </c>
      <c r="C66" t="s">
        <v>161</v>
      </c>
      <c r="D66">
        <v>31.202000000000002</v>
      </c>
      <c r="E66">
        <v>121.4491</v>
      </c>
      <c r="F66">
        <v>9</v>
      </c>
      <c r="G66">
        <v>16</v>
      </c>
      <c r="H66">
        <v>20</v>
      </c>
      <c r="I66">
        <v>33</v>
      </c>
      <c r="J66">
        <v>40</v>
      </c>
      <c r="K66">
        <v>53</v>
      </c>
      <c r="L66">
        <v>66</v>
      </c>
      <c r="M66">
        <v>96</v>
      </c>
      <c r="N66">
        <v>112</v>
      </c>
      <c r="O66">
        <v>135</v>
      </c>
      <c r="P66">
        <v>169</v>
      </c>
      <c r="Q66">
        <v>182</v>
      </c>
      <c r="R66">
        <v>203</v>
      </c>
      <c r="S66">
        <v>219</v>
      </c>
      <c r="T66">
        <v>243</v>
      </c>
      <c r="U66">
        <v>257</v>
      </c>
      <c r="V66">
        <v>277</v>
      </c>
      <c r="W66">
        <v>286</v>
      </c>
      <c r="X66">
        <v>293</v>
      </c>
      <c r="Y66">
        <v>299</v>
      </c>
      <c r="Z66">
        <v>303</v>
      </c>
      <c r="AA66">
        <v>311</v>
      </c>
      <c r="AB66">
        <v>315</v>
      </c>
      <c r="AC66">
        <v>318</v>
      </c>
      <c r="AD66">
        <v>326</v>
      </c>
      <c r="AE66">
        <v>328</v>
      </c>
      <c r="AF66">
        <v>333</v>
      </c>
      <c r="AG66">
        <v>333</v>
      </c>
      <c r="AH66">
        <v>333</v>
      </c>
      <c r="AI66">
        <v>334</v>
      </c>
      <c r="AJ66">
        <v>334</v>
      </c>
      <c r="AK66">
        <v>335</v>
      </c>
      <c r="AL66">
        <v>335</v>
      </c>
      <c r="AM66">
        <v>335</v>
      </c>
      <c r="AN66">
        <v>336</v>
      </c>
      <c r="AO66">
        <v>337</v>
      </c>
      <c r="AP66">
        <v>337</v>
      </c>
      <c r="AQ66">
        <v>337</v>
      </c>
      <c r="AR66">
        <v>337</v>
      </c>
      <c r="AS66">
        <v>337</v>
      </c>
      <c r="AT66">
        <v>337</v>
      </c>
      <c r="AU66">
        <v>338</v>
      </c>
      <c r="AV66">
        <v>338</v>
      </c>
      <c r="AW66">
        <v>339</v>
      </c>
      <c r="AX66">
        <v>342</v>
      </c>
      <c r="AY66">
        <v>342</v>
      </c>
      <c r="AZ66">
        <v>342</v>
      </c>
      <c r="BA66">
        <v>342</v>
      </c>
      <c r="BB66">
        <v>344</v>
      </c>
      <c r="BC66">
        <v>344</v>
      </c>
      <c r="BD66">
        <v>344</v>
      </c>
      <c r="BE66">
        <v>346</v>
      </c>
      <c r="BF66">
        <v>353</v>
      </c>
      <c r="BG66">
        <v>353</v>
      </c>
      <c r="BH66">
        <v>355</v>
      </c>
      <c r="BI66">
        <v>358</v>
      </c>
      <c r="BJ66">
        <v>361</v>
      </c>
      <c r="BK66">
        <v>363</v>
      </c>
    </row>
    <row r="67" spans="1:63" ht="15" x14ac:dyDescent="0.2">
      <c r="A67" s="3" t="s">
        <v>464</v>
      </c>
      <c r="B67" s="11" t="s">
        <v>180</v>
      </c>
      <c r="C67" t="s">
        <v>161</v>
      </c>
      <c r="D67">
        <v>39.548999999999999</v>
      </c>
      <c r="E67">
        <v>116.1306</v>
      </c>
      <c r="F67">
        <v>1</v>
      </c>
      <c r="G67">
        <v>1</v>
      </c>
      <c r="H67">
        <v>2</v>
      </c>
      <c r="I67">
        <v>8</v>
      </c>
      <c r="J67">
        <v>13</v>
      </c>
      <c r="K67">
        <v>18</v>
      </c>
      <c r="L67">
        <v>33</v>
      </c>
      <c r="M67">
        <v>48</v>
      </c>
      <c r="N67">
        <v>65</v>
      </c>
      <c r="O67">
        <v>82</v>
      </c>
      <c r="P67">
        <v>96</v>
      </c>
      <c r="Q67">
        <v>104</v>
      </c>
      <c r="R67">
        <v>113</v>
      </c>
      <c r="S67">
        <v>126</v>
      </c>
      <c r="T67">
        <v>135</v>
      </c>
      <c r="U67">
        <v>157</v>
      </c>
      <c r="V67">
        <v>172</v>
      </c>
      <c r="W67">
        <v>195</v>
      </c>
      <c r="X67">
        <v>206</v>
      </c>
      <c r="Y67">
        <v>218</v>
      </c>
      <c r="Z67">
        <v>239</v>
      </c>
      <c r="AA67">
        <v>251</v>
      </c>
      <c r="AB67">
        <v>265</v>
      </c>
      <c r="AC67">
        <v>283</v>
      </c>
      <c r="AD67">
        <v>291</v>
      </c>
      <c r="AE67">
        <v>300</v>
      </c>
      <c r="AF67">
        <v>301</v>
      </c>
      <c r="AG67">
        <v>306</v>
      </c>
      <c r="AH67">
        <v>306</v>
      </c>
      <c r="AI67">
        <v>307</v>
      </c>
      <c r="AJ67">
        <v>308</v>
      </c>
      <c r="AK67">
        <v>309</v>
      </c>
      <c r="AL67">
        <v>311</v>
      </c>
      <c r="AM67">
        <v>311</v>
      </c>
      <c r="AN67">
        <v>311</v>
      </c>
      <c r="AO67">
        <v>312</v>
      </c>
      <c r="AP67">
        <v>317</v>
      </c>
      <c r="AQ67">
        <v>318</v>
      </c>
      <c r="AR67">
        <v>318</v>
      </c>
      <c r="AS67">
        <v>318</v>
      </c>
      <c r="AT67">
        <v>318</v>
      </c>
      <c r="AU67">
        <v>318</v>
      </c>
      <c r="AV67">
        <v>318</v>
      </c>
      <c r="AW67">
        <v>318</v>
      </c>
      <c r="AX67">
        <v>318</v>
      </c>
      <c r="AY67">
        <v>318</v>
      </c>
      <c r="AZ67">
        <v>318</v>
      </c>
      <c r="BA67">
        <v>318</v>
      </c>
      <c r="BB67">
        <v>318</v>
      </c>
      <c r="BC67">
        <v>318</v>
      </c>
      <c r="BD67">
        <v>318</v>
      </c>
      <c r="BE67">
        <v>318</v>
      </c>
      <c r="BF67">
        <v>318</v>
      </c>
      <c r="BG67">
        <v>318</v>
      </c>
      <c r="BH67">
        <v>318</v>
      </c>
      <c r="BI67">
        <v>318</v>
      </c>
      <c r="BJ67">
        <v>318</v>
      </c>
      <c r="BK67">
        <v>318</v>
      </c>
    </row>
    <row r="68" spans="1:63" ht="15" x14ac:dyDescent="0.2">
      <c r="A68" s="3" t="s">
        <v>464</v>
      </c>
      <c r="B68" s="11" t="s">
        <v>181</v>
      </c>
      <c r="C68" t="s">
        <v>161</v>
      </c>
      <c r="D68">
        <v>26.078900000000001</v>
      </c>
      <c r="E68">
        <v>117.98739999999999</v>
      </c>
      <c r="F68">
        <v>1</v>
      </c>
      <c r="G68">
        <v>5</v>
      </c>
      <c r="H68">
        <v>10</v>
      </c>
      <c r="I68">
        <v>18</v>
      </c>
      <c r="J68">
        <v>35</v>
      </c>
      <c r="K68">
        <v>59</v>
      </c>
      <c r="L68">
        <v>80</v>
      </c>
      <c r="M68">
        <v>84</v>
      </c>
      <c r="N68">
        <v>101</v>
      </c>
      <c r="O68">
        <v>120</v>
      </c>
      <c r="P68">
        <v>144</v>
      </c>
      <c r="Q68">
        <v>159</v>
      </c>
      <c r="R68">
        <v>179</v>
      </c>
      <c r="S68">
        <v>194</v>
      </c>
      <c r="T68">
        <v>205</v>
      </c>
      <c r="U68">
        <v>215</v>
      </c>
      <c r="V68">
        <v>224</v>
      </c>
      <c r="W68">
        <v>239</v>
      </c>
      <c r="X68">
        <v>250</v>
      </c>
      <c r="Y68">
        <v>261</v>
      </c>
      <c r="Z68">
        <v>267</v>
      </c>
      <c r="AA68">
        <v>272</v>
      </c>
      <c r="AB68">
        <v>279</v>
      </c>
      <c r="AC68">
        <v>281</v>
      </c>
      <c r="AD68">
        <v>285</v>
      </c>
      <c r="AE68">
        <v>287</v>
      </c>
      <c r="AF68">
        <v>290</v>
      </c>
      <c r="AG68">
        <v>292</v>
      </c>
      <c r="AH68">
        <v>293</v>
      </c>
      <c r="AI68">
        <v>293</v>
      </c>
      <c r="AJ68">
        <v>293</v>
      </c>
      <c r="AK68">
        <v>293</v>
      </c>
      <c r="AL68">
        <v>293</v>
      </c>
      <c r="AM68">
        <v>293</v>
      </c>
      <c r="AN68">
        <v>294</v>
      </c>
      <c r="AO68">
        <v>294</v>
      </c>
      <c r="AP68">
        <v>296</v>
      </c>
      <c r="AQ68">
        <v>296</v>
      </c>
      <c r="AR68">
        <v>296</v>
      </c>
      <c r="AS68">
        <v>296</v>
      </c>
      <c r="AT68">
        <v>296</v>
      </c>
      <c r="AU68">
        <v>296</v>
      </c>
      <c r="AV68">
        <v>296</v>
      </c>
      <c r="AW68">
        <v>296</v>
      </c>
      <c r="AX68">
        <v>296</v>
      </c>
      <c r="AY68">
        <v>296</v>
      </c>
      <c r="AZ68">
        <v>296</v>
      </c>
      <c r="BA68">
        <v>296</v>
      </c>
      <c r="BB68">
        <v>296</v>
      </c>
      <c r="BC68">
        <v>296</v>
      </c>
      <c r="BD68">
        <v>296</v>
      </c>
      <c r="BE68">
        <v>296</v>
      </c>
      <c r="BF68">
        <v>296</v>
      </c>
      <c r="BG68">
        <v>296</v>
      </c>
      <c r="BH68">
        <v>296</v>
      </c>
      <c r="BI68">
        <v>296</v>
      </c>
      <c r="BJ68">
        <v>296</v>
      </c>
      <c r="BK68">
        <v>296</v>
      </c>
    </row>
    <row r="69" spans="1:63" ht="17" x14ac:dyDescent="0.25">
      <c r="A69" s="3" t="s">
        <v>464</v>
      </c>
      <c r="B69" s="11" t="s">
        <v>182</v>
      </c>
      <c r="C69" t="s">
        <v>161</v>
      </c>
      <c r="D69">
        <v>23.829799999999999</v>
      </c>
      <c r="E69">
        <v>108.7881</v>
      </c>
      <c r="F69">
        <v>2</v>
      </c>
      <c r="G69">
        <v>5</v>
      </c>
      <c r="H69">
        <v>23</v>
      </c>
      <c r="I69">
        <v>23</v>
      </c>
      <c r="J69">
        <v>36</v>
      </c>
      <c r="K69">
        <v>46</v>
      </c>
      <c r="L69">
        <v>51</v>
      </c>
      <c r="M69">
        <v>58</v>
      </c>
      <c r="N69">
        <v>78</v>
      </c>
      <c r="O69">
        <v>87</v>
      </c>
      <c r="P69">
        <v>100</v>
      </c>
      <c r="Q69">
        <v>111</v>
      </c>
      <c r="R69">
        <v>127</v>
      </c>
      <c r="S69">
        <v>139</v>
      </c>
      <c r="T69">
        <v>150</v>
      </c>
      <c r="U69">
        <v>168</v>
      </c>
      <c r="V69">
        <v>172</v>
      </c>
      <c r="W69">
        <v>183</v>
      </c>
      <c r="X69">
        <v>195</v>
      </c>
      <c r="Y69">
        <v>210</v>
      </c>
      <c r="Z69">
        <v>215</v>
      </c>
      <c r="AA69">
        <v>222</v>
      </c>
      <c r="AB69">
        <v>222</v>
      </c>
      <c r="AC69">
        <v>226</v>
      </c>
      <c r="AD69">
        <v>235</v>
      </c>
      <c r="AE69">
        <v>237</v>
      </c>
      <c r="AF69">
        <v>238</v>
      </c>
      <c r="AG69">
        <v>242</v>
      </c>
      <c r="AH69">
        <v>244</v>
      </c>
      <c r="AI69">
        <v>245</v>
      </c>
      <c r="AJ69">
        <v>246</v>
      </c>
      <c r="AK69">
        <v>249</v>
      </c>
      <c r="AL69">
        <v>249</v>
      </c>
      <c r="AM69">
        <v>251</v>
      </c>
      <c r="AN69">
        <v>252</v>
      </c>
      <c r="AO69">
        <v>252</v>
      </c>
      <c r="AP69">
        <v>252</v>
      </c>
      <c r="AQ69">
        <v>252</v>
      </c>
      <c r="AR69">
        <v>252</v>
      </c>
      <c r="AS69">
        <v>252</v>
      </c>
      <c r="AT69">
        <v>252</v>
      </c>
      <c r="AU69">
        <v>252</v>
      </c>
      <c r="AV69">
        <v>252</v>
      </c>
      <c r="AW69">
        <v>252</v>
      </c>
      <c r="AX69">
        <v>252</v>
      </c>
      <c r="AY69">
        <v>252</v>
      </c>
      <c r="AZ69">
        <v>252</v>
      </c>
      <c r="BA69">
        <v>252</v>
      </c>
      <c r="BB69">
        <v>252</v>
      </c>
      <c r="BC69">
        <v>252</v>
      </c>
      <c r="BD69">
        <v>252</v>
      </c>
      <c r="BE69">
        <v>252</v>
      </c>
      <c r="BF69">
        <v>252</v>
      </c>
      <c r="BG69">
        <v>252</v>
      </c>
      <c r="BH69">
        <v>252</v>
      </c>
      <c r="BI69">
        <v>253</v>
      </c>
      <c r="BJ69">
        <v>253</v>
      </c>
      <c r="BK69">
        <v>253</v>
      </c>
    </row>
    <row r="70" spans="1:63" ht="17" x14ac:dyDescent="0.25">
      <c r="A70" s="3" t="s">
        <v>464</v>
      </c>
      <c r="B70" s="11" t="s">
        <v>183</v>
      </c>
      <c r="C70" t="s">
        <v>161</v>
      </c>
      <c r="D70">
        <v>35.191699999999997</v>
      </c>
      <c r="E70">
        <v>108.87009999999999</v>
      </c>
      <c r="F70">
        <v>0</v>
      </c>
      <c r="G70">
        <v>3</v>
      </c>
      <c r="H70">
        <v>5</v>
      </c>
      <c r="I70">
        <v>15</v>
      </c>
      <c r="J70">
        <v>22</v>
      </c>
      <c r="K70">
        <v>35</v>
      </c>
      <c r="L70">
        <v>46</v>
      </c>
      <c r="M70">
        <v>56</v>
      </c>
      <c r="N70">
        <v>63</v>
      </c>
      <c r="O70">
        <v>87</v>
      </c>
      <c r="P70">
        <v>101</v>
      </c>
      <c r="Q70">
        <v>116</v>
      </c>
      <c r="R70">
        <v>128</v>
      </c>
      <c r="S70">
        <v>142</v>
      </c>
      <c r="T70">
        <v>165</v>
      </c>
      <c r="U70">
        <v>173</v>
      </c>
      <c r="V70">
        <v>184</v>
      </c>
      <c r="W70">
        <v>195</v>
      </c>
      <c r="X70">
        <v>208</v>
      </c>
      <c r="Y70">
        <v>213</v>
      </c>
      <c r="Z70">
        <v>219</v>
      </c>
      <c r="AA70">
        <v>225</v>
      </c>
      <c r="AB70">
        <v>229</v>
      </c>
      <c r="AC70">
        <v>230</v>
      </c>
      <c r="AD70">
        <v>232</v>
      </c>
      <c r="AE70">
        <v>236</v>
      </c>
      <c r="AF70">
        <v>240</v>
      </c>
      <c r="AG70">
        <v>240</v>
      </c>
      <c r="AH70">
        <v>242</v>
      </c>
      <c r="AI70">
        <v>245</v>
      </c>
      <c r="AJ70">
        <v>245</v>
      </c>
      <c r="AK70">
        <v>245</v>
      </c>
      <c r="AL70">
        <v>245</v>
      </c>
      <c r="AM70">
        <v>245</v>
      </c>
      <c r="AN70">
        <v>245</v>
      </c>
      <c r="AO70">
        <v>245</v>
      </c>
      <c r="AP70">
        <v>245</v>
      </c>
      <c r="AQ70">
        <v>245</v>
      </c>
      <c r="AR70">
        <v>245</v>
      </c>
      <c r="AS70">
        <v>245</v>
      </c>
      <c r="AT70">
        <v>245</v>
      </c>
      <c r="AU70">
        <v>245</v>
      </c>
      <c r="AV70">
        <v>245</v>
      </c>
      <c r="AW70">
        <v>245</v>
      </c>
      <c r="AX70">
        <v>245</v>
      </c>
      <c r="AY70">
        <v>245</v>
      </c>
      <c r="AZ70">
        <v>245</v>
      </c>
      <c r="BA70">
        <v>245</v>
      </c>
      <c r="BB70">
        <v>245</v>
      </c>
      <c r="BC70">
        <v>245</v>
      </c>
      <c r="BD70">
        <v>245</v>
      </c>
      <c r="BE70">
        <v>245</v>
      </c>
      <c r="BF70">
        <v>245</v>
      </c>
      <c r="BG70">
        <v>245</v>
      </c>
      <c r="BH70">
        <v>245</v>
      </c>
      <c r="BI70">
        <v>246</v>
      </c>
      <c r="BJ70">
        <v>246</v>
      </c>
      <c r="BK70">
        <v>246</v>
      </c>
    </row>
    <row r="71" spans="1:63" ht="17" x14ac:dyDescent="0.25">
      <c r="A71" s="3" t="s">
        <v>464</v>
      </c>
      <c r="B71" s="11" t="s">
        <v>184</v>
      </c>
      <c r="C71" t="s">
        <v>161</v>
      </c>
      <c r="D71">
        <v>24.974</v>
      </c>
      <c r="E71">
        <v>101.48699999999999</v>
      </c>
      <c r="F71">
        <v>1</v>
      </c>
      <c r="G71">
        <v>2</v>
      </c>
      <c r="H71">
        <v>5</v>
      </c>
      <c r="I71">
        <v>11</v>
      </c>
      <c r="J71">
        <v>16</v>
      </c>
      <c r="K71">
        <v>26</v>
      </c>
      <c r="L71">
        <v>44</v>
      </c>
      <c r="M71">
        <v>55</v>
      </c>
      <c r="N71">
        <v>70</v>
      </c>
      <c r="O71">
        <v>83</v>
      </c>
      <c r="P71">
        <v>93</v>
      </c>
      <c r="Q71">
        <v>105</v>
      </c>
      <c r="R71">
        <v>117</v>
      </c>
      <c r="S71">
        <v>122</v>
      </c>
      <c r="T71">
        <v>128</v>
      </c>
      <c r="U71">
        <v>133</v>
      </c>
      <c r="V71">
        <v>138</v>
      </c>
      <c r="W71">
        <v>138</v>
      </c>
      <c r="X71">
        <v>141</v>
      </c>
      <c r="Y71">
        <v>149</v>
      </c>
      <c r="Z71">
        <v>153</v>
      </c>
      <c r="AA71">
        <v>154</v>
      </c>
      <c r="AB71">
        <v>156</v>
      </c>
      <c r="AC71">
        <v>162</v>
      </c>
      <c r="AD71">
        <v>168</v>
      </c>
      <c r="AE71">
        <v>171</v>
      </c>
      <c r="AF71">
        <v>171</v>
      </c>
      <c r="AG71">
        <v>172</v>
      </c>
      <c r="AH71">
        <v>172</v>
      </c>
      <c r="AI71">
        <v>174</v>
      </c>
      <c r="AJ71">
        <v>174</v>
      </c>
      <c r="AK71">
        <v>174</v>
      </c>
      <c r="AL71">
        <v>174</v>
      </c>
      <c r="AM71">
        <v>174</v>
      </c>
      <c r="AN71">
        <v>174</v>
      </c>
      <c r="AO71">
        <v>174</v>
      </c>
      <c r="AP71">
        <v>174</v>
      </c>
      <c r="AQ71">
        <v>174</v>
      </c>
      <c r="AR71">
        <v>174</v>
      </c>
      <c r="AS71">
        <v>174</v>
      </c>
      <c r="AT71">
        <v>174</v>
      </c>
      <c r="AU71">
        <v>174</v>
      </c>
      <c r="AV71">
        <v>174</v>
      </c>
      <c r="AW71">
        <v>174</v>
      </c>
      <c r="AX71">
        <v>174</v>
      </c>
      <c r="AY71">
        <v>174</v>
      </c>
      <c r="AZ71">
        <v>174</v>
      </c>
      <c r="BA71">
        <v>174</v>
      </c>
      <c r="BB71">
        <v>174</v>
      </c>
      <c r="BC71">
        <v>174</v>
      </c>
      <c r="BD71">
        <v>174</v>
      </c>
      <c r="BE71">
        <v>174</v>
      </c>
      <c r="BF71">
        <v>174</v>
      </c>
      <c r="BG71">
        <v>174</v>
      </c>
      <c r="BH71">
        <v>176</v>
      </c>
      <c r="BI71">
        <v>176</v>
      </c>
      <c r="BJ71">
        <v>176</v>
      </c>
      <c r="BK71">
        <v>176</v>
      </c>
    </row>
    <row r="72" spans="1:63" ht="17" x14ac:dyDescent="0.25">
      <c r="A72" s="3" t="s">
        <v>464</v>
      </c>
      <c r="B72" s="11" t="s">
        <v>185</v>
      </c>
      <c r="C72" t="s">
        <v>161</v>
      </c>
      <c r="D72">
        <v>19.195900000000002</v>
      </c>
      <c r="E72">
        <v>109.7453</v>
      </c>
      <c r="F72">
        <v>4</v>
      </c>
      <c r="G72">
        <v>5</v>
      </c>
      <c r="H72">
        <v>8</v>
      </c>
      <c r="I72">
        <v>19</v>
      </c>
      <c r="J72">
        <v>22</v>
      </c>
      <c r="K72">
        <v>33</v>
      </c>
      <c r="L72">
        <v>40</v>
      </c>
      <c r="M72">
        <v>43</v>
      </c>
      <c r="N72">
        <v>46</v>
      </c>
      <c r="O72">
        <v>52</v>
      </c>
      <c r="P72">
        <v>62</v>
      </c>
      <c r="Q72">
        <v>64</v>
      </c>
      <c r="R72">
        <v>72</v>
      </c>
      <c r="S72">
        <v>80</v>
      </c>
      <c r="T72">
        <v>99</v>
      </c>
      <c r="U72">
        <v>106</v>
      </c>
      <c r="V72">
        <v>117</v>
      </c>
      <c r="W72">
        <v>124</v>
      </c>
      <c r="X72">
        <v>131</v>
      </c>
      <c r="Y72">
        <v>138</v>
      </c>
      <c r="Z72">
        <v>144</v>
      </c>
      <c r="AA72">
        <v>157</v>
      </c>
      <c r="AB72">
        <v>157</v>
      </c>
      <c r="AC72">
        <v>159</v>
      </c>
      <c r="AD72">
        <v>162</v>
      </c>
      <c r="AE72">
        <v>162</v>
      </c>
      <c r="AF72">
        <v>163</v>
      </c>
      <c r="AG72">
        <v>163</v>
      </c>
      <c r="AH72">
        <v>168</v>
      </c>
      <c r="AI72">
        <v>168</v>
      </c>
      <c r="AJ72">
        <v>168</v>
      </c>
      <c r="AK72">
        <v>168</v>
      </c>
      <c r="AL72">
        <v>168</v>
      </c>
      <c r="AM72">
        <v>168</v>
      </c>
      <c r="AN72">
        <v>168</v>
      </c>
      <c r="AO72">
        <v>168</v>
      </c>
      <c r="AP72">
        <v>168</v>
      </c>
      <c r="AQ72">
        <v>168</v>
      </c>
      <c r="AR72">
        <v>168</v>
      </c>
      <c r="AS72">
        <v>168</v>
      </c>
      <c r="AT72">
        <v>168</v>
      </c>
      <c r="AU72">
        <v>168</v>
      </c>
      <c r="AV72">
        <v>168</v>
      </c>
      <c r="AW72">
        <v>168</v>
      </c>
      <c r="AX72">
        <v>168</v>
      </c>
      <c r="AY72">
        <v>168</v>
      </c>
      <c r="AZ72">
        <v>168</v>
      </c>
      <c r="BA72">
        <v>168</v>
      </c>
      <c r="BB72">
        <v>168</v>
      </c>
      <c r="BC72">
        <v>168</v>
      </c>
      <c r="BD72">
        <v>168</v>
      </c>
      <c r="BE72">
        <v>168</v>
      </c>
      <c r="BF72">
        <v>168</v>
      </c>
      <c r="BG72">
        <v>168</v>
      </c>
      <c r="BH72">
        <v>168</v>
      </c>
      <c r="BI72">
        <v>168</v>
      </c>
      <c r="BJ72">
        <v>168</v>
      </c>
      <c r="BK72">
        <v>168</v>
      </c>
    </row>
    <row r="73" spans="1:63" ht="17" x14ac:dyDescent="0.25">
      <c r="A73" s="3" t="s">
        <v>464</v>
      </c>
      <c r="B73" s="11" t="s">
        <v>186</v>
      </c>
      <c r="C73" t="s">
        <v>161</v>
      </c>
      <c r="D73">
        <v>26.8154</v>
      </c>
      <c r="E73">
        <v>106.87479999999999</v>
      </c>
      <c r="F73">
        <v>1</v>
      </c>
      <c r="G73">
        <v>3</v>
      </c>
      <c r="H73">
        <v>3</v>
      </c>
      <c r="I73">
        <v>4</v>
      </c>
      <c r="J73">
        <v>5</v>
      </c>
      <c r="K73">
        <v>7</v>
      </c>
      <c r="L73">
        <v>9</v>
      </c>
      <c r="M73">
        <v>9</v>
      </c>
      <c r="N73">
        <v>12</v>
      </c>
      <c r="O73">
        <v>29</v>
      </c>
      <c r="P73">
        <v>29</v>
      </c>
      <c r="Q73">
        <v>38</v>
      </c>
      <c r="R73">
        <v>46</v>
      </c>
      <c r="S73">
        <v>58</v>
      </c>
      <c r="T73">
        <v>64</v>
      </c>
      <c r="U73">
        <v>71</v>
      </c>
      <c r="V73">
        <v>81</v>
      </c>
      <c r="W73">
        <v>89</v>
      </c>
      <c r="X73">
        <v>99</v>
      </c>
      <c r="Y73">
        <v>109</v>
      </c>
      <c r="Z73">
        <v>127</v>
      </c>
      <c r="AA73">
        <v>133</v>
      </c>
      <c r="AB73">
        <v>135</v>
      </c>
      <c r="AC73">
        <v>140</v>
      </c>
      <c r="AD73">
        <v>143</v>
      </c>
      <c r="AE73">
        <v>144</v>
      </c>
      <c r="AF73">
        <v>146</v>
      </c>
      <c r="AG73">
        <v>146</v>
      </c>
      <c r="AH73">
        <v>146</v>
      </c>
      <c r="AI73">
        <v>146</v>
      </c>
      <c r="AJ73">
        <v>146</v>
      </c>
      <c r="AK73">
        <v>146</v>
      </c>
      <c r="AL73">
        <v>146</v>
      </c>
      <c r="AM73">
        <v>146</v>
      </c>
      <c r="AN73">
        <v>146</v>
      </c>
      <c r="AO73">
        <v>146</v>
      </c>
      <c r="AP73">
        <v>146</v>
      </c>
      <c r="AQ73">
        <v>146</v>
      </c>
      <c r="AR73">
        <v>146</v>
      </c>
      <c r="AS73">
        <v>146</v>
      </c>
      <c r="AT73">
        <v>146</v>
      </c>
      <c r="AU73">
        <v>146</v>
      </c>
      <c r="AV73">
        <v>146</v>
      </c>
      <c r="AW73">
        <v>146</v>
      </c>
      <c r="AX73">
        <v>146</v>
      </c>
      <c r="AY73">
        <v>146</v>
      </c>
      <c r="AZ73">
        <v>146</v>
      </c>
      <c r="BA73">
        <v>146</v>
      </c>
      <c r="BB73">
        <v>146</v>
      </c>
      <c r="BC73">
        <v>146</v>
      </c>
      <c r="BD73">
        <v>146</v>
      </c>
      <c r="BE73">
        <v>146</v>
      </c>
      <c r="BF73">
        <v>146</v>
      </c>
      <c r="BG73">
        <v>146</v>
      </c>
      <c r="BH73">
        <v>146</v>
      </c>
      <c r="BI73">
        <v>147</v>
      </c>
      <c r="BJ73">
        <v>146</v>
      </c>
      <c r="BK73">
        <v>146</v>
      </c>
    </row>
    <row r="74" spans="1:63" ht="17" x14ac:dyDescent="0.25">
      <c r="A74" s="3" t="s">
        <v>464</v>
      </c>
      <c r="B74" s="11" t="s">
        <v>187</v>
      </c>
      <c r="C74" t="s">
        <v>161</v>
      </c>
      <c r="D74">
        <v>39.305399999999999</v>
      </c>
      <c r="E74">
        <v>117.32299999999999</v>
      </c>
      <c r="F74">
        <v>4</v>
      </c>
      <c r="G74">
        <v>4</v>
      </c>
      <c r="H74">
        <v>8</v>
      </c>
      <c r="I74">
        <v>10</v>
      </c>
      <c r="J74">
        <v>14</v>
      </c>
      <c r="K74">
        <v>23</v>
      </c>
      <c r="L74">
        <v>24</v>
      </c>
      <c r="M74">
        <v>27</v>
      </c>
      <c r="N74">
        <v>31</v>
      </c>
      <c r="O74">
        <v>32</v>
      </c>
      <c r="P74">
        <v>41</v>
      </c>
      <c r="Q74">
        <v>48</v>
      </c>
      <c r="R74">
        <v>60</v>
      </c>
      <c r="S74">
        <v>67</v>
      </c>
      <c r="T74">
        <v>69</v>
      </c>
      <c r="U74">
        <v>79</v>
      </c>
      <c r="V74">
        <v>81</v>
      </c>
      <c r="W74">
        <v>88</v>
      </c>
      <c r="X74">
        <v>91</v>
      </c>
      <c r="Y74">
        <v>95</v>
      </c>
      <c r="Z74">
        <v>106</v>
      </c>
      <c r="AA74">
        <v>112</v>
      </c>
      <c r="AB74">
        <v>119</v>
      </c>
      <c r="AC74">
        <v>120</v>
      </c>
      <c r="AD74">
        <v>122</v>
      </c>
      <c r="AE74">
        <v>124</v>
      </c>
      <c r="AF74">
        <v>125</v>
      </c>
      <c r="AG74">
        <v>128</v>
      </c>
      <c r="AH74">
        <v>130</v>
      </c>
      <c r="AI74">
        <v>131</v>
      </c>
      <c r="AJ74">
        <v>132</v>
      </c>
      <c r="AK74">
        <v>135</v>
      </c>
      <c r="AL74">
        <v>135</v>
      </c>
      <c r="AM74">
        <v>135</v>
      </c>
      <c r="AN74">
        <v>135</v>
      </c>
      <c r="AO74">
        <v>135</v>
      </c>
      <c r="AP74">
        <v>136</v>
      </c>
      <c r="AQ74">
        <v>136</v>
      </c>
      <c r="AR74">
        <v>136</v>
      </c>
      <c r="AS74">
        <v>136</v>
      </c>
      <c r="AT74">
        <v>136</v>
      </c>
      <c r="AU74">
        <v>136</v>
      </c>
      <c r="AV74">
        <v>136</v>
      </c>
      <c r="AW74">
        <v>136</v>
      </c>
      <c r="AX74">
        <v>136</v>
      </c>
      <c r="AY74">
        <v>136</v>
      </c>
      <c r="AZ74">
        <v>136</v>
      </c>
      <c r="BA74">
        <v>136</v>
      </c>
      <c r="BB74">
        <v>136</v>
      </c>
      <c r="BC74">
        <v>136</v>
      </c>
      <c r="BD74">
        <v>136</v>
      </c>
      <c r="BE74">
        <v>136</v>
      </c>
      <c r="BF74">
        <v>136</v>
      </c>
      <c r="BG74">
        <v>136</v>
      </c>
      <c r="BH74">
        <v>136</v>
      </c>
      <c r="BI74">
        <v>136</v>
      </c>
      <c r="BJ74">
        <v>136</v>
      </c>
      <c r="BK74">
        <v>137</v>
      </c>
    </row>
    <row r="75" spans="1:63" ht="17" x14ac:dyDescent="0.25">
      <c r="A75" s="3" t="s">
        <v>464</v>
      </c>
      <c r="B75" s="11" t="s">
        <v>188</v>
      </c>
      <c r="C75" t="s">
        <v>161</v>
      </c>
      <c r="D75">
        <v>37.5777</v>
      </c>
      <c r="E75">
        <v>112.29219999999999</v>
      </c>
      <c r="F75">
        <v>1</v>
      </c>
      <c r="G75">
        <v>1</v>
      </c>
      <c r="H75">
        <v>1</v>
      </c>
      <c r="I75">
        <v>6</v>
      </c>
      <c r="J75">
        <v>9</v>
      </c>
      <c r="K75">
        <v>13</v>
      </c>
      <c r="L75">
        <v>27</v>
      </c>
      <c r="M75">
        <v>27</v>
      </c>
      <c r="N75">
        <v>35</v>
      </c>
      <c r="O75">
        <v>39</v>
      </c>
      <c r="P75">
        <v>47</v>
      </c>
      <c r="Q75">
        <v>66</v>
      </c>
      <c r="R75">
        <v>74</v>
      </c>
      <c r="S75">
        <v>81</v>
      </c>
      <c r="T75">
        <v>81</v>
      </c>
      <c r="U75">
        <v>96</v>
      </c>
      <c r="V75">
        <v>104</v>
      </c>
      <c r="W75">
        <v>115</v>
      </c>
      <c r="X75">
        <v>119</v>
      </c>
      <c r="Y75">
        <v>119</v>
      </c>
      <c r="Z75">
        <v>124</v>
      </c>
      <c r="AA75">
        <v>126</v>
      </c>
      <c r="AB75">
        <v>126</v>
      </c>
      <c r="AC75">
        <v>127</v>
      </c>
      <c r="AD75">
        <v>128</v>
      </c>
      <c r="AE75">
        <v>129</v>
      </c>
      <c r="AF75">
        <v>130</v>
      </c>
      <c r="AG75">
        <v>131</v>
      </c>
      <c r="AH75">
        <v>131</v>
      </c>
      <c r="AI75">
        <v>132</v>
      </c>
      <c r="AJ75">
        <v>132</v>
      </c>
      <c r="AK75">
        <v>132</v>
      </c>
      <c r="AL75">
        <v>132</v>
      </c>
      <c r="AM75">
        <v>133</v>
      </c>
      <c r="AN75">
        <v>133</v>
      </c>
      <c r="AO75">
        <v>133</v>
      </c>
      <c r="AP75">
        <v>133</v>
      </c>
      <c r="AQ75">
        <v>133</v>
      </c>
      <c r="AR75">
        <v>133</v>
      </c>
      <c r="AS75">
        <v>133</v>
      </c>
      <c r="AT75">
        <v>133</v>
      </c>
      <c r="AU75">
        <v>133</v>
      </c>
      <c r="AV75">
        <v>133</v>
      </c>
      <c r="AW75">
        <v>133</v>
      </c>
      <c r="AX75">
        <v>133</v>
      </c>
      <c r="AY75">
        <v>133</v>
      </c>
      <c r="AZ75">
        <v>133</v>
      </c>
      <c r="BA75">
        <v>133</v>
      </c>
      <c r="BB75">
        <v>133</v>
      </c>
      <c r="BC75">
        <v>133</v>
      </c>
      <c r="BD75">
        <v>133</v>
      </c>
      <c r="BE75">
        <v>133</v>
      </c>
      <c r="BF75">
        <v>133</v>
      </c>
      <c r="BG75">
        <v>133</v>
      </c>
      <c r="BH75">
        <v>133</v>
      </c>
      <c r="BI75">
        <v>133</v>
      </c>
      <c r="BJ75">
        <v>133</v>
      </c>
      <c r="BK75">
        <v>133</v>
      </c>
    </row>
    <row r="76" spans="1:63" ht="17" x14ac:dyDescent="0.25">
      <c r="A76" s="3" t="s">
        <v>464</v>
      </c>
      <c r="B76" s="11" t="s">
        <v>189</v>
      </c>
      <c r="C76" t="s">
        <v>161</v>
      </c>
      <c r="D76">
        <v>37.809899999999999</v>
      </c>
      <c r="E76">
        <v>101.0583</v>
      </c>
      <c r="F76">
        <v>0</v>
      </c>
      <c r="G76">
        <v>2</v>
      </c>
      <c r="H76">
        <v>2</v>
      </c>
      <c r="I76">
        <v>4</v>
      </c>
      <c r="J76">
        <v>7</v>
      </c>
      <c r="K76">
        <v>14</v>
      </c>
      <c r="L76">
        <v>19</v>
      </c>
      <c r="M76">
        <v>24</v>
      </c>
      <c r="N76">
        <v>26</v>
      </c>
      <c r="O76">
        <v>29</v>
      </c>
      <c r="P76">
        <v>40</v>
      </c>
      <c r="Q76">
        <v>51</v>
      </c>
      <c r="R76">
        <v>55</v>
      </c>
      <c r="S76">
        <v>57</v>
      </c>
      <c r="T76">
        <v>62</v>
      </c>
      <c r="U76">
        <v>62</v>
      </c>
      <c r="V76">
        <v>67</v>
      </c>
      <c r="W76">
        <v>79</v>
      </c>
      <c r="X76">
        <v>83</v>
      </c>
      <c r="Y76">
        <v>83</v>
      </c>
      <c r="Z76">
        <v>86</v>
      </c>
      <c r="AA76">
        <v>87</v>
      </c>
      <c r="AB76">
        <v>90</v>
      </c>
      <c r="AC76">
        <v>90</v>
      </c>
      <c r="AD76">
        <v>90</v>
      </c>
      <c r="AE76">
        <v>90</v>
      </c>
      <c r="AF76">
        <v>91</v>
      </c>
      <c r="AG76">
        <v>91</v>
      </c>
      <c r="AH76">
        <v>91</v>
      </c>
      <c r="AI76">
        <v>91</v>
      </c>
      <c r="AJ76">
        <v>91</v>
      </c>
      <c r="AK76">
        <v>91</v>
      </c>
      <c r="AL76">
        <v>91</v>
      </c>
      <c r="AM76">
        <v>91</v>
      </c>
      <c r="AN76">
        <v>91</v>
      </c>
      <c r="AO76">
        <v>91</v>
      </c>
      <c r="AP76">
        <v>91</v>
      </c>
      <c r="AQ76">
        <v>91</v>
      </c>
      <c r="AR76">
        <v>91</v>
      </c>
      <c r="AS76">
        <v>91</v>
      </c>
      <c r="AT76">
        <v>91</v>
      </c>
      <c r="AU76">
        <v>91</v>
      </c>
      <c r="AV76">
        <v>91</v>
      </c>
      <c r="AW76">
        <v>102</v>
      </c>
      <c r="AX76">
        <v>119</v>
      </c>
      <c r="AY76">
        <v>120</v>
      </c>
      <c r="AZ76">
        <v>124</v>
      </c>
      <c r="BA76">
        <v>124</v>
      </c>
      <c r="BB76">
        <v>125</v>
      </c>
      <c r="BC76">
        <v>127</v>
      </c>
      <c r="BD76">
        <v>127</v>
      </c>
      <c r="BE76">
        <v>127</v>
      </c>
      <c r="BF76">
        <v>129</v>
      </c>
      <c r="BG76">
        <v>133</v>
      </c>
      <c r="BH76">
        <v>133</v>
      </c>
      <c r="BI76">
        <v>133</v>
      </c>
      <c r="BJ76">
        <v>133</v>
      </c>
      <c r="BK76">
        <v>134</v>
      </c>
    </row>
    <row r="77" spans="1:63" ht="17" x14ac:dyDescent="0.25">
      <c r="A77" s="3" t="s">
        <v>464</v>
      </c>
      <c r="B77" s="11" t="s">
        <v>190</v>
      </c>
      <c r="C77" t="s">
        <v>161</v>
      </c>
      <c r="D77">
        <v>22.3</v>
      </c>
      <c r="E77">
        <v>114.2</v>
      </c>
      <c r="F77">
        <v>0</v>
      </c>
      <c r="G77">
        <v>2</v>
      </c>
      <c r="H77">
        <v>2</v>
      </c>
      <c r="I77">
        <v>5</v>
      </c>
      <c r="J77">
        <v>8</v>
      </c>
      <c r="K77">
        <v>8</v>
      </c>
      <c r="L77">
        <v>8</v>
      </c>
      <c r="M77">
        <v>10</v>
      </c>
      <c r="N77">
        <v>10</v>
      </c>
      <c r="O77">
        <v>12</v>
      </c>
      <c r="P77">
        <v>13</v>
      </c>
      <c r="Q77">
        <v>15</v>
      </c>
      <c r="R77">
        <v>15</v>
      </c>
      <c r="S77">
        <v>17</v>
      </c>
      <c r="T77">
        <v>21</v>
      </c>
      <c r="U77">
        <v>24</v>
      </c>
      <c r="V77">
        <v>25</v>
      </c>
      <c r="W77">
        <v>26</v>
      </c>
      <c r="X77">
        <v>29</v>
      </c>
      <c r="Y77">
        <v>38</v>
      </c>
      <c r="Z77">
        <v>49</v>
      </c>
      <c r="AA77">
        <v>50</v>
      </c>
      <c r="AB77">
        <v>53</v>
      </c>
      <c r="AC77">
        <v>56</v>
      </c>
      <c r="AD77">
        <v>56</v>
      </c>
      <c r="AE77">
        <v>57</v>
      </c>
      <c r="AF77">
        <v>60</v>
      </c>
      <c r="AG77">
        <v>62</v>
      </c>
      <c r="AH77">
        <v>63</v>
      </c>
      <c r="AI77">
        <v>68</v>
      </c>
      <c r="AJ77">
        <v>68</v>
      </c>
      <c r="AK77">
        <v>69</v>
      </c>
      <c r="AL77">
        <v>74</v>
      </c>
      <c r="AM77">
        <v>79</v>
      </c>
      <c r="AN77">
        <v>84</v>
      </c>
      <c r="AO77">
        <v>91</v>
      </c>
      <c r="AP77">
        <v>92</v>
      </c>
      <c r="AQ77">
        <v>94</v>
      </c>
      <c r="AR77">
        <v>95</v>
      </c>
      <c r="AS77">
        <v>96</v>
      </c>
      <c r="AT77">
        <v>100</v>
      </c>
      <c r="AU77">
        <v>100</v>
      </c>
      <c r="AV77">
        <v>105</v>
      </c>
      <c r="AW77">
        <v>105</v>
      </c>
      <c r="AX77">
        <v>107</v>
      </c>
      <c r="AY77">
        <v>108</v>
      </c>
      <c r="AZ77">
        <v>114</v>
      </c>
      <c r="BA77">
        <v>115</v>
      </c>
      <c r="BB77">
        <v>120</v>
      </c>
      <c r="BC77">
        <v>126</v>
      </c>
      <c r="BD77">
        <v>129</v>
      </c>
      <c r="BE77">
        <v>134</v>
      </c>
      <c r="BF77">
        <v>140</v>
      </c>
      <c r="BG77">
        <v>145</v>
      </c>
      <c r="BH77">
        <v>155</v>
      </c>
      <c r="BI77">
        <v>162</v>
      </c>
      <c r="BJ77">
        <v>181</v>
      </c>
      <c r="BK77">
        <v>208</v>
      </c>
    </row>
    <row r="78" spans="1:63" ht="17" x14ac:dyDescent="0.25">
      <c r="A78" s="3" t="s">
        <v>464</v>
      </c>
      <c r="B78" s="11" t="s">
        <v>191</v>
      </c>
      <c r="C78" t="s">
        <v>161</v>
      </c>
      <c r="D78">
        <v>41.2956</v>
      </c>
      <c r="E78">
        <v>122.60850000000001</v>
      </c>
      <c r="F78">
        <v>2</v>
      </c>
      <c r="G78">
        <v>3</v>
      </c>
      <c r="H78">
        <v>4</v>
      </c>
      <c r="I78">
        <v>17</v>
      </c>
      <c r="J78">
        <v>21</v>
      </c>
      <c r="K78">
        <v>27</v>
      </c>
      <c r="L78">
        <v>34</v>
      </c>
      <c r="M78">
        <v>39</v>
      </c>
      <c r="N78">
        <v>41</v>
      </c>
      <c r="O78">
        <v>48</v>
      </c>
      <c r="P78">
        <v>64</v>
      </c>
      <c r="Q78">
        <v>70</v>
      </c>
      <c r="R78">
        <v>74</v>
      </c>
      <c r="S78">
        <v>81</v>
      </c>
      <c r="T78">
        <v>89</v>
      </c>
      <c r="U78">
        <v>94</v>
      </c>
      <c r="V78">
        <v>99</v>
      </c>
      <c r="W78">
        <v>105</v>
      </c>
      <c r="X78">
        <v>107</v>
      </c>
      <c r="Y78">
        <v>108</v>
      </c>
      <c r="Z78">
        <v>111</v>
      </c>
      <c r="AA78">
        <v>116</v>
      </c>
      <c r="AB78">
        <v>117</v>
      </c>
      <c r="AC78">
        <v>119</v>
      </c>
      <c r="AD78">
        <v>119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121</v>
      </c>
      <c r="AS78">
        <v>122</v>
      </c>
      <c r="AT78">
        <v>122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125</v>
      </c>
    </row>
    <row r="79" spans="1:63" ht="17" x14ac:dyDescent="0.25">
      <c r="A79" s="3" t="s">
        <v>464</v>
      </c>
      <c r="B79" s="11" t="s">
        <v>192</v>
      </c>
      <c r="C79" t="s">
        <v>161</v>
      </c>
      <c r="D79">
        <v>43.6661</v>
      </c>
      <c r="E79">
        <v>126.1923</v>
      </c>
      <c r="F79">
        <v>0</v>
      </c>
      <c r="G79">
        <v>1</v>
      </c>
      <c r="H79">
        <v>3</v>
      </c>
      <c r="I79">
        <v>4</v>
      </c>
      <c r="J79">
        <v>4</v>
      </c>
      <c r="K79">
        <v>6</v>
      </c>
      <c r="L79">
        <v>8</v>
      </c>
      <c r="M79">
        <v>9</v>
      </c>
      <c r="N79">
        <v>14</v>
      </c>
      <c r="O79">
        <v>14</v>
      </c>
      <c r="P79">
        <v>17</v>
      </c>
      <c r="Q79">
        <v>23</v>
      </c>
      <c r="R79">
        <v>31</v>
      </c>
      <c r="S79">
        <v>42</v>
      </c>
      <c r="T79">
        <v>54</v>
      </c>
      <c r="U79">
        <v>59</v>
      </c>
      <c r="V79">
        <v>65</v>
      </c>
      <c r="W79">
        <v>69</v>
      </c>
      <c r="X79">
        <v>78</v>
      </c>
      <c r="Y79">
        <v>80</v>
      </c>
      <c r="Z79">
        <v>81</v>
      </c>
      <c r="AA79">
        <v>83</v>
      </c>
      <c r="AB79">
        <v>84</v>
      </c>
      <c r="AC79">
        <v>86</v>
      </c>
      <c r="AD79">
        <v>88</v>
      </c>
      <c r="AE79">
        <v>89</v>
      </c>
      <c r="AF79">
        <v>89</v>
      </c>
      <c r="AG79">
        <v>89</v>
      </c>
      <c r="AH79">
        <v>90</v>
      </c>
      <c r="AI79">
        <v>91</v>
      </c>
      <c r="AJ79">
        <v>91</v>
      </c>
      <c r="AK79">
        <v>91</v>
      </c>
      <c r="AL79">
        <v>91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</row>
    <row r="80" spans="1:63" ht="17" x14ac:dyDescent="0.25">
      <c r="A80" s="3" t="s">
        <v>464</v>
      </c>
      <c r="B80" s="11" t="s">
        <v>194</v>
      </c>
      <c r="C80" t="s">
        <v>161</v>
      </c>
      <c r="D80">
        <v>41.112900000000003</v>
      </c>
      <c r="E80">
        <v>85.240099999999998</v>
      </c>
      <c r="F80">
        <v>0</v>
      </c>
      <c r="G80">
        <v>2</v>
      </c>
      <c r="H80">
        <v>2</v>
      </c>
      <c r="I80">
        <v>3</v>
      </c>
      <c r="J80">
        <v>4</v>
      </c>
      <c r="K80">
        <v>5</v>
      </c>
      <c r="L80">
        <v>10</v>
      </c>
      <c r="M80">
        <v>13</v>
      </c>
      <c r="N80">
        <v>14</v>
      </c>
      <c r="O80">
        <v>17</v>
      </c>
      <c r="P80">
        <v>18</v>
      </c>
      <c r="Q80">
        <v>21</v>
      </c>
      <c r="R80">
        <v>24</v>
      </c>
      <c r="S80">
        <v>29</v>
      </c>
      <c r="T80">
        <v>32</v>
      </c>
      <c r="U80">
        <v>36</v>
      </c>
      <c r="V80">
        <v>39</v>
      </c>
      <c r="W80">
        <v>42</v>
      </c>
      <c r="X80">
        <v>45</v>
      </c>
      <c r="Y80">
        <v>49</v>
      </c>
      <c r="Z80">
        <v>55</v>
      </c>
      <c r="AA80">
        <v>59</v>
      </c>
      <c r="AB80">
        <v>63</v>
      </c>
      <c r="AC80">
        <v>65</v>
      </c>
      <c r="AD80">
        <v>70</v>
      </c>
      <c r="AE80">
        <v>71</v>
      </c>
      <c r="AF80">
        <v>75</v>
      </c>
      <c r="AG80">
        <v>76</v>
      </c>
      <c r="AH80">
        <v>76</v>
      </c>
      <c r="AI80">
        <v>76</v>
      </c>
      <c r="AJ80">
        <v>76</v>
      </c>
      <c r="AK80">
        <v>76</v>
      </c>
      <c r="AL80">
        <v>76</v>
      </c>
      <c r="AM80">
        <v>76</v>
      </c>
      <c r="AN80">
        <v>76</v>
      </c>
      <c r="AO80">
        <v>76</v>
      </c>
      <c r="AP80">
        <v>76</v>
      </c>
      <c r="AQ80">
        <v>76</v>
      </c>
      <c r="AR80">
        <v>76</v>
      </c>
      <c r="AS80">
        <v>76</v>
      </c>
      <c r="AT80">
        <v>76</v>
      </c>
      <c r="AU80">
        <v>76</v>
      </c>
      <c r="AV80">
        <v>76</v>
      </c>
      <c r="AW80">
        <v>76</v>
      </c>
      <c r="AX80">
        <v>76</v>
      </c>
      <c r="AY80">
        <v>76</v>
      </c>
      <c r="AZ80">
        <v>76</v>
      </c>
      <c r="BA80">
        <v>76</v>
      </c>
      <c r="BB80">
        <v>76</v>
      </c>
      <c r="BC80">
        <v>76</v>
      </c>
      <c r="BD80">
        <v>76</v>
      </c>
      <c r="BE80">
        <v>76</v>
      </c>
      <c r="BF80">
        <v>76</v>
      </c>
      <c r="BG80">
        <v>76</v>
      </c>
      <c r="BH80">
        <v>76</v>
      </c>
      <c r="BI80">
        <v>76</v>
      </c>
      <c r="BJ80">
        <v>76</v>
      </c>
      <c r="BK80">
        <v>76</v>
      </c>
    </row>
    <row r="81" spans="1:63" ht="17" x14ac:dyDescent="0.25">
      <c r="A81" s="3" t="s">
        <v>464</v>
      </c>
      <c r="B81" s="11" t="s">
        <v>195</v>
      </c>
      <c r="C81" t="s">
        <v>161</v>
      </c>
      <c r="D81">
        <v>44.093499999999999</v>
      </c>
      <c r="E81">
        <v>113.9448</v>
      </c>
      <c r="F81">
        <v>0</v>
      </c>
      <c r="G81">
        <v>0</v>
      </c>
      <c r="H81">
        <v>1</v>
      </c>
      <c r="I81">
        <v>7</v>
      </c>
      <c r="J81">
        <v>7</v>
      </c>
      <c r="K81">
        <v>11</v>
      </c>
      <c r="L81">
        <v>15</v>
      </c>
      <c r="M81">
        <v>16</v>
      </c>
      <c r="N81">
        <v>19</v>
      </c>
      <c r="O81">
        <v>20</v>
      </c>
      <c r="P81">
        <v>23</v>
      </c>
      <c r="Q81">
        <v>27</v>
      </c>
      <c r="R81">
        <v>34</v>
      </c>
      <c r="S81">
        <v>35</v>
      </c>
      <c r="T81">
        <v>42</v>
      </c>
      <c r="U81">
        <v>46</v>
      </c>
      <c r="V81">
        <v>50</v>
      </c>
      <c r="W81">
        <v>52</v>
      </c>
      <c r="X81">
        <v>54</v>
      </c>
      <c r="Y81">
        <v>58</v>
      </c>
      <c r="Z81">
        <v>58</v>
      </c>
      <c r="AA81">
        <v>60</v>
      </c>
      <c r="AB81">
        <v>61</v>
      </c>
      <c r="AC81">
        <v>65</v>
      </c>
      <c r="AD81">
        <v>68</v>
      </c>
      <c r="AE81">
        <v>70</v>
      </c>
      <c r="AF81">
        <v>72</v>
      </c>
      <c r="AG81">
        <v>73</v>
      </c>
      <c r="AH81">
        <v>75</v>
      </c>
      <c r="AI81">
        <v>75</v>
      </c>
      <c r="AJ81">
        <v>75</v>
      </c>
      <c r="AK81">
        <v>75</v>
      </c>
      <c r="AL81">
        <v>75</v>
      </c>
      <c r="AM81">
        <v>75</v>
      </c>
      <c r="AN81">
        <v>75</v>
      </c>
      <c r="AO81">
        <v>75</v>
      </c>
      <c r="AP81">
        <v>75</v>
      </c>
      <c r="AQ81">
        <v>75</v>
      </c>
      <c r="AR81">
        <v>75</v>
      </c>
      <c r="AS81">
        <v>75</v>
      </c>
      <c r="AT81">
        <v>75</v>
      </c>
      <c r="AU81">
        <v>75</v>
      </c>
      <c r="AV81">
        <v>75</v>
      </c>
      <c r="AW81">
        <v>75</v>
      </c>
      <c r="AX81">
        <v>75</v>
      </c>
      <c r="AY81">
        <v>75</v>
      </c>
      <c r="AZ81">
        <v>75</v>
      </c>
      <c r="BA81">
        <v>75</v>
      </c>
      <c r="BB81">
        <v>75</v>
      </c>
      <c r="BC81">
        <v>75</v>
      </c>
      <c r="BD81">
        <v>75</v>
      </c>
      <c r="BE81">
        <v>75</v>
      </c>
      <c r="BF81">
        <v>75</v>
      </c>
      <c r="BG81">
        <v>75</v>
      </c>
      <c r="BH81">
        <v>75</v>
      </c>
      <c r="BI81">
        <v>75</v>
      </c>
      <c r="BJ81">
        <v>75</v>
      </c>
      <c r="BK81">
        <v>75</v>
      </c>
    </row>
    <row r="82" spans="1:63" ht="17" x14ac:dyDescent="0.25">
      <c r="A82" s="3" t="s">
        <v>464</v>
      </c>
      <c r="B82" s="11" t="s">
        <v>196</v>
      </c>
      <c r="C82" t="s">
        <v>161</v>
      </c>
      <c r="D82">
        <v>37.269199999999998</v>
      </c>
      <c r="E82">
        <v>106.16549999999999</v>
      </c>
      <c r="F82">
        <v>1</v>
      </c>
      <c r="G82">
        <v>1</v>
      </c>
      <c r="H82">
        <v>2</v>
      </c>
      <c r="I82">
        <v>3</v>
      </c>
      <c r="J82">
        <v>4</v>
      </c>
      <c r="K82">
        <v>7</v>
      </c>
      <c r="L82">
        <v>11</v>
      </c>
      <c r="M82">
        <v>12</v>
      </c>
      <c r="N82">
        <v>17</v>
      </c>
      <c r="O82">
        <v>21</v>
      </c>
      <c r="P82">
        <v>26</v>
      </c>
      <c r="Q82">
        <v>28</v>
      </c>
      <c r="R82">
        <v>31</v>
      </c>
      <c r="S82">
        <v>34</v>
      </c>
      <c r="T82">
        <v>34</v>
      </c>
      <c r="U82">
        <v>40</v>
      </c>
      <c r="V82">
        <v>43</v>
      </c>
      <c r="W82">
        <v>45</v>
      </c>
      <c r="X82">
        <v>45</v>
      </c>
      <c r="Y82">
        <v>49</v>
      </c>
      <c r="Z82">
        <v>53</v>
      </c>
      <c r="AA82">
        <v>58</v>
      </c>
      <c r="AB82">
        <v>64</v>
      </c>
      <c r="AC82">
        <v>67</v>
      </c>
      <c r="AD82">
        <v>70</v>
      </c>
      <c r="AE82">
        <v>70</v>
      </c>
      <c r="AF82">
        <v>70</v>
      </c>
      <c r="AG82">
        <v>70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71</v>
      </c>
      <c r="AP82">
        <v>72</v>
      </c>
      <c r="AQ82">
        <v>72</v>
      </c>
      <c r="AR82">
        <v>73</v>
      </c>
      <c r="AS82">
        <v>73</v>
      </c>
      <c r="AT82">
        <v>74</v>
      </c>
      <c r="AU82">
        <v>74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</row>
    <row r="83" spans="1:63" ht="17" x14ac:dyDescent="0.25">
      <c r="A83" s="3" t="s">
        <v>464</v>
      </c>
      <c r="B83" s="11" t="s">
        <v>200</v>
      </c>
      <c r="C83" t="s">
        <v>161</v>
      </c>
      <c r="D83">
        <v>35.745199999999997</v>
      </c>
      <c r="E83">
        <v>95.995599999999996</v>
      </c>
      <c r="F83">
        <v>0</v>
      </c>
      <c r="G83">
        <v>0</v>
      </c>
      <c r="H83">
        <v>0</v>
      </c>
      <c r="I83">
        <v>1</v>
      </c>
      <c r="J83">
        <v>1</v>
      </c>
      <c r="K83">
        <v>6</v>
      </c>
      <c r="L83">
        <v>6</v>
      </c>
      <c r="M83">
        <v>6</v>
      </c>
      <c r="N83">
        <v>8</v>
      </c>
      <c r="O83">
        <v>8</v>
      </c>
      <c r="P83">
        <v>9</v>
      </c>
      <c r="Q83">
        <v>11</v>
      </c>
      <c r="R83">
        <v>13</v>
      </c>
      <c r="S83">
        <v>15</v>
      </c>
      <c r="T83">
        <v>17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</row>
    <row r="84" spans="1:63" ht="17" x14ac:dyDescent="0.25">
      <c r="A84" s="3" t="s">
        <v>464</v>
      </c>
      <c r="B84" s="11" t="s">
        <v>201</v>
      </c>
      <c r="C84" t="s">
        <v>161</v>
      </c>
      <c r="D84">
        <v>22.166699999999999</v>
      </c>
      <c r="E84">
        <v>113.55</v>
      </c>
      <c r="F84">
        <v>1</v>
      </c>
      <c r="G84">
        <v>2</v>
      </c>
      <c r="H84">
        <v>2</v>
      </c>
      <c r="I84">
        <v>2</v>
      </c>
      <c r="J84">
        <v>5</v>
      </c>
      <c r="K84">
        <v>6</v>
      </c>
      <c r="L84">
        <v>7</v>
      </c>
      <c r="M84">
        <v>7</v>
      </c>
      <c r="N84">
        <v>7</v>
      </c>
      <c r="O84">
        <v>7</v>
      </c>
      <c r="P84">
        <v>7</v>
      </c>
      <c r="Q84">
        <v>8</v>
      </c>
      <c r="R84">
        <v>8</v>
      </c>
      <c r="S84">
        <v>10</v>
      </c>
      <c r="T84">
        <v>10</v>
      </c>
      <c r="U84">
        <v>10</v>
      </c>
      <c r="V84">
        <v>10</v>
      </c>
      <c r="W84">
        <v>10</v>
      </c>
      <c r="X84">
        <v>10</v>
      </c>
      <c r="Y84">
        <v>10</v>
      </c>
      <c r="Z84">
        <v>10</v>
      </c>
      <c r="AA84">
        <v>10</v>
      </c>
      <c r="AB84">
        <v>10</v>
      </c>
      <c r="AC84">
        <v>10</v>
      </c>
      <c r="AD84">
        <v>10</v>
      </c>
      <c r="AE84">
        <v>10</v>
      </c>
      <c r="AF84">
        <v>10</v>
      </c>
      <c r="AG84">
        <v>10</v>
      </c>
      <c r="AH84">
        <v>10</v>
      </c>
      <c r="AI84">
        <v>10</v>
      </c>
      <c r="AJ84">
        <v>10</v>
      </c>
      <c r="AK84">
        <v>10</v>
      </c>
      <c r="AL84">
        <v>10</v>
      </c>
      <c r="AM84">
        <v>10</v>
      </c>
      <c r="AN84">
        <v>10</v>
      </c>
      <c r="AO84">
        <v>10</v>
      </c>
      <c r="AP84">
        <v>10</v>
      </c>
      <c r="AQ84">
        <v>10</v>
      </c>
      <c r="AR84">
        <v>10</v>
      </c>
      <c r="AS84">
        <v>10</v>
      </c>
      <c r="AT84">
        <v>10</v>
      </c>
      <c r="AU84">
        <v>10</v>
      </c>
      <c r="AV84">
        <v>10</v>
      </c>
      <c r="AW84">
        <v>10</v>
      </c>
      <c r="AX84">
        <v>10</v>
      </c>
      <c r="AY84">
        <v>10</v>
      </c>
      <c r="AZ84">
        <v>10</v>
      </c>
      <c r="BA84">
        <v>10</v>
      </c>
      <c r="BB84">
        <v>10</v>
      </c>
      <c r="BC84">
        <v>10</v>
      </c>
      <c r="BD84">
        <v>10</v>
      </c>
      <c r="BE84">
        <v>10</v>
      </c>
      <c r="BF84">
        <v>10</v>
      </c>
      <c r="BG84">
        <v>10</v>
      </c>
      <c r="BH84">
        <v>11</v>
      </c>
      <c r="BI84">
        <v>12</v>
      </c>
      <c r="BJ84">
        <v>15</v>
      </c>
      <c r="BK84">
        <v>17</v>
      </c>
    </row>
    <row r="85" spans="1:63" ht="17" x14ac:dyDescent="0.25">
      <c r="A85" s="3" t="s">
        <v>464</v>
      </c>
      <c r="B85" s="11" t="s">
        <v>210</v>
      </c>
      <c r="C85" t="s">
        <v>161</v>
      </c>
      <c r="D85">
        <v>31.692699999999999</v>
      </c>
      <c r="E85">
        <v>88.092399999999998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</row>
    <row r="86" spans="1:63" ht="17" x14ac:dyDescent="0.25">
      <c r="A86" s="3" t="s">
        <v>468</v>
      </c>
      <c r="B86" s="11"/>
      <c r="C86" t="s">
        <v>86</v>
      </c>
      <c r="D86">
        <v>4.5709</v>
      </c>
      <c r="E86">
        <v>-74.297300000000007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1</v>
      </c>
      <c r="AZ86">
        <v>1</v>
      </c>
      <c r="BA86">
        <v>1</v>
      </c>
      <c r="BB86">
        <v>3</v>
      </c>
      <c r="BC86">
        <v>9</v>
      </c>
      <c r="BD86">
        <v>9</v>
      </c>
      <c r="BE86">
        <v>13</v>
      </c>
      <c r="BF86">
        <v>22</v>
      </c>
      <c r="BG86">
        <v>34</v>
      </c>
      <c r="BH86">
        <v>54</v>
      </c>
      <c r="BI86">
        <v>65</v>
      </c>
      <c r="BJ86">
        <v>93</v>
      </c>
      <c r="BK86">
        <v>102</v>
      </c>
    </row>
    <row r="87" spans="1:63" ht="17" x14ac:dyDescent="0.25">
      <c r="A87" s="3" t="s">
        <v>466</v>
      </c>
      <c r="B87" s="11"/>
      <c r="C87" t="s">
        <v>448</v>
      </c>
      <c r="D87">
        <v>-4.0382999999999996</v>
      </c>
      <c r="E87">
        <v>21.758700000000001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1</v>
      </c>
      <c r="BK87">
        <v>3</v>
      </c>
    </row>
    <row r="88" spans="1:63" ht="17" x14ac:dyDescent="0.25">
      <c r="A88" s="3" t="s">
        <v>466</v>
      </c>
      <c r="B88" s="11"/>
      <c r="C88" t="s">
        <v>211</v>
      </c>
      <c r="D88">
        <v>-4.0382999999999996</v>
      </c>
      <c r="E88">
        <v>21.758700000000001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1</v>
      </c>
      <c r="BE88">
        <v>2</v>
      </c>
      <c r="BF88">
        <v>2</v>
      </c>
      <c r="BG88">
        <v>2</v>
      </c>
      <c r="BH88">
        <v>2</v>
      </c>
      <c r="BI88">
        <v>3</v>
      </c>
      <c r="BJ88">
        <v>4</v>
      </c>
      <c r="BK88">
        <v>14</v>
      </c>
    </row>
    <row r="89" spans="1:63" ht="17" x14ac:dyDescent="0.25">
      <c r="A89" s="3" t="s">
        <v>467</v>
      </c>
      <c r="B89" s="11"/>
      <c r="C89" t="s">
        <v>87</v>
      </c>
      <c r="D89">
        <v>9.7489000000000008</v>
      </c>
      <c r="E89">
        <v>-83.753399999999999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1</v>
      </c>
      <c r="AZ89">
        <v>5</v>
      </c>
      <c r="BA89">
        <v>9</v>
      </c>
      <c r="BB89">
        <v>9</v>
      </c>
      <c r="BC89">
        <v>13</v>
      </c>
      <c r="BD89">
        <v>22</v>
      </c>
      <c r="BE89">
        <v>23</v>
      </c>
      <c r="BF89">
        <v>26</v>
      </c>
      <c r="BG89">
        <v>27</v>
      </c>
      <c r="BH89">
        <v>35</v>
      </c>
      <c r="BI89">
        <v>41</v>
      </c>
      <c r="BJ89">
        <v>50</v>
      </c>
      <c r="BK89">
        <v>69</v>
      </c>
    </row>
    <row r="90" spans="1:63" ht="17" x14ac:dyDescent="0.25">
      <c r="A90" s="3" t="s">
        <v>466</v>
      </c>
      <c r="B90" s="11"/>
      <c r="C90" t="s">
        <v>212</v>
      </c>
      <c r="D90">
        <v>7.54</v>
      </c>
      <c r="E90">
        <v>-5.5471000000000004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5</v>
      </c>
      <c r="BJ90">
        <v>6</v>
      </c>
      <c r="BK90">
        <v>9</v>
      </c>
    </row>
    <row r="91" spans="1:63" ht="17" x14ac:dyDescent="0.25">
      <c r="A91" s="3" t="s">
        <v>465</v>
      </c>
      <c r="B91" s="11"/>
      <c r="C91" t="s">
        <v>36</v>
      </c>
      <c r="D91">
        <v>45.1</v>
      </c>
      <c r="E91">
        <v>15.2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3</v>
      </c>
      <c r="AP91">
        <v>3</v>
      </c>
      <c r="AQ91">
        <v>5</v>
      </c>
      <c r="AR91">
        <v>6</v>
      </c>
      <c r="AS91">
        <v>7</v>
      </c>
      <c r="AT91">
        <v>7</v>
      </c>
      <c r="AU91">
        <v>9</v>
      </c>
      <c r="AV91">
        <v>10</v>
      </c>
      <c r="AW91">
        <v>10</v>
      </c>
      <c r="AX91">
        <v>11</v>
      </c>
      <c r="AY91">
        <v>12</v>
      </c>
      <c r="AZ91">
        <v>12</v>
      </c>
      <c r="BA91">
        <v>12</v>
      </c>
      <c r="BB91">
        <v>14</v>
      </c>
      <c r="BC91">
        <v>19</v>
      </c>
      <c r="BD91">
        <v>19</v>
      </c>
      <c r="BE91">
        <v>32</v>
      </c>
      <c r="BF91">
        <v>38</v>
      </c>
      <c r="BG91">
        <v>49</v>
      </c>
      <c r="BH91">
        <v>57</v>
      </c>
      <c r="BI91">
        <v>65</v>
      </c>
      <c r="BJ91">
        <v>81</v>
      </c>
      <c r="BK91">
        <v>105</v>
      </c>
    </row>
    <row r="92" spans="1:63" ht="17" x14ac:dyDescent="0.25">
      <c r="A92" s="3" t="s">
        <v>467</v>
      </c>
      <c r="B92" s="11" t="s">
        <v>109</v>
      </c>
      <c r="C92" t="s">
        <v>172</v>
      </c>
      <c r="D92">
        <v>35.4437</v>
      </c>
      <c r="E92">
        <v>139.63800000000001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61</v>
      </c>
      <c r="W92">
        <v>61</v>
      </c>
      <c r="X92">
        <v>64</v>
      </c>
      <c r="Y92">
        <v>135</v>
      </c>
      <c r="Z92">
        <v>135</v>
      </c>
      <c r="AA92">
        <v>175</v>
      </c>
      <c r="AB92">
        <v>175</v>
      </c>
      <c r="AC92">
        <v>218</v>
      </c>
      <c r="AD92">
        <v>285</v>
      </c>
      <c r="AE92">
        <v>355</v>
      </c>
      <c r="AF92">
        <v>454</v>
      </c>
      <c r="AG92">
        <v>542</v>
      </c>
      <c r="AH92">
        <v>621</v>
      </c>
      <c r="AI92">
        <v>634</v>
      </c>
      <c r="AJ92">
        <v>634</v>
      </c>
      <c r="AK92">
        <v>634</v>
      </c>
      <c r="AL92">
        <v>691</v>
      </c>
      <c r="AM92">
        <v>691</v>
      </c>
      <c r="AN92">
        <v>691</v>
      </c>
      <c r="AO92">
        <v>705</v>
      </c>
      <c r="AP92">
        <v>705</v>
      </c>
      <c r="AQ92">
        <v>705</v>
      </c>
      <c r="AR92">
        <v>705</v>
      </c>
      <c r="AS92">
        <v>705</v>
      </c>
      <c r="AT92">
        <v>705</v>
      </c>
      <c r="AU92">
        <v>706</v>
      </c>
      <c r="AV92">
        <v>706</v>
      </c>
      <c r="AW92">
        <v>706</v>
      </c>
      <c r="AX92">
        <v>696</v>
      </c>
      <c r="AY92">
        <v>696</v>
      </c>
      <c r="AZ92">
        <v>696</v>
      </c>
      <c r="BA92">
        <v>696</v>
      </c>
      <c r="BB92">
        <v>696</v>
      </c>
      <c r="BC92">
        <v>696</v>
      </c>
      <c r="BD92">
        <v>696</v>
      </c>
      <c r="BE92">
        <v>696</v>
      </c>
      <c r="BF92">
        <v>696</v>
      </c>
      <c r="BG92">
        <v>696</v>
      </c>
      <c r="BH92">
        <v>696</v>
      </c>
      <c r="BI92">
        <v>696</v>
      </c>
      <c r="BJ92">
        <v>712</v>
      </c>
      <c r="BK92">
        <v>712</v>
      </c>
    </row>
    <row r="93" spans="1:63" ht="17" x14ac:dyDescent="0.25">
      <c r="A93" s="3" t="s">
        <v>467</v>
      </c>
      <c r="B93" s="11"/>
      <c r="C93" t="s">
        <v>409</v>
      </c>
      <c r="D93">
        <v>22</v>
      </c>
      <c r="E93">
        <v>-80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3</v>
      </c>
      <c r="BE93">
        <v>4</v>
      </c>
      <c r="BF93">
        <v>4</v>
      </c>
      <c r="BG93">
        <v>4</v>
      </c>
      <c r="BH93">
        <v>4</v>
      </c>
      <c r="BI93">
        <v>5</v>
      </c>
      <c r="BJ93">
        <v>7</v>
      </c>
      <c r="BK93">
        <v>11</v>
      </c>
    </row>
    <row r="94" spans="1:63" ht="17" x14ac:dyDescent="0.25">
      <c r="A94" s="3" t="s">
        <v>465</v>
      </c>
      <c r="B94" s="11"/>
      <c r="C94" t="s">
        <v>102</v>
      </c>
      <c r="D94">
        <v>35.126399999999997</v>
      </c>
      <c r="E94">
        <v>33.429900000000004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2</v>
      </c>
      <c r="BB94">
        <v>3</v>
      </c>
      <c r="BC94">
        <v>6</v>
      </c>
      <c r="BD94">
        <v>6</v>
      </c>
      <c r="BE94">
        <v>14</v>
      </c>
      <c r="BF94">
        <v>26</v>
      </c>
      <c r="BG94">
        <v>26</v>
      </c>
      <c r="BH94">
        <v>33</v>
      </c>
      <c r="BI94">
        <v>46</v>
      </c>
      <c r="BJ94">
        <v>49</v>
      </c>
      <c r="BK94">
        <v>67</v>
      </c>
    </row>
    <row r="95" spans="1:63" ht="17" x14ac:dyDescent="0.25">
      <c r="A95" s="3" t="s">
        <v>465</v>
      </c>
      <c r="B95" s="11"/>
      <c r="C95" t="s">
        <v>193</v>
      </c>
      <c r="D95">
        <v>49.817500000000003</v>
      </c>
      <c r="E95">
        <v>15.473000000000001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3</v>
      </c>
      <c r="AT95">
        <v>3</v>
      </c>
      <c r="AU95">
        <v>5</v>
      </c>
      <c r="AV95">
        <v>8</v>
      </c>
      <c r="AW95">
        <v>12</v>
      </c>
      <c r="AX95">
        <v>18</v>
      </c>
      <c r="AY95">
        <v>19</v>
      </c>
      <c r="AZ95">
        <v>31</v>
      </c>
      <c r="BA95">
        <v>31</v>
      </c>
      <c r="BB95">
        <v>41</v>
      </c>
      <c r="BC95">
        <v>91</v>
      </c>
      <c r="BD95">
        <v>94</v>
      </c>
      <c r="BE95">
        <v>141</v>
      </c>
      <c r="BF95">
        <v>189</v>
      </c>
      <c r="BG95">
        <v>253</v>
      </c>
      <c r="BH95">
        <v>298</v>
      </c>
      <c r="BI95">
        <v>396</v>
      </c>
      <c r="BJ95">
        <v>464</v>
      </c>
      <c r="BK95">
        <v>694</v>
      </c>
    </row>
    <row r="96" spans="1:63" ht="17" x14ac:dyDescent="0.25">
      <c r="A96" s="3" t="s">
        <v>465</v>
      </c>
      <c r="B96" s="11" t="s">
        <v>177</v>
      </c>
      <c r="C96" t="s">
        <v>177</v>
      </c>
      <c r="D96">
        <v>56.2639</v>
      </c>
      <c r="E96">
        <v>9.5017999999999994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1</v>
      </c>
      <c r="AR96">
        <v>3</v>
      </c>
      <c r="AS96">
        <v>4</v>
      </c>
      <c r="AT96">
        <v>4</v>
      </c>
      <c r="AU96">
        <v>6</v>
      </c>
      <c r="AV96">
        <v>10</v>
      </c>
      <c r="AW96">
        <v>10</v>
      </c>
      <c r="AX96">
        <v>23</v>
      </c>
      <c r="AY96">
        <v>23</v>
      </c>
      <c r="AZ96">
        <v>35</v>
      </c>
      <c r="BA96">
        <v>90</v>
      </c>
      <c r="BB96">
        <v>262</v>
      </c>
      <c r="BC96">
        <v>442</v>
      </c>
      <c r="BD96">
        <v>615</v>
      </c>
      <c r="BE96">
        <v>801</v>
      </c>
      <c r="BF96">
        <v>827</v>
      </c>
      <c r="BG96">
        <v>864</v>
      </c>
      <c r="BH96">
        <v>914</v>
      </c>
      <c r="BI96">
        <v>977</v>
      </c>
      <c r="BJ96">
        <v>1057</v>
      </c>
      <c r="BK96">
        <v>1151</v>
      </c>
    </row>
    <row r="97" spans="1:63" ht="17" x14ac:dyDescent="0.25">
      <c r="A97" s="3" t="s">
        <v>465</v>
      </c>
      <c r="B97" s="11" t="s">
        <v>204</v>
      </c>
      <c r="C97" t="s">
        <v>177</v>
      </c>
      <c r="D97">
        <v>61.892600000000002</v>
      </c>
      <c r="E97">
        <v>-6.9118000000000004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1</v>
      </c>
      <c r="AY97">
        <v>1</v>
      </c>
      <c r="AZ97">
        <v>2</v>
      </c>
      <c r="BA97">
        <v>2</v>
      </c>
      <c r="BB97">
        <v>2</v>
      </c>
      <c r="BC97">
        <v>2</v>
      </c>
      <c r="BD97">
        <v>2</v>
      </c>
      <c r="BE97">
        <v>3</v>
      </c>
      <c r="BF97">
        <v>9</v>
      </c>
      <c r="BG97">
        <v>11</v>
      </c>
      <c r="BH97">
        <v>18</v>
      </c>
      <c r="BI97">
        <v>47</v>
      </c>
      <c r="BJ97">
        <v>58</v>
      </c>
      <c r="BK97">
        <v>72</v>
      </c>
    </row>
    <row r="98" spans="1:63" ht="17" x14ac:dyDescent="0.25">
      <c r="B98" s="11" t="s">
        <v>455</v>
      </c>
      <c r="C98" t="s">
        <v>177</v>
      </c>
      <c r="D98">
        <v>71.706900000000005</v>
      </c>
      <c r="E98">
        <v>-42.604300000000002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1</v>
      </c>
      <c r="BJ98">
        <v>1</v>
      </c>
      <c r="BK98">
        <v>2</v>
      </c>
    </row>
    <row r="99" spans="1:63" ht="17" x14ac:dyDescent="0.25">
      <c r="B99" s="11"/>
      <c r="C99" t="s">
        <v>482</v>
      </c>
      <c r="D99">
        <v>11.825100000000001</v>
      </c>
      <c r="E99">
        <v>42.590299999999999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</row>
    <row r="100" spans="1:63" ht="17" x14ac:dyDescent="0.25">
      <c r="A100" s="3" t="s">
        <v>467</v>
      </c>
      <c r="B100" s="11"/>
      <c r="C100" t="s">
        <v>63</v>
      </c>
      <c r="D100">
        <v>18.735700000000001</v>
      </c>
      <c r="E100">
        <v>-70.162700000000001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2</v>
      </c>
      <c r="AY100">
        <v>2</v>
      </c>
      <c r="AZ100">
        <v>5</v>
      </c>
      <c r="BA100">
        <v>5</v>
      </c>
      <c r="BB100">
        <v>5</v>
      </c>
      <c r="BC100">
        <v>5</v>
      </c>
      <c r="BD100">
        <v>5</v>
      </c>
      <c r="BE100">
        <v>5</v>
      </c>
      <c r="BF100">
        <v>11</v>
      </c>
      <c r="BG100">
        <v>11</v>
      </c>
      <c r="BH100">
        <v>11</v>
      </c>
      <c r="BI100">
        <v>21</v>
      </c>
      <c r="BJ100">
        <v>21</v>
      </c>
      <c r="BK100">
        <v>34</v>
      </c>
    </row>
    <row r="101" spans="1:63" ht="17" x14ac:dyDescent="0.25">
      <c r="A101" s="3" t="s">
        <v>468</v>
      </c>
      <c r="B101" s="11"/>
      <c r="C101" t="s">
        <v>60</v>
      </c>
      <c r="D101">
        <v>-1.8311999999999999</v>
      </c>
      <c r="E101">
        <v>-78.183400000000006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6</v>
      </c>
      <c r="AT101">
        <v>6</v>
      </c>
      <c r="AU101">
        <v>7</v>
      </c>
      <c r="AV101">
        <v>10</v>
      </c>
      <c r="AW101">
        <v>13</v>
      </c>
      <c r="AX101">
        <v>13</v>
      </c>
      <c r="AY101">
        <v>13</v>
      </c>
      <c r="AZ101">
        <v>14</v>
      </c>
      <c r="BA101">
        <v>15</v>
      </c>
      <c r="BB101">
        <v>15</v>
      </c>
      <c r="BC101">
        <v>17</v>
      </c>
      <c r="BD101">
        <v>17</v>
      </c>
      <c r="BE101">
        <v>17</v>
      </c>
      <c r="BF101">
        <v>28</v>
      </c>
      <c r="BG101">
        <v>28</v>
      </c>
      <c r="BH101">
        <v>37</v>
      </c>
      <c r="BI101">
        <v>58</v>
      </c>
      <c r="BJ101">
        <v>111</v>
      </c>
      <c r="BK101">
        <v>199</v>
      </c>
    </row>
    <row r="102" spans="1:63" ht="17" x14ac:dyDescent="0.25">
      <c r="A102" s="3" t="s">
        <v>466</v>
      </c>
      <c r="B102" s="11"/>
      <c r="C102" t="s">
        <v>27</v>
      </c>
      <c r="D102">
        <v>26</v>
      </c>
      <c r="E102">
        <v>30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2</v>
      </c>
      <c r="AT102">
        <v>2</v>
      </c>
      <c r="AU102">
        <v>2</v>
      </c>
      <c r="AV102">
        <v>2</v>
      </c>
      <c r="AW102">
        <v>3</v>
      </c>
      <c r="AX102">
        <v>15</v>
      </c>
      <c r="AY102">
        <v>15</v>
      </c>
      <c r="AZ102">
        <v>49</v>
      </c>
      <c r="BA102">
        <v>55</v>
      </c>
      <c r="BB102">
        <v>59</v>
      </c>
      <c r="BC102">
        <v>60</v>
      </c>
      <c r="BD102">
        <v>67</v>
      </c>
      <c r="BE102">
        <v>80</v>
      </c>
      <c r="BF102">
        <v>109</v>
      </c>
      <c r="BG102">
        <v>110</v>
      </c>
      <c r="BH102">
        <v>150</v>
      </c>
      <c r="BI102">
        <v>196</v>
      </c>
      <c r="BJ102">
        <v>196</v>
      </c>
      <c r="BK102">
        <v>256</v>
      </c>
    </row>
    <row r="103" spans="1:63" ht="17" x14ac:dyDescent="0.25">
      <c r="B103" s="11"/>
      <c r="C103" t="s">
        <v>489</v>
      </c>
      <c r="D103">
        <v>13.7942</v>
      </c>
      <c r="E103">
        <v>-88.896500000000003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</v>
      </c>
    </row>
    <row r="104" spans="1:63" ht="17" x14ac:dyDescent="0.25">
      <c r="A104" s="3" t="s">
        <v>466</v>
      </c>
      <c r="B104" s="11"/>
      <c r="C104" t="s">
        <v>449</v>
      </c>
      <c r="D104">
        <v>1.5</v>
      </c>
      <c r="E104">
        <v>10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4</v>
      </c>
      <c r="BK104">
        <v>6</v>
      </c>
    </row>
    <row r="105" spans="1:63" ht="17" x14ac:dyDescent="0.25">
      <c r="A105" s="3" t="s">
        <v>465</v>
      </c>
      <c r="B105" s="11"/>
      <c r="C105" t="s">
        <v>47</v>
      </c>
      <c r="D105">
        <v>58.595300000000002</v>
      </c>
      <c r="E105">
        <v>25.0136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2</v>
      </c>
      <c r="AV105">
        <v>2</v>
      </c>
      <c r="AW105">
        <v>3</v>
      </c>
      <c r="AX105">
        <v>10</v>
      </c>
      <c r="AY105">
        <v>10</v>
      </c>
      <c r="AZ105">
        <v>10</v>
      </c>
      <c r="BA105">
        <v>10</v>
      </c>
      <c r="BB105">
        <v>12</v>
      </c>
      <c r="BC105">
        <v>16</v>
      </c>
      <c r="BD105">
        <v>16</v>
      </c>
      <c r="BE105">
        <v>79</v>
      </c>
      <c r="BF105">
        <v>115</v>
      </c>
      <c r="BG105">
        <v>171</v>
      </c>
      <c r="BH105">
        <v>205</v>
      </c>
      <c r="BI105">
        <v>225</v>
      </c>
      <c r="BJ105">
        <v>258</v>
      </c>
      <c r="BK105">
        <v>267</v>
      </c>
    </row>
    <row r="106" spans="1:63" ht="17" x14ac:dyDescent="0.25">
      <c r="A106" s="3" t="s">
        <v>466</v>
      </c>
      <c r="B106" s="11"/>
      <c r="C106" t="s">
        <v>432</v>
      </c>
      <c r="D106">
        <v>-26.522500000000001</v>
      </c>
      <c r="E106">
        <v>31.465900000000001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</row>
    <row r="107" spans="1:63" ht="17" x14ac:dyDescent="0.25">
      <c r="A107" s="3" t="s">
        <v>466</v>
      </c>
      <c r="B107" s="11"/>
      <c r="C107" t="s">
        <v>417</v>
      </c>
      <c r="D107">
        <v>9.1449999999999996</v>
      </c>
      <c r="E107">
        <v>40.489699999999999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1</v>
      </c>
      <c r="BG107">
        <v>1</v>
      </c>
      <c r="BH107">
        <v>5</v>
      </c>
      <c r="BI107">
        <v>5</v>
      </c>
      <c r="BJ107">
        <v>6</v>
      </c>
      <c r="BK107">
        <v>6</v>
      </c>
    </row>
    <row r="108" spans="1:63" ht="17" x14ac:dyDescent="0.25">
      <c r="B108" s="11"/>
      <c r="C108" t="s">
        <v>490</v>
      </c>
      <c r="D108">
        <v>-17.7134</v>
      </c>
      <c r="E108">
        <v>178.065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</row>
    <row r="109" spans="1:63" ht="17" x14ac:dyDescent="0.25">
      <c r="A109" s="3" t="s">
        <v>465</v>
      </c>
      <c r="B109" s="11"/>
      <c r="C109" t="s">
        <v>18</v>
      </c>
      <c r="D109">
        <v>64</v>
      </c>
      <c r="E109">
        <v>26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2</v>
      </c>
      <c r="AP109">
        <v>2</v>
      </c>
      <c r="AQ109">
        <v>2</v>
      </c>
      <c r="AR109">
        <v>3</v>
      </c>
      <c r="AS109">
        <v>6</v>
      </c>
      <c r="AT109">
        <v>6</v>
      </c>
      <c r="AU109">
        <v>6</v>
      </c>
      <c r="AV109">
        <v>6</v>
      </c>
      <c r="AW109">
        <v>12</v>
      </c>
      <c r="AX109">
        <v>15</v>
      </c>
      <c r="AY109">
        <v>15</v>
      </c>
      <c r="AZ109">
        <v>23</v>
      </c>
      <c r="BA109">
        <v>30</v>
      </c>
      <c r="BB109">
        <v>40</v>
      </c>
      <c r="BC109">
        <v>59</v>
      </c>
      <c r="BD109">
        <v>59</v>
      </c>
      <c r="BE109">
        <v>155</v>
      </c>
      <c r="BF109">
        <v>225</v>
      </c>
      <c r="BG109">
        <v>244</v>
      </c>
      <c r="BH109">
        <v>277</v>
      </c>
      <c r="BI109">
        <v>321</v>
      </c>
      <c r="BJ109">
        <v>336</v>
      </c>
      <c r="BK109">
        <v>400</v>
      </c>
    </row>
    <row r="110" spans="1:63" ht="17" x14ac:dyDescent="0.25">
      <c r="A110" s="3" t="s">
        <v>465</v>
      </c>
      <c r="B110" s="11" t="s">
        <v>164</v>
      </c>
      <c r="C110" t="s">
        <v>164</v>
      </c>
      <c r="D110">
        <v>46.227600000000002</v>
      </c>
      <c r="E110">
        <v>2.2136999999999998</v>
      </c>
      <c r="F110">
        <v>0</v>
      </c>
      <c r="G110">
        <v>0</v>
      </c>
      <c r="H110">
        <v>2</v>
      </c>
      <c r="I110">
        <v>3</v>
      </c>
      <c r="J110">
        <v>3</v>
      </c>
      <c r="K110">
        <v>3</v>
      </c>
      <c r="L110">
        <v>4</v>
      </c>
      <c r="M110">
        <v>5</v>
      </c>
      <c r="N110">
        <v>5</v>
      </c>
      <c r="O110">
        <v>5</v>
      </c>
      <c r="P110">
        <v>6</v>
      </c>
      <c r="Q110">
        <v>6</v>
      </c>
      <c r="R110">
        <v>6</v>
      </c>
      <c r="S110">
        <v>6</v>
      </c>
      <c r="T110">
        <v>6</v>
      </c>
      <c r="U110">
        <v>6</v>
      </c>
      <c r="V110">
        <v>6</v>
      </c>
      <c r="W110">
        <v>11</v>
      </c>
      <c r="X110">
        <v>11</v>
      </c>
      <c r="Y110">
        <v>11</v>
      </c>
      <c r="Z110">
        <v>11</v>
      </c>
      <c r="AA110">
        <v>11</v>
      </c>
      <c r="AB110">
        <v>11</v>
      </c>
      <c r="AC110">
        <v>11</v>
      </c>
      <c r="AD110">
        <v>12</v>
      </c>
      <c r="AE110">
        <v>12</v>
      </c>
      <c r="AF110">
        <v>12</v>
      </c>
      <c r="AG110">
        <v>12</v>
      </c>
      <c r="AH110">
        <v>12</v>
      </c>
      <c r="AI110">
        <v>12</v>
      </c>
      <c r="AJ110">
        <v>12</v>
      </c>
      <c r="AK110">
        <v>12</v>
      </c>
      <c r="AL110">
        <v>12</v>
      </c>
      <c r="AM110">
        <v>12</v>
      </c>
      <c r="AN110">
        <v>14</v>
      </c>
      <c r="AO110">
        <v>18</v>
      </c>
      <c r="AP110">
        <v>38</v>
      </c>
      <c r="AQ110">
        <v>57</v>
      </c>
      <c r="AR110">
        <v>100</v>
      </c>
      <c r="AS110">
        <v>130</v>
      </c>
      <c r="AT110">
        <v>191</v>
      </c>
      <c r="AU110">
        <v>204</v>
      </c>
      <c r="AV110">
        <v>285</v>
      </c>
      <c r="AW110">
        <v>377</v>
      </c>
      <c r="AX110">
        <v>653</v>
      </c>
      <c r="AY110">
        <v>949</v>
      </c>
      <c r="AZ110">
        <v>1126</v>
      </c>
      <c r="BA110">
        <v>1209</v>
      </c>
      <c r="BB110">
        <v>1784</v>
      </c>
      <c r="BC110">
        <v>2281</v>
      </c>
      <c r="BD110">
        <v>2281</v>
      </c>
      <c r="BE110">
        <v>3661</v>
      </c>
      <c r="BF110">
        <v>4469</v>
      </c>
      <c r="BG110">
        <v>4499</v>
      </c>
      <c r="BH110">
        <v>6633</v>
      </c>
      <c r="BI110">
        <v>7652</v>
      </c>
      <c r="BJ110">
        <v>9043</v>
      </c>
      <c r="BK110">
        <v>10871</v>
      </c>
    </row>
    <row r="111" spans="1:63" ht="17" x14ac:dyDescent="0.25">
      <c r="A111" s="3" t="s">
        <v>467</v>
      </c>
      <c r="B111" s="2" t="s">
        <v>205</v>
      </c>
      <c r="C111" t="s">
        <v>164</v>
      </c>
      <c r="D111">
        <v>18.070799999999998</v>
      </c>
      <c r="E111">
        <v>-63.0501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2</v>
      </c>
      <c r="BB111">
        <v>2</v>
      </c>
      <c r="BC111">
        <v>2</v>
      </c>
      <c r="BD111">
        <v>2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4</v>
      </c>
    </row>
    <row r="112" spans="1:63" ht="17" x14ac:dyDescent="0.25">
      <c r="A112" s="3" t="s">
        <v>467</v>
      </c>
      <c r="B112" s="11" t="s">
        <v>213</v>
      </c>
      <c r="C112" t="s">
        <v>164</v>
      </c>
      <c r="D112">
        <v>17.899999999999999</v>
      </c>
      <c r="E112">
        <v>-62.833300000000001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3</v>
      </c>
      <c r="AW112">
        <v>3</v>
      </c>
      <c r="AX112">
        <v>3</v>
      </c>
      <c r="AY112">
        <v>3</v>
      </c>
      <c r="AZ112">
        <v>3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3</v>
      </c>
      <c r="BI112">
        <v>3</v>
      </c>
      <c r="BJ112">
        <v>3</v>
      </c>
      <c r="BK112">
        <v>3</v>
      </c>
    </row>
    <row r="113" spans="1:63" ht="17" x14ac:dyDescent="0.25">
      <c r="A113" s="3" t="s">
        <v>464</v>
      </c>
      <c r="B113" s="2" t="s">
        <v>413</v>
      </c>
      <c r="C113" t="s">
        <v>164</v>
      </c>
      <c r="D113">
        <v>-17.6797</v>
      </c>
      <c r="E113">
        <v>149.4068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3</v>
      </c>
      <c r="BG113">
        <v>3</v>
      </c>
      <c r="BH113">
        <v>3</v>
      </c>
      <c r="BI113">
        <v>3</v>
      </c>
      <c r="BJ113">
        <v>3</v>
      </c>
      <c r="BK113">
        <v>6</v>
      </c>
    </row>
    <row r="114" spans="1:63" ht="17" x14ac:dyDescent="0.25">
      <c r="A114" s="3" t="s">
        <v>468</v>
      </c>
      <c r="B114" s="2" t="s">
        <v>442</v>
      </c>
      <c r="C114" t="s">
        <v>164</v>
      </c>
      <c r="D114">
        <v>3.9339</v>
      </c>
      <c r="E114">
        <v>-53.125799999999998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5</v>
      </c>
      <c r="AZ114">
        <v>5</v>
      </c>
      <c r="BA114">
        <v>5</v>
      </c>
      <c r="BB114">
        <v>5</v>
      </c>
      <c r="BC114">
        <v>5</v>
      </c>
      <c r="BD114">
        <v>5</v>
      </c>
      <c r="BE114">
        <v>5</v>
      </c>
      <c r="BF114">
        <v>5</v>
      </c>
      <c r="BG114">
        <v>7</v>
      </c>
      <c r="BH114">
        <v>11</v>
      </c>
      <c r="BI114">
        <v>11</v>
      </c>
      <c r="BJ114">
        <v>11</v>
      </c>
      <c r="BK114">
        <v>11</v>
      </c>
    </row>
    <row r="115" spans="1:63" ht="17" x14ac:dyDescent="0.25">
      <c r="A115" s="3" t="s">
        <v>466</v>
      </c>
      <c r="B115" s="2" t="s">
        <v>450</v>
      </c>
      <c r="C115" t="s">
        <v>164</v>
      </c>
      <c r="D115">
        <v>-12.827500000000001</v>
      </c>
      <c r="E115">
        <v>45.166200000000003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1</v>
      </c>
      <c r="BI115">
        <v>1</v>
      </c>
      <c r="BJ115">
        <v>3</v>
      </c>
      <c r="BK115">
        <v>3</v>
      </c>
    </row>
    <row r="116" spans="1:63" ht="17" x14ac:dyDescent="0.25">
      <c r="A116" s="3" t="s">
        <v>467</v>
      </c>
      <c r="B116" s="2" t="s">
        <v>414</v>
      </c>
      <c r="C116" t="s">
        <v>164</v>
      </c>
      <c r="D116">
        <v>16.25</v>
      </c>
      <c r="E116">
        <v>-61.583300000000001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1</v>
      </c>
      <c r="BG116">
        <v>3</v>
      </c>
      <c r="BH116">
        <v>6</v>
      </c>
      <c r="BI116">
        <v>18</v>
      </c>
      <c r="BJ116">
        <v>27</v>
      </c>
      <c r="BK116">
        <v>33</v>
      </c>
    </row>
    <row r="117" spans="1:63" ht="17" x14ac:dyDescent="0.25">
      <c r="B117" s="11" t="s">
        <v>486</v>
      </c>
      <c r="C117" t="s">
        <v>164</v>
      </c>
      <c r="D117">
        <v>-21.135100000000001</v>
      </c>
      <c r="E117">
        <v>55.247100000000003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1</v>
      </c>
      <c r="BE117">
        <v>5</v>
      </c>
      <c r="BF117">
        <v>6</v>
      </c>
      <c r="BG117">
        <v>7</v>
      </c>
      <c r="BH117">
        <v>9</v>
      </c>
      <c r="BI117">
        <v>9</v>
      </c>
      <c r="BJ117">
        <v>12</v>
      </c>
      <c r="BK117">
        <v>14</v>
      </c>
    </row>
    <row r="118" spans="1:63" ht="17" x14ac:dyDescent="0.25">
      <c r="B118" s="11" t="s">
        <v>215</v>
      </c>
      <c r="C118" t="s">
        <v>164</v>
      </c>
      <c r="D118">
        <v>-20.904299999999999</v>
      </c>
      <c r="E118">
        <v>165.61799999999999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</row>
    <row r="119" spans="1:63" ht="17" x14ac:dyDescent="0.25">
      <c r="A119" s="3" t="s">
        <v>466</v>
      </c>
      <c r="B119" s="11"/>
      <c r="C119" t="s">
        <v>433</v>
      </c>
      <c r="D119">
        <v>-0.80369999999999997</v>
      </c>
      <c r="E119">
        <v>11.609400000000001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</row>
    <row r="120" spans="1:63" x14ac:dyDescent="0.2">
      <c r="C120" t="s">
        <v>483</v>
      </c>
      <c r="D120">
        <v>13.443199999999999</v>
      </c>
      <c r="E120">
        <v>-15.3101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1</v>
      </c>
      <c r="BK120">
        <v>1</v>
      </c>
    </row>
    <row r="121" spans="1:63" ht="17" x14ac:dyDescent="0.25">
      <c r="A121" s="3" t="s">
        <v>465</v>
      </c>
      <c r="B121" s="11"/>
      <c r="C121" t="s">
        <v>42</v>
      </c>
      <c r="D121">
        <v>42.315399999999997</v>
      </c>
      <c r="E121">
        <v>43.356900000000003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1</v>
      </c>
      <c r="AR121">
        <v>1</v>
      </c>
      <c r="AS121">
        <v>3</v>
      </c>
      <c r="AT121">
        <v>3</v>
      </c>
      <c r="AU121">
        <v>3</v>
      </c>
      <c r="AV121">
        <v>3</v>
      </c>
      <c r="AW121">
        <v>4</v>
      </c>
      <c r="AX121">
        <v>4</v>
      </c>
      <c r="AY121">
        <v>4</v>
      </c>
      <c r="AZ121">
        <v>13</v>
      </c>
      <c r="BA121">
        <v>15</v>
      </c>
      <c r="BB121">
        <v>15</v>
      </c>
      <c r="BC121">
        <v>24</v>
      </c>
      <c r="BD121">
        <v>24</v>
      </c>
      <c r="BE121">
        <v>25</v>
      </c>
      <c r="BF121">
        <v>30</v>
      </c>
      <c r="BG121">
        <v>33</v>
      </c>
      <c r="BH121">
        <v>33</v>
      </c>
      <c r="BI121">
        <v>34</v>
      </c>
      <c r="BJ121">
        <v>38</v>
      </c>
      <c r="BK121">
        <v>40</v>
      </c>
    </row>
    <row r="122" spans="1:63" ht="17" x14ac:dyDescent="0.25">
      <c r="A122" s="3" t="s">
        <v>465</v>
      </c>
      <c r="B122" s="11"/>
      <c r="C122" t="s">
        <v>17</v>
      </c>
      <c r="D122">
        <v>51</v>
      </c>
      <c r="E122">
        <v>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4</v>
      </c>
      <c r="M122">
        <v>4</v>
      </c>
      <c r="N122">
        <v>4</v>
      </c>
      <c r="O122">
        <v>5</v>
      </c>
      <c r="P122">
        <v>8</v>
      </c>
      <c r="Q122">
        <v>10</v>
      </c>
      <c r="R122">
        <v>12</v>
      </c>
      <c r="S122">
        <v>12</v>
      </c>
      <c r="T122">
        <v>12</v>
      </c>
      <c r="U122">
        <v>12</v>
      </c>
      <c r="V122">
        <v>13</v>
      </c>
      <c r="W122">
        <v>13</v>
      </c>
      <c r="X122">
        <v>14</v>
      </c>
      <c r="Y122">
        <v>14</v>
      </c>
      <c r="Z122">
        <v>16</v>
      </c>
      <c r="AA122">
        <v>16</v>
      </c>
      <c r="AB122">
        <v>16</v>
      </c>
      <c r="AC122">
        <v>16</v>
      </c>
      <c r="AD122">
        <v>16</v>
      </c>
      <c r="AE122">
        <v>16</v>
      </c>
      <c r="AF122">
        <v>16</v>
      </c>
      <c r="AG122">
        <v>16</v>
      </c>
      <c r="AH122">
        <v>16</v>
      </c>
      <c r="AI122">
        <v>16</v>
      </c>
      <c r="AJ122">
        <v>16</v>
      </c>
      <c r="AK122">
        <v>16</v>
      </c>
      <c r="AL122">
        <v>16</v>
      </c>
      <c r="AM122">
        <v>16</v>
      </c>
      <c r="AN122">
        <v>17</v>
      </c>
      <c r="AO122">
        <v>27</v>
      </c>
      <c r="AP122">
        <v>46</v>
      </c>
      <c r="AQ122">
        <v>48</v>
      </c>
      <c r="AR122">
        <v>79</v>
      </c>
      <c r="AS122">
        <v>130</v>
      </c>
      <c r="AT122">
        <v>159</v>
      </c>
      <c r="AU122">
        <v>196</v>
      </c>
      <c r="AV122">
        <v>262</v>
      </c>
      <c r="AW122">
        <v>482</v>
      </c>
      <c r="AX122">
        <v>670</v>
      </c>
      <c r="AY122">
        <v>799</v>
      </c>
      <c r="AZ122">
        <v>1040</v>
      </c>
      <c r="BA122">
        <v>1176</v>
      </c>
      <c r="BB122">
        <v>1457</v>
      </c>
      <c r="BC122">
        <v>1908</v>
      </c>
      <c r="BD122">
        <v>2078</v>
      </c>
      <c r="BE122">
        <v>3675</v>
      </c>
      <c r="BF122">
        <v>4585</v>
      </c>
      <c r="BG122">
        <v>5795</v>
      </c>
      <c r="BH122">
        <v>7272</v>
      </c>
      <c r="BI122">
        <v>9257</v>
      </c>
      <c r="BJ122">
        <v>12327</v>
      </c>
      <c r="BK122">
        <v>15320</v>
      </c>
    </row>
    <row r="123" spans="1:63" ht="17" x14ac:dyDescent="0.25">
      <c r="A123" s="3" t="s">
        <v>466</v>
      </c>
      <c r="B123" s="11"/>
      <c r="C123" t="s">
        <v>425</v>
      </c>
      <c r="D123">
        <v>7.9465000000000003</v>
      </c>
      <c r="E123">
        <v>-1.0232000000000001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3</v>
      </c>
      <c r="BG123">
        <v>6</v>
      </c>
      <c r="BH123">
        <v>6</v>
      </c>
      <c r="BI123">
        <v>7</v>
      </c>
      <c r="BJ123">
        <v>7</v>
      </c>
      <c r="BK123">
        <v>11</v>
      </c>
    </row>
    <row r="124" spans="1:63" ht="17" x14ac:dyDescent="0.25">
      <c r="A124" s="3" t="s">
        <v>465</v>
      </c>
      <c r="B124" s="11"/>
      <c r="C124" t="s">
        <v>43</v>
      </c>
      <c r="D124">
        <v>39.074199999999998</v>
      </c>
      <c r="E124">
        <v>21.824300000000001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3</v>
      </c>
      <c r="AQ124">
        <v>4</v>
      </c>
      <c r="AR124">
        <v>4</v>
      </c>
      <c r="AS124">
        <v>7</v>
      </c>
      <c r="AT124">
        <v>7</v>
      </c>
      <c r="AU124">
        <v>7</v>
      </c>
      <c r="AV124">
        <v>9</v>
      </c>
      <c r="AW124">
        <v>31</v>
      </c>
      <c r="AX124">
        <v>45</v>
      </c>
      <c r="AY124">
        <v>46</v>
      </c>
      <c r="AZ124">
        <v>73</v>
      </c>
      <c r="BA124">
        <v>73</v>
      </c>
      <c r="BB124">
        <v>89</v>
      </c>
      <c r="BC124">
        <v>99</v>
      </c>
      <c r="BD124">
        <v>99</v>
      </c>
      <c r="BE124">
        <v>190</v>
      </c>
      <c r="BF124">
        <v>228</v>
      </c>
      <c r="BG124">
        <v>331</v>
      </c>
      <c r="BH124">
        <v>331</v>
      </c>
      <c r="BI124">
        <v>387</v>
      </c>
      <c r="BJ124">
        <v>418</v>
      </c>
      <c r="BK124">
        <v>418</v>
      </c>
    </row>
    <row r="125" spans="1:63" ht="17" x14ac:dyDescent="0.25">
      <c r="A125" s="3" t="s">
        <v>467</v>
      </c>
      <c r="B125" s="11"/>
      <c r="C125" t="s">
        <v>434</v>
      </c>
      <c r="D125">
        <v>15.7835</v>
      </c>
      <c r="E125">
        <v>-90.230800000000002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2</v>
      </c>
      <c r="BI125">
        <v>6</v>
      </c>
      <c r="BJ125">
        <v>6</v>
      </c>
      <c r="BK125">
        <v>9</v>
      </c>
    </row>
    <row r="126" spans="1:63" ht="17" x14ac:dyDescent="0.25">
      <c r="A126" s="3" t="s">
        <v>465</v>
      </c>
      <c r="B126" s="11"/>
    </row>
    <row r="127" spans="1:63" ht="17" x14ac:dyDescent="0.25">
      <c r="A127" s="3" t="s">
        <v>466</v>
      </c>
      <c r="B127" s="11"/>
      <c r="C127" t="s">
        <v>419</v>
      </c>
      <c r="D127">
        <v>9.9456000000000007</v>
      </c>
      <c r="E127">
        <v>-9.6966000000000001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</row>
    <row r="128" spans="1:63" ht="17" x14ac:dyDescent="0.25">
      <c r="A128" s="3" t="s">
        <v>468</v>
      </c>
      <c r="B128" s="11"/>
      <c r="C128" t="s">
        <v>410</v>
      </c>
      <c r="D128">
        <v>5</v>
      </c>
      <c r="E128">
        <v>-58.75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1</v>
      </c>
      <c r="BF128">
        <v>1</v>
      </c>
      <c r="BG128">
        <v>4</v>
      </c>
      <c r="BH128">
        <v>4</v>
      </c>
      <c r="BI128">
        <v>7</v>
      </c>
      <c r="BJ128">
        <v>7</v>
      </c>
      <c r="BK128">
        <v>7</v>
      </c>
    </row>
    <row r="129" spans="1:63" ht="17" x14ac:dyDescent="0.25">
      <c r="A129" s="3" t="s">
        <v>465</v>
      </c>
      <c r="B129" s="11"/>
      <c r="C129" t="s">
        <v>140</v>
      </c>
      <c r="D129">
        <v>41.902900000000002</v>
      </c>
      <c r="E129">
        <v>12.4534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</row>
    <row r="130" spans="1:63" ht="17" x14ac:dyDescent="0.25">
      <c r="A130" s="3" t="s">
        <v>467</v>
      </c>
      <c r="B130" s="11"/>
      <c r="C130" t="s">
        <v>206</v>
      </c>
      <c r="D130">
        <v>15.2</v>
      </c>
      <c r="E130">
        <v>-86.241900000000001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</v>
      </c>
      <c r="BD130">
        <v>2</v>
      </c>
      <c r="BE130">
        <v>2</v>
      </c>
      <c r="BF130">
        <v>2</v>
      </c>
      <c r="BG130">
        <v>3</v>
      </c>
      <c r="BH130">
        <v>6</v>
      </c>
      <c r="BI130">
        <v>8</v>
      </c>
      <c r="BJ130">
        <v>9</v>
      </c>
      <c r="BK130">
        <v>12</v>
      </c>
    </row>
    <row r="131" spans="1:63" ht="17" x14ac:dyDescent="0.25">
      <c r="A131" s="3" t="s">
        <v>465</v>
      </c>
      <c r="B131" s="11"/>
      <c r="C131" t="s">
        <v>76</v>
      </c>
      <c r="D131">
        <v>47.162500000000001</v>
      </c>
      <c r="E131">
        <v>19.503299999999999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2</v>
      </c>
      <c r="AW131">
        <v>2</v>
      </c>
      <c r="AX131">
        <v>2</v>
      </c>
      <c r="AY131">
        <v>4</v>
      </c>
      <c r="AZ131">
        <v>7</v>
      </c>
      <c r="BA131">
        <v>9</v>
      </c>
      <c r="BB131">
        <v>9</v>
      </c>
      <c r="BC131">
        <v>13</v>
      </c>
      <c r="BD131">
        <v>13</v>
      </c>
      <c r="BE131">
        <v>19</v>
      </c>
      <c r="BF131">
        <v>30</v>
      </c>
      <c r="BG131">
        <v>32</v>
      </c>
      <c r="BH131">
        <v>39</v>
      </c>
      <c r="BI131">
        <v>50</v>
      </c>
      <c r="BJ131">
        <v>58</v>
      </c>
      <c r="BK131">
        <v>73</v>
      </c>
    </row>
    <row r="132" spans="1:63" ht="17" x14ac:dyDescent="0.25">
      <c r="A132" s="3" t="s">
        <v>465</v>
      </c>
      <c r="B132" s="11"/>
      <c r="C132" t="s">
        <v>50</v>
      </c>
      <c r="D132">
        <v>64.963099999999997</v>
      </c>
      <c r="E132">
        <v>-19.020800000000001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1</v>
      </c>
      <c r="AS132">
        <v>3</v>
      </c>
      <c r="AT132">
        <v>6</v>
      </c>
      <c r="AU132">
        <v>11</v>
      </c>
      <c r="AV132">
        <v>26</v>
      </c>
      <c r="AW132">
        <v>34</v>
      </c>
      <c r="AX132">
        <v>43</v>
      </c>
      <c r="AY132">
        <v>50</v>
      </c>
      <c r="AZ132">
        <v>50</v>
      </c>
      <c r="BA132">
        <v>58</v>
      </c>
      <c r="BB132">
        <v>69</v>
      </c>
      <c r="BC132">
        <v>85</v>
      </c>
      <c r="BD132">
        <v>103</v>
      </c>
      <c r="BE132">
        <v>134</v>
      </c>
      <c r="BF132">
        <v>156</v>
      </c>
      <c r="BG132">
        <v>171</v>
      </c>
      <c r="BH132">
        <v>180</v>
      </c>
      <c r="BI132">
        <v>220</v>
      </c>
      <c r="BJ132">
        <v>250</v>
      </c>
      <c r="BK132">
        <v>330</v>
      </c>
    </row>
    <row r="133" spans="1:63" ht="17" x14ac:dyDescent="0.25">
      <c r="A133" s="3" t="s">
        <v>464</v>
      </c>
      <c r="B133" s="11"/>
      <c r="C133" t="s">
        <v>21</v>
      </c>
      <c r="D133">
        <v>21</v>
      </c>
      <c r="E133">
        <v>78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1</v>
      </c>
      <c r="P133">
        <v>1</v>
      </c>
      <c r="Q133">
        <v>2</v>
      </c>
      <c r="R133">
        <v>3</v>
      </c>
      <c r="S133">
        <v>3</v>
      </c>
      <c r="T133">
        <v>3</v>
      </c>
      <c r="U133">
        <v>3</v>
      </c>
      <c r="V133">
        <v>3</v>
      </c>
      <c r="W133">
        <v>3</v>
      </c>
      <c r="X133">
        <v>3</v>
      </c>
      <c r="Y133">
        <v>3</v>
      </c>
      <c r="Z133">
        <v>3</v>
      </c>
      <c r="AA133">
        <v>3</v>
      </c>
      <c r="AB133">
        <v>3</v>
      </c>
      <c r="AC133">
        <v>3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5</v>
      </c>
      <c r="AU133">
        <v>5</v>
      </c>
      <c r="AV133">
        <v>28</v>
      </c>
      <c r="AW133">
        <v>30</v>
      </c>
      <c r="AX133">
        <v>31</v>
      </c>
      <c r="AY133">
        <v>34</v>
      </c>
      <c r="AZ133">
        <v>39</v>
      </c>
      <c r="BA133">
        <v>43</v>
      </c>
      <c r="BB133">
        <v>56</v>
      </c>
      <c r="BC133">
        <v>62</v>
      </c>
      <c r="BD133">
        <v>73</v>
      </c>
      <c r="BE133">
        <v>82</v>
      </c>
      <c r="BF133">
        <v>102</v>
      </c>
      <c r="BG133">
        <v>113</v>
      </c>
      <c r="BH133">
        <v>119</v>
      </c>
      <c r="BI133">
        <v>142</v>
      </c>
      <c r="BJ133">
        <v>156</v>
      </c>
      <c r="BK133">
        <v>194</v>
      </c>
    </row>
    <row r="134" spans="1:63" ht="17" x14ac:dyDescent="0.25">
      <c r="A134" s="3" t="s">
        <v>464</v>
      </c>
      <c r="B134" s="11"/>
      <c r="C134" t="s">
        <v>64</v>
      </c>
      <c r="D134">
        <v>-0.7893</v>
      </c>
      <c r="E134">
        <v>113.9213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2</v>
      </c>
      <c r="AU134">
        <v>2</v>
      </c>
      <c r="AV134">
        <v>2</v>
      </c>
      <c r="AW134">
        <v>2</v>
      </c>
      <c r="AX134">
        <v>4</v>
      </c>
      <c r="AY134">
        <v>4</v>
      </c>
      <c r="AZ134">
        <v>6</v>
      </c>
      <c r="BA134">
        <v>19</v>
      </c>
      <c r="BB134">
        <v>27</v>
      </c>
      <c r="BC134">
        <v>34</v>
      </c>
      <c r="BD134">
        <v>34</v>
      </c>
      <c r="BE134">
        <v>69</v>
      </c>
      <c r="BF134">
        <v>96</v>
      </c>
      <c r="BG134">
        <v>117</v>
      </c>
      <c r="BH134">
        <v>134</v>
      </c>
      <c r="BI134">
        <v>172</v>
      </c>
      <c r="BJ134">
        <v>227</v>
      </c>
      <c r="BK134">
        <v>311</v>
      </c>
    </row>
    <row r="135" spans="1:63" ht="17" x14ac:dyDescent="0.25">
      <c r="A135" s="3" t="s">
        <v>464</v>
      </c>
      <c r="B135" s="11"/>
      <c r="C135" t="s">
        <v>162</v>
      </c>
      <c r="D135">
        <v>32</v>
      </c>
      <c r="E135">
        <v>53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</v>
      </c>
      <c r="AI135">
        <v>5</v>
      </c>
      <c r="AJ135">
        <v>18</v>
      </c>
      <c r="AK135">
        <v>28</v>
      </c>
      <c r="AL135">
        <v>43</v>
      </c>
      <c r="AM135">
        <v>61</v>
      </c>
      <c r="AN135">
        <v>95</v>
      </c>
      <c r="AO135">
        <v>139</v>
      </c>
      <c r="AP135">
        <v>245</v>
      </c>
      <c r="AQ135">
        <v>388</v>
      </c>
      <c r="AR135">
        <v>593</v>
      </c>
      <c r="AS135">
        <v>978</v>
      </c>
      <c r="AT135">
        <v>1501</v>
      </c>
      <c r="AU135">
        <v>2336</v>
      </c>
      <c r="AV135">
        <v>2922</v>
      </c>
      <c r="AW135">
        <v>3513</v>
      </c>
      <c r="AX135">
        <v>4747</v>
      </c>
      <c r="AY135">
        <v>5823</v>
      </c>
      <c r="AZ135">
        <v>6566</v>
      </c>
      <c r="BA135">
        <v>7161</v>
      </c>
      <c r="BB135">
        <v>8042</v>
      </c>
      <c r="BC135">
        <v>9000</v>
      </c>
      <c r="BD135">
        <v>10075</v>
      </c>
      <c r="BE135">
        <v>11364</v>
      </c>
      <c r="BF135">
        <v>12729</v>
      </c>
      <c r="BG135">
        <v>13938</v>
      </c>
      <c r="BH135">
        <v>14991</v>
      </c>
      <c r="BI135">
        <v>16169</v>
      </c>
      <c r="BJ135">
        <v>17361</v>
      </c>
      <c r="BK135">
        <v>18407</v>
      </c>
    </row>
    <row r="136" spans="1:63" ht="17" x14ac:dyDescent="0.25">
      <c r="A136" s="3" t="s">
        <v>464</v>
      </c>
      <c r="B136" s="11"/>
      <c r="C136" t="s">
        <v>30</v>
      </c>
      <c r="D136">
        <v>33</v>
      </c>
      <c r="E136">
        <v>44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5</v>
      </c>
      <c r="AP136">
        <v>7</v>
      </c>
      <c r="AQ136">
        <v>7</v>
      </c>
      <c r="AR136">
        <v>13</v>
      </c>
      <c r="AS136">
        <v>19</v>
      </c>
      <c r="AT136">
        <v>26</v>
      </c>
      <c r="AU136">
        <v>32</v>
      </c>
      <c r="AV136">
        <v>35</v>
      </c>
      <c r="AW136">
        <v>35</v>
      </c>
      <c r="AX136">
        <v>40</v>
      </c>
      <c r="AY136">
        <v>54</v>
      </c>
      <c r="AZ136">
        <v>60</v>
      </c>
      <c r="BA136">
        <v>60</v>
      </c>
      <c r="BB136">
        <v>71</v>
      </c>
      <c r="BC136">
        <v>71</v>
      </c>
      <c r="BD136">
        <v>71</v>
      </c>
      <c r="BE136">
        <v>101</v>
      </c>
      <c r="BF136">
        <v>110</v>
      </c>
      <c r="BG136">
        <v>116</v>
      </c>
      <c r="BH136">
        <v>124</v>
      </c>
      <c r="BI136">
        <v>154</v>
      </c>
      <c r="BJ136">
        <v>164</v>
      </c>
      <c r="BK136">
        <v>192</v>
      </c>
    </row>
    <row r="137" spans="1:63" ht="17" x14ac:dyDescent="0.25">
      <c r="A137" s="3" t="s">
        <v>465</v>
      </c>
      <c r="B137" s="11"/>
      <c r="C137" t="s">
        <v>56</v>
      </c>
      <c r="D137">
        <v>53.142400000000002</v>
      </c>
      <c r="E137">
        <v>-7.6920999999999999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1</v>
      </c>
      <c r="AT137">
        <v>1</v>
      </c>
      <c r="AU137">
        <v>2</v>
      </c>
      <c r="AV137">
        <v>6</v>
      </c>
      <c r="AW137">
        <v>6</v>
      </c>
      <c r="AX137">
        <v>18</v>
      </c>
      <c r="AY137">
        <v>18</v>
      </c>
      <c r="AZ137">
        <v>19</v>
      </c>
      <c r="BA137">
        <v>21</v>
      </c>
      <c r="BB137">
        <v>34</v>
      </c>
      <c r="BC137">
        <v>43</v>
      </c>
      <c r="BD137">
        <v>43</v>
      </c>
      <c r="BE137">
        <v>90</v>
      </c>
      <c r="BF137">
        <v>129</v>
      </c>
      <c r="BG137">
        <v>129</v>
      </c>
      <c r="BH137">
        <v>169</v>
      </c>
      <c r="BI137">
        <v>223</v>
      </c>
      <c r="BJ137">
        <v>292</v>
      </c>
      <c r="BK137">
        <v>557</v>
      </c>
    </row>
    <row r="138" spans="1:63" ht="17" x14ac:dyDescent="0.25">
      <c r="A138" s="3" t="s">
        <v>464</v>
      </c>
      <c r="B138" s="11"/>
      <c r="C138" t="s">
        <v>39</v>
      </c>
      <c r="D138">
        <v>31</v>
      </c>
      <c r="E138">
        <v>35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2</v>
      </c>
      <c r="AP138">
        <v>3</v>
      </c>
      <c r="AQ138">
        <v>4</v>
      </c>
      <c r="AR138">
        <v>7</v>
      </c>
      <c r="AS138">
        <v>10</v>
      </c>
      <c r="AT138">
        <v>10</v>
      </c>
      <c r="AU138">
        <v>12</v>
      </c>
      <c r="AV138">
        <v>15</v>
      </c>
      <c r="AW138">
        <v>20</v>
      </c>
      <c r="AX138">
        <v>37</v>
      </c>
      <c r="AY138">
        <v>43</v>
      </c>
      <c r="AZ138">
        <v>61</v>
      </c>
      <c r="BA138">
        <v>61</v>
      </c>
      <c r="BB138">
        <v>83</v>
      </c>
      <c r="BC138">
        <v>109</v>
      </c>
      <c r="BD138">
        <v>131</v>
      </c>
      <c r="BE138">
        <v>161</v>
      </c>
      <c r="BF138">
        <v>193</v>
      </c>
      <c r="BG138">
        <v>251</v>
      </c>
      <c r="BH138">
        <v>255</v>
      </c>
      <c r="BI138">
        <v>337</v>
      </c>
      <c r="BJ138">
        <v>433</v>
      </c>
      <c r="BK138">
        <v>677</v>
      </c>
    </row>
    <row r="139" spans="1:63" ht="17" x14ac:dyDescent="0.25">
      <c r="A139" s="3" t="s">
        <v>465</v>
      </c>
      <c r="B139" s="11"/>
      <c r="C139" t="s">
        <v>22</v>
      </c>
      <c r="D139">
        <v>43</v>
      </c>
      <c r="E139">
        <v>12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</v>
      </c>
      <c r="P139">
        <v>2</v>
      </c>
      <c r="Q139">
        <v>2</v>
      </c>
      <c r="R139">
        <v>2</v>
      </c>
      <c r="S139">
        <v>2</v>
      </c>
      <c r="T139">
        <v>2</v>
      </c>
      <c r="U139">
        <v>2</v>
      </c>
      <c r="V139">
        <v>3</v>
      </c>
      <c r="W139">
        <v>3</v>
      </c>
      <c r="X139">
        <v>3</v>
      </c>
      <c r="Y139">
        <v>3</v>
      </c>
      <c r="Z139">
        <v>3</v>
      </c>
      <c r="AA139">
        <v>3</v>
      </c>
      <c r="AB139">
        <v>3</v>
      </c>
      <c r="AC139">
        <v>3</v>
      </c>
      <c r="AD139">
        <v>3</v>
      </c>
      <c r="AE139">
        <v>3</v>
      </c>
      <c r="AF139">
        <v>3</v>
      </c>
      <c r="AG139">
        <v>3</v>
      </c>
      <c r="AH139">
        <v>3</v>
      </c>
      <c r="AI139">
        <v>3</v>
      </c>
      <c r="AJ139">
        <v>20</v>
      </c>
      <c r="AK139">
        <v>62</v>
      </c>
      <c r="AL139">
        <v>155</v>
      </c>
      <c r="AM139">
        <v>229</v>
      </c>
      <c r="AN139">
        <v>322</v>
      </c>
      <c r="AO139">
        <v>453</v>
      </c>
      <c r="AP139">
        <v>655</v>
      </c>
      <c r="AQ139">
        <v>888</v>
      </c>
      <c r="AR139">
        <v>1128</v>
      </c>
      <c r="AS139">
        <v>1694</v>
      </c>
      <c r="AT139">
        <v>2036</v>
      </c>
      <c r="AU139">
        <v>2502</v>
      </c>
      <c r="AV139">
        <v>3089</v>
      </c>
      <c r="AW139">
        <v>3858</v>
      </c>
      <c r="AX139">
        <v>4636</v>
      </c>
      <c r="AY139">
        <v>5883</v>
      </c>
      <c r="AZ139">
        <v>7375</v>
      </c>
      <c r="BA139">
        <v>9172</v>
      </c>
      <c r="BB139">
        <v>10149</v>
      </c>
      <c r="BC139">
        <v>12462</v>
      </c>
      <c r="BD139">
        <v>12462</v>
      </c>
      <c r="BE139">
        <v>17660</v>
      </c>
      <c r="BF139">
        <v>21157</v>
      </c>
      <c r="BG139">
        <v>24747</v>
      </c>
      <c r="BH139">
        <v>27980</v>
      </c>
      <c r="BI139">
        <v>31506</v>
      </c>
      <c r="BJ139">
        <v>35713</v>
      </c>
      <c r="BK139">
        <v>41035</v>
      </c>
    </row>
    <row r="140" spans="1:63" ht="17" x14ac:dyDescent="0.25">
      <c r="A140" s="3" t="s">
        <v>467</v>
      </c>
      <c r="B140" s="11"/>
      <c r="C140" t="s">
        <v>214</v>
      </c>
      <c r="D140">
        <v>18.1096</v>
      </c>
      <c r="E140">
        <v>-77.297499999999999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2</v>
      </c>
      <c r="BE140">
        <v>8</v>
      </c>
      <c r="BF140">
        <v>8</v>
      </c>
      <c r="BG140">
        <v>10</v>
      </c>
      <c r="BH140">
        <v>10</v>
      </c>
      <c r="BI140">
        <v>12</v>
      </c>
      <c r="BJ140">
        <v>13</v>
      </c>
      <c r="BK140">
        <v>15</v>
      </c>
    </row>
    <row r="141" spans="1:63" ht="17" x14ac:dyDescent="0.25">
      <c r="A141" s="3" t="s">
        <v>464</v>
      </c>
      <c r="B141" s="11"/>
      <c r="C141" t="s">
        <v>5</v>
      </c>
      <c r="D141">
        <v>36</v>
      </c>
      <c r="E141">
        <v>138</v>
      </c>
      <c r="F141">
        <v>2</v>
      </c>
      <c r="G141">
        <v>1</v>
      </c>
      <c r="H141">
        <v>2</v>
      </c>
      <c r="I141">
        <v>2</v>
      </c>
      <c r="J141">
        <v>4</v>
      </c>
      <c r="K141">
        <v>4</v>
      </c>
      <c r="L141">
        <v>7</v>
      </c>
      <c r="M141">
        <v>7</v>
      </c>
      <c r="N141">
        <v>11</v>
      </c>
      <c r="O141">
        <v>15</v>
      </c>
      <c r="P141">
        <v>20</v>
      </c>
      <c r="Q141">
        <v>20</v>
      </c>
      <c r="R141">
        <v>20</v>
      </c>
      <c r="S141">
        <v>22</v>
      </c>
      <c r="T141">
        <v>22</v>
      </c>
      <c r="U141">
        <v>45</v>
      </c>
      <c r="V141">
        <v>25</v>
      </c>
      <c r="W141">
        <v>25</v>
      </c>
      <c r="X141">
        <v>26</v>
      </c>
      <c r="Y141">
        <v>26</v>
      </c>
      <c r="Z141">
        <v>26</v>
      </c>
      <c r="AA141">
        <v>28</v>
      </c>
      <c r="AB141">
        <v>28</v>
      </c>
      <c r="AC141">
        <v>29</v>
      </c>
      <c r="AD141">
        <v>43</v>
      </c>
      <c r="AE141">
        <v>59</v>
      </c>
      <c r="AF141">
        <v>66</v>
      </c>
      <c r="AG141">
        <v>74</v>
      </c>
      <c r="AH141">
        <v>84</v>
      </c>
      <c r="AI141">
        <v>94</v>
      </c>
      <c r="AJ141">
        <v>105</v>
      </c>
      <c r="AK141">
        <v>122</v>
      </c>
      <c r="AL141">
        <v>147</v>
      </c>
      <c r="AM141">
        <v>159</v>
      </c>
      <c r="AN141">
        <v>170</v>
      </c>
      <c r="AO141">
        <v>189</v>
      </c>
      <c r="AP141">
        <v>214</v>
      </c>
      <c r="AQ141">
        <v>228</v>
      </c>
      <c r="AR141">
        <v>241</v>
      </c>
      <c r="AS141">
        <v>256</v>
      </c>
      <c r="AT141">
        <v>274</v>
      </c>
      <c r="AU141">
        <v>293</v>
      </c>
      <c r="AV141">
        <v>331</v>
      </c>
      <c r="AW141">
        <v>360</v>
      </c>
      <c r="AX141">
        <v>420</v>
      </c>
      <c r="AY141">
        <v>461</v>
      </c>
      <c r="AZ141">
        <v>502</v>
      </c>
      <c r="BA141">
        <v>511</v>
      </c>
      <c r="BB141">
        <v>581</v>
      </c>
      <c r="BC141">
        <v>639</v>
      </c>
      <c r="BD141">
        <v>639</v>
      </c>
      <c r="BE141">
        <v>701</v>
      </c>
      <c r="BF141">
        <v>773</v>
      </c>
      <c r="BG141">
        <v>839</v>
      </c>
      <c r="BH141">
        <v>825</v>
      </c>
      <c r="BI141">
        <v>878</v>
      </c>
      <c r="BJ141">
        <v>889</v>
      </c>
      <c r="BK141">
        <v>924</v>
      </c>
    </row>
    <row r="142" spans="1:63" ht="17" x14ac:dyDescent="0.25">
      <c r="A142" s="3" t="s">
        <v>465</v>
      </c>
      <c r="B142" s="11"/>
    </row>
    <row r="143" spans="1:63" ht="17" x14ac:dyDescent="0.25">
      <c r="A143" s="3" t="s">
        <v>464</v>
      </c>
      <c r="B143" s="11"/>
      <c r="C143" t="s">
        <v>74</v>
      </c>
      <c r="D143">
        <v>31.24</v>
      </c>
      <c r="E143">
        <v>36.51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8</v>
      </c>
      <c r="BH143">
        <v>17</v>
      </c>
      <c r="BI143">
        <v>34</v>
      </c>
      <c r="BJ143">
        <v>52</v>
      </c>
      <c r="BK143">
        <v>69</v>
      </c>
    </row>
    <row r="144" spans="1:63" ht="17" x14ac:dyDescent="0.25">
      <c r="A144" s="3" t="s">
        <v>464</v>
      </c>
      <c r="B144" s="11"/>
      <c r="C144" t="s">
        <v>412</v>
      </c>
      <c r="D144">
        <v>48.019599999999997</v>
      </c>
      <c r="E144">
        <v>66.923699999999997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4</v>
      </c>
      <c r="BF144">
        <v>6</v>
      </c>
      <c r="BG144">
        <v>9</v>
      </c>
      <c r="BH144">
        <v>10</v>
      </c>
      <c r="BI144">
        <v>33</v>
      </c>
      <c r="BJ144">
        <v>35</v>
      </c>
      <c r="BK144">
        <v>44</v>
      </c>
    </row>
    <row r="145" spans="1:63" ht="17" x14ac:dyDescent="0.25">
      <c r="A145" s="3" t="s">
        <v>466</v>
      </c>
      <c r="B145" s="11"/>
      <c r="C145" t="s">
        <v>421</v>
      </c>
      <c r="D145">
        <v>-2.3599999999999999E-2</v>
      </c>
      <c r="E145">
        <v>37.906199999999998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1</v>
      </c>
      <c r="BG145">
        <v>3</v>
      </c>
      <c r="BH145">
        <v>3</v>
      </c>
      <c r="BI145">
        <v>3</v>
      </c>
      <c r="BJ145">
        <v>3</v>
      </c>
      <c r="BK145">
        <v>7</v>
      </c>
    </row>
    <row r="146" spans="1:63" ht="17" x14ac:dyDescent="0.25">
      <c r="A146" s="3" t="s">
        <v>464</v>
      </c>
      <c r="B146" s="11"/>
      <c r="C146" t="s">
        <v>163</v>
      </c>
      <c r="D146">
        <v>36</v>
      </c>
      <c r="E146">
        <v>128</v>
      </c>
      <c r="F146">
        <v>1</v>
      </c>
      <c r="G146">
        <v>1</v>
      </c>
      <c r="H146">
        <v>2</v>
      </c>
      <c r="I146">
        <v>2</v>
      </c>
      <c r="J146">
        <v>3</v>
      </c>
      <c r="K146">
        <v>4</v>
      </c>
      <c r="L146">
        <v>4</v>
      </c>
      <c r="M146">
        <v>4</v>
      </c>
      <c r="N146">
        <v>4</v>
      </c>
      <c r="O146">
        <v>11</v>
      </c>
      <c r="P146">
        <v>12</v>
      </c>
      <c r="Q146">
        <v>15</v>
      </c>
      <c r="R146">
        <v>15</v>
      </c>
      <c r="S146">
        <v>16</v>
      </c>
      <c r="T146">
        <v>19</v>
      </c>
      <c r="U146">
        <v>23</v>
      </c>
      <c r="V146">
        <v>24</v>
      </c>
      <c r="W146">
        <v>24</v>
      </c>
      <c r="X146">
        <v>25</v>
      </c>
      <c r="Y146">
        <v>27</v>
      </c>
      <c r="Z146">
        <v>28</v>
      </c>
      <c r="AA146">
        <v>28</v>
      </c>
      <c r="AB146">
        <v>28</v>
      </c>
      <c r="AC146">
        <v>28</v>
      </c>
      <c r="AD146">
        <v>28</v>
      </c>
      <c r="AE146">
        <v>29</v>
      </c>
      <c r="AF146">
        <v>30</v>
      </c>
      <c r="AG146">
        <v>31</v>
      </c>
      <c r="AH146">
        <v>31</v>
      </c>
      <c r="AI146">
        <v>104</v>
      </c>
      <c r="AJ146">
        <v>204</v>
      </c>
      <c r="AK146">
        <v>433</v>
      </c>
      <c r="AL146">
        <v>602</v>
      </c>
      <c r="AM146">
        <v>833</v>
      </c>
      <c r="AN146">
        <v>977</v>
      </c>
      <c r="AO146">
        <v>1261</v>
      </c>
      <c r="AP146">
        <v>1766</v>
      </c>
      <c r="AQ146">
        <v>2337</v>
      </c>
      <c r="AR146">
        <v>3150</v>
      </c>
      <c r="AS146">
        <v>3736</v>
      </c>
      <c r="AT146">
        <v>4335</v>
      </c>
      <c r="AU146">
        <v>5186</v>
      </c>
      <c r="AV146">
        <v>5621</v>
      </c>
      <c r="AW146">
        <v>6088</v>
      </c>
      <c r="AX146">
        <v>6593</v>
      </c>
      <c r="AY146">
        <v>7041</v>
      </c>
      <c r="AZ146">
        <v>7314</v>
      </c>
      <c r="BA146">
        <v>7478</v>
      </c>
      <c r="BB146">
        <v>7513</v>
      </c>
      <c r="BC146">
        <v>7755</v>
      </c>
      <c r="BD146">
        <v>7869</v>
      </c>
      <c r="BE146">
        <v>7979</v>
      </c>
      <c r="BF146">
        <v>8086</v>
      </c>
      <c r="BG146">
        <v>8162</v>
      </c>
      <c r="BH146">
        <v>8236</v>
      </c>
      <c r="BI146">
        <v>8320</v>
      </c>
      <c r="BJ146">
        <v>8413</v>
      </c>
      <c r="BK146">
        <v>8565</v>
      </c>
    </row>
    <row r="147" spans="1:63" ht="17" x14ac:dyDescent="0.25">
      <c r="A147" s="3" t="s">
        <v>465</v>
      </c>
      <c r="B147" s="11"/>
      <c r="C147" t="s">
        <v>444</v>
      </c>
      <c r="D147">
        <v>42.602600000000002</v>
      </c>
      <c r="E147">
        <v>20.902999999999999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2</v>
      </c>
      <c r="BH147">
        <v>2</v>
      </c>
      <c r="BI147">
        <v>2</v>
      </c>
      <c r="BJ147">
        <v>2</v>
      </c>
      <c r="BK147">
        <v>2</v>
      </c>
    </row>
    <row r="148" spans="1:63" ht="17" x14ac:dyDescent="0.25">
      <c r="A148" s="3" t="s">
        <v>464</v>
      </c>
      <c r="B148" s="11"/>
      <c r="C148" t="s">
        <v>34</v>
      </c>
      <c r="D148">
        <v>29.5</v>
      </c>
      <c r="E148">
        <v>47.75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11</v>
      </c>
      <c r="AO148">
        <v>26</v>
      </c>
      <c r="AP148">
        <v>43</v>
      </c>
      <c r="AQ148">
        <v>45</v>
      </c>
      <c r="AR148">
        <v>45</v>
      </c>
      <c r="AS148">
        <v>45</v>
      </c>
      <c r="AT148">
        <v>56</v>
      </c>
      <c r="AU148">
        <v>56</v>
      </c>
      <c r="AV148">
        <v>56</v>
      </c>
      <c r="AW148">
        <v>58</v>
      </c>
      <c r="AX148">
        <v>58</v>
      </c>
      <c r="AY148">
        <v>61</v>
      </c>
      <c r="AZ148">
        <v>64</v>
      </c>
      <c r="BA148">
        <v>64</v>
      </c>
      <c r="BB148">
        <v>69</v>
      </c>
      <c r="BC148">
        <v>72</v>
      </c>
      <c r="BD148">
        <v>80</v>
      </c>
      <c r="BE148">
        <v>80</v>
      </c>
      <c r="BF148">
        <v>104</v>
      </c>
      <c r="BG148">
        <v>112</v>
      </c>
      <c r="BH148">
        <v>123</v>
      </c>
      <c r="BI148">
        <v>130</v>
      </c>
      <c r="BJ148">
        <v>142</v>
      </c>
      <c r="BK148">
        <v>148</v>
      </c>
    </row>
    <row r="149" spans="1:63" ht="17" x14ac:dyDescent="0.25">
      <c r="B149" s="11"/>
      <c r="C149" t="s">
        <v>479</v>
      </c>
      <c r="D149">
        <v>41.2044</v>
      </c>
      <c r="E149">
        <v>74.766099999999994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3</v>
      </c>
      <c r="BK149">
        <v>3</v>
      </c>
    </row>
    <row r="150" spans="1:63" ht="17" x14ac:dyDescent="0.25">
      <c r="A150" s="3" t="s">
        <v>465</v>
      </c>
      <c r="B150" s="11"/>
      <c r="C150" t="s">
        <v>68</v>
      </c>
      <c r="D150">
        <v>56.879600000000003</v>
      </c>
      <c r="E150">
        <v>24.603200000000001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2</v>
      </c>
      <c r="BA150">
        <v>6</v>
      </c>
      <c r="BB150">
        <v>8</v>
      </c>
      <c r="BC150">
        <v>10</v>
      </c>
      <c r="BD150">
        <v>10</v>
      </c>
      <c r="BE150">
        <v>17</v>
      </c>
      <c r="BF150">
        <v>26</v>
      </c>
      <c r="BG150">
        <v>30</v>
      </c>
      <c r="BH150">
        <v>34</v>
      </c>
      <c r="BI150">
        <v>49</v>
      </c>
      <c r="BJ150">
        <v>71</v>
      </c>
      <c r="BK150">
        <v>86</v>
      </c>
    </row>
    <row r="151" spans="1:63" ht="17" x14ac:dyDescent="0.25">
      <c r="A151" s="3" t="s">
        <v>464</v>
      </c>
      <c r="B151" s="11"/>
      <c r="C151" t="s">
        <v>29</v>
      </c>
      <c r="D151">
        <v>33.854700000000001</v>
      </c>
      <c r="E151">
        <v>35.862299999999998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2</v>
      </c>
      <c r="AP151">
        <v>2</v>
      </c>
      <c r="AQ151">
        <v>2</v>
      </c>
      <c r="AR151">
        <v>4</v>
      </c>
      <c r="AS151">
        <v>10</v>
      </c>
      <c r="AT151">
        <v>13</v>
      </c>
      <c r="AU151">
        <v>13</v>
      </c>
      <c r="AV151">
        <v>13</v>
      </c>
      <c r="AW151">
        <v>16</v>
      </c>
      <c r="AX151">
        <v>22</v>
      </c>
      <c r="AY151">
        <v>22</v>
      </c>
      <c r="AZ151">
        <v>32</v>
      </c>
      <c r="BA151">
        <v>32</v>
      </c>
      <c r="BB151">
        <v>41</v>
      </c>
      <c r="BC151">
        <v>61</v>
      </c>
      <c r="BD151">
        <v>61</v>
      </c>
      <c r="BE151">
        <v>77</v>
      </c>
      <c r="BF151">
        <v>93</v>
      </c>
      <c r="BG151">
        <v>110</v>
      </c>
      <c r="BH151">
        <v>99</v>
      </c>
      <c r="BI151">
        <v>120</v>
      </c>
      <c r="BJ151">
        <v>133</v>
      </c>
      <c r="BK151">
        <v>157</v>
      </c>
    </row>
    <row r="152" spans="1:63" ht="17" x14ac:dyDescent="0.25">
      <c r="A152" s="3" t="s">
        <v>466</v>
      </c>
      <c r="B152" s="11"/>
      <c r="C152" t="s">
        <v>456</v>
      </c>
      <c r="D152">
        <v>6.4280999999999997</v>
      </c>
      <c r="E152">
        <v>-9.4295000000000009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1</v>
      </c>
      <c r="BJ152">
        <v>2</v>
      </c>
      <c r="BK152">
        <v>2</v>
      </c>
    </row>
    <row r="153" spans="1:63" ht="17" x14ac:dyDescent="0.25">
      <c r="A153" s="3" t="s">
        <v>465</v>
      </c>
      <c r="B153" s="11"/>
      <c r="C153" t="s">
        <v>78</v>
      </c>
      <c r="D153">
        <v>47.14</v>
      </c>
      <c r="E153">
        <v>9.5500000000000007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4</v>
      </c>
      <c r="BG153">
        <v>4</v>
      </c>
      <c r="BH153">
        <v>4</v>
      </c>
      <c r="BI153">
        <v>7</v>
      </c>
      <c r="BJ153">
        <v>28</v>
      </c>
      <c r="BK153">
        <v>28</v>
      </c>
    </row>
    <row r="154" spans="1:63" ht="17" x14ac:dyDescent="0.25">
      <c r="A154" s="3" t="s">
        <v>465</v>
      </c>
      <c r="B154" s="11"/>
      <c r="C154" t="s">
        <v>51</v>
      </c>
      <c r="D154">
        <v>55.169400000000003</v>
      </c>
      <c r="E154">
        <v>23.8813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3</v>
      </c>
      <c r="BD154">
        <v>3</v>
      </c>
      <c r="BE154">
        <v>6</v>
      </c>
      <c r="BF154">
        <v>8</v>
      </c>
      <c r="BG154">
        <v>12</v>
      </c>
      <c r="BH154">
        <v>17</v>
      </c>
      <c r="BI154">
        <v>25</v>
      </c>
      <c r="BJ154">
        <v>27</v>
      </c>
      <c r="BK154">
        <v>36</v>
      </c>
    </row>
    <row r="155" spans="1:63" ht="17" x14ac:dyDescent="0.25">
      <c r="A155" s="3" t="s">
        <v>465</v>
      </c>
      <c r="B155" s="11"/>
      <c r="C155" t="s">
        <v>57</v>
      </c>
      <c r="D155">
        <v>49.815300000000001</v>
      </c>
      <c r="E155">
        <v>6.1295999999999999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2</v>
      </c>
      <c r="AY155">
        <v>2</v>
      </c>
      <c r="AZ155">
        <v>3</v>
      </c>
      <c r="BA155">
        <v>3</v>
      </c>
      <c r="BB155">
        <v>5</v>
      </c>
      <c r="BC155">
        <v>7</v>
      </c>
      <c r="BD155">
        <v>19</v>
      </c>
      <c r="BE155">
        <v>34</v>
      </c>
      <c r="BF155">
        <v>51</v>
      </c>
      <c r="BG155">
        <v>59</v>
      </c>
      <c r="BH155">
        <v>77</v>
      </c>
      <c r="BI155">
        <v>140</v>
      </c>
      <c r="BJ155">
        <v>203</v>
      </c>
      <c r="BK155">
        <v>335</v>
      </c>
    </row>
    <row r="156" spans="1:63" ht="17" x14ac:dyDescent="0.25">
      <c r="A156" s="3" t="s">
        <v>464</v>
      </c>
      <c r="B156" s="11"/>
      <c r="C156" t="s">
        <v>8</v>
      </c>
      <c r="D156">
        <v>2.5</v>
      </c>
      <c r="E156">
        <v>112.5</v>
      </c>
      <c r="F156">
        <v>0</v>
      </c>
      <c r="G156">
        <v>0</v>
      </c>
      <c r="H156">
        <v>0</v>
      </c>
      <c r="I156">
        <v>3</v>
      </c>
      <c r="J156">
        <v>4</v>
      </c>
      <c r="K156">
        <v>4</v>
      </c>
      <c r="L156">
        <v>4</v>
      </c>
      <c r="M156">
        <v>7</v>
      </c>
      <c r="N156">
        <v>8</v>
      </c>
      <c r="O156">
        <v>8</v>
      </c>
      <c r="P156">
        <v>8</v>
      </c>
      <c r="Q156">
        <v>8</v>
      </c>
      <c r="R156">
        <v>8</v>
      </c>
      <c r="S156">
        <v>10</v>
      </c>
      <c r="T156">
        <v>12</v>
      </c>
      <c r="U156">
        <v>12</v>
      </c>
      <c r="V156">
        <v>12</v>
      </c>
      <c r="W156">
        <v>16</v>
      </c>
      <c r="X156">
        <v>16</v>
      </c>
      <c r="Y156">
        <v>18</v>
      </c>
      <c r="Z156">
        <v>18</v>
      </c>
      <c r="AA156">
        <v>18</v>
      </c>
      <c r="AB156">
        <v>19</v>
      </c>
      <c r="AC156">
        <v>19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22</v>
      </c>
      <c r="AP156">
        <v>23</v>
      </c>
      <c r="AQ156">
        <v>23</v>
      </c>
      <c r="AR156">
        <v>25</v>
      </c>
      <c r="AS156">
        <v>29</v>
      </c>
      <c r="AT156">
        <v>29</v>
      </c>
      <c r="AU156">
        <v>36</v>
      </c>
      <c r="AV156">
        <v>50</v>
      </c>
      <c r="AW156">
        <v>50</v>
      </c>
      <c r="AX156">
        <v>83</v>
      </c>
      <c r="AY156">
        <v>93</v>
      </c>
      <c r="AZ156">
        <v>99</v>
      </c>
      <c r="BA156">
        <v>117</v>
      </c>
      <c r="BB156">
        <v>129</v>
      </c>
      <c r="BC156">
        <v>149</v>
      </c>
      <c r="BD156">
        <v>149</v>
      </c>
      <c r="BE156">
        <v>197</v>
      </c>
      <c r="BF156">
        <v>238</v>
      </c>
      <c r="BG156">
        <v>428</v>
      </c>
      <c r="BH156">
        <v>566</v>
      </c>
      <c r="BI156">
        <v>673</v>
      </c>
      <c r="BJ156">
        <v>790</v>
      </c>
      <c r="BK156">
        <v>900</v>
      </c>
    </row>
    <row r="157" spans="1:63" ht="17" x14ac:dyDescent="0.25">
      <c r="A157" s="3" t="s">
        <v>470</v>
      </c>
      <c r="B157" s="11"/>
      <c r="C157" t="s">
        <v>95</v>
      </c>
      <c r="D157">
        <v>3.2027999999999999</v>
      </c>
      <c r="E157">
        <v>73.220699999999994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4</v>
      </c>
      <c r="BA157">
        <v>4</v>
      </c>
      <c r="BB157">
        <v>6</v>
      </c>
      <c r="BC157">
        <v>8</v>
      </c>
      <c r="BD157">
        <v>8</v>
      </c>
      <c r="BE157">
        <v>9</v>
      </c>
      <c r="BF157">
        <v>10</v>
      </c>
      <c r="BG157">
        <v>13</v>
      </c>
      <c r="BH157">
        <v>13</v>
      </c>
      <c r="BI157">
        <v>13</v>
      </c>
      <c r="BJ157">
        <v>13</v>
      </c>
      <c r="BK157">
        <v>13</v>
      </c>
    </row>
    <row r="158" spans="1:63" ht="17" x14ac:dyDescent="0.25">
      <c r="A158" s="3" t="s">
        <v>465</v>
      </c>
      <c r="B158" s="11"/>
      <c r="C158" t="s">
        <v>92</v>
      </c>
      <c r="D158">
        <v>35.9375</v>
      </c>
      <c r="E158">
        <v>14.375400000000001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3</v>
      </c>
      <c r="AZ158">
        <v>3</v>
      </c>
      <c r="BA158">
        <v>3</v>
      </c>
      <c r="BB158">
        <v>5</v>
      </c>
      <c r="BC158">
        <v>6</v>
      </c>
      <c r="BD158">
        <v>6</v>
      </c>
      <c r="BE158">
        <v>12</v>
      </c>
      <c r="BF158">
        <v>18</v>
      </c>
      <c r="BG158">
        <v>21</v>
      </c>
      <c r="BH158">
        <v>30</v>
      </c>
      <c r="BI158">
        <v>38</v>
      </c>
      <c r="BJ158">
        <v>38</v>
      </c>
      <c r="BK158">
        <v>53</v>
      </c>
    </row>
    <row r="159" spans="1:63" ht="17" x14ac:dyDescent="0.25">
      <c r="A159" s="3" t="s">
        <v>465</v>
      </c>
      <c r="B159" s="11"/>
      <c r="C159" t="s">
        <v>93</v>
      </c>
      <c r="D159">
        <v>14.641500000000001</v>
      </c>
      <c r="E159">
        <v>-61.0242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2</v>
      </c>
      <c r="AZ159">
        <v>2</v>
      </c>
      <c r="BA159">
        <v>2</v>
      </c>
      <c r="BB159">
        <v>2</v>
      </c>
      <c r="BC159">
        <v>3</v>
      </c>
      <c r="BD159">
        <v>3</v>
      </c>
      <c r="BE159">
        <v>3</v>
      </c>
      <c r="BF159">
        <v>9</v>
      </c>
      <c r="BG159">
        <v>9</v>
      </c>
      <c r="BH159">
        <v>15</v>
      </c>
      <c r="BI159">
        <v>16</v>
      </c>
      <c r="BJ159">
        <v>19</v>
      </c>
      <c r="BK159">
        <v>23</v>
      </c>
    </row>
    <row r="160" spans="1:63" ht="17" x14ac:dyDescent="0.25">
      <c r="A160" s="3" t="s">
        <v>466</v>
      </c>
      <c r="B160" s="11"/>
      <c r="C160" t="s">
        <v>436</v>
      </c>
      <c r="D160">
        <v>21.007899999999999</v>
      </c>
      <c r="E160">
        <v>10.940799999999999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2</v>
      </c>
    </row>
    <row r="161" spans="1:63" ht="17" x14ac:dyDescent="0.25">
      <c r="B161" s="11"/>
      <c r="C161" t="s">
        <v>480</v>
      </c>
      <c r="D161">
        <v>-20.2</v>
      </c>
      <c r="E161">
        <v>57.5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3</v>
      </c>
      <c r="BK161">
        <v>3</v>
      </c>
    </row>
    <row r="162" spans="1:63" ht="17" x14ac:dyDescent="0.25">
      <c r="A162" s="3" t="s">
        <v>467</v>
      </c>
      <c r="B162" s="11"/>
      <c r="C162" t="s">
        <v>52</v>
      </c>
      <c r="D162">
        <v>23.634499999999999</v>
      </c>
      <c r="E162">
        <v>-102.5528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4</v>
      </c>
      <c r="AS162">
        <v>5</v>
      </c>
      <c r="AT162">
        <v>5</v>
      </c>
      <c r="AU162">
        <v>5</v>
      </c>
      <c r="AV162">
        <v>5</v>
      </c>
      <c r="AW162">
        <v>5</v>
      </c>
      <c r="AX162">
        <v>6</v>
      </c>
      <c r="AY162">
        <v>6</v>
      </c>
      <c r="AZ162">
        <v>7</v>
      </c>
      <c r="BA162">
        <v>7</v>
      </c>
      <c r="BB162">
        <v>7</v>
      </c>
      <c r="BC162">
        <v>8</v>
      </c>
      <c r="BD162">
        <v>12</v>
      </c>
      <c r="BE162">
        <v>12</v>
      </c>
      <c r="BF162">
        <v>26</v>
      </c>
      <c r="BG162">
        <v>41</v>
      </c>
      <c r="BH162">
        <v>53</v>
      </c>
      <c r="BI162">
        <v>82</v>
      </c>
      <c r="BJ162">
        <v>93</v>
      </c>
      <c r="BK162">
        <v>118</v>
      </c>
    </row>
    <row r="163" spans="1:63" ht="17" x14ac:dyDescent="0.25">
      <c r="A163" s="3" t="s">
        <v>465</v>
      </c>
      <c r="B163" s="11"/>
      <c r="C163" t="s">
        <v>202</v>
      </c>
      <c r="D163">
        <v>47.4116</v>
      </c>
      <c r="E163">
        <v>28.369900000000001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1</v>
      </c>
      <c r="BB163">
        <v>3</v>
      </c>
      <c r="BC163">
        <v>3</v>
      </c>
      <c r="BD163">
        <v>3</v>
      </c>
      <c r="BE163">
        <v>6</v>
      </c>
      <c r="BF163">
        <v>12</v>
      </c>
      <c r="BG163">
        <v>23</v>
      </c>
      <c r="BH163">
        <v>23</v>
      </c>
      <c r="BI163">
        <v>30</v>
      </c>
      <c r="BJ163">
        <v>30</v>
      </c>
      <c r="BK163">
        <v>49</v>
      </c>
    </row>
    <row r="164" spans="1:63" ht="17" x14ac:dyDescent="0.25">
      <c r="A164" s="3" t="s">
        <v>465</v>
      </c>
      <c r="B164" s="11"/>
      <c r="C164" t="s">
        <v>58</v>
      </c>
      <c r="D164">
        <v>43.7333</v>
      </c>
      <c r="E164">
        <v>7.4166999999999996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2</v>
      </c>
      <c r="BE164">
        <v>2</v>
      </c>
      <c r="BF164">
        <v>2</v>
      </c>
      <c r="BG164">
        <v>2</v>
      </c>
      <c r="BH164">
        <v>7</v>
      </c>
      <c r="BI164">
        <v>7</v>
      </c>
      <c r="BJ164">
        <v>7</v>
      </c>
      <c r="BK164">
        <v>7</v>
      </c>
    </row>
    <row r="165" spans="1:63" ht="17" x14ac:dyDescent="0.25">
      <c r="A165" s="3" t="s">
        <v>464</v>
      </c>
      <c r="B165" s="11"/>
      <c r="C165" t="s">
        <v>141</v>
      </c>
      <c r="D165">
        <v>46.862499999999997</v>
      </c>
      <c r="E165">
        <v>103.8467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5</v>
      </c>
      <c r="BJ165">
        <v>6</v>
      </c>
      <c r="BK165">
        <v>6</v>
      </c>
    </row>
    <row r="166" spans="1:63" ht="17" x14ac:dyDescent="0.25">
      <c r="B166" s="11"/>
      <c r="C166" t="s">
        <v>478</v>
      </c>
      <c r="D166">
        <v>42.5</v>
      </c>
      <c r="E166">
        <v>19.3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2</v>
      </c>
      <c r="BJ166">
        <v>1</v>
      </c>
      <c r="BK166">
        <v>3</v>
      </c>
    </row>
    <row r="167" spans="1:63" ht="17" x14ac:dyDescent="0.25">
      <c r="A167" s="3" t="s">
        <v>466</v>
      </c>
      <c r="B167" s="11"/>
      <c r="C167" t="s">
        <v>69</v>
      </c>
      <c r="D167">
        <v>31.791699999999999</v>
      </c>
      <c r="E167">
        <v>-7.0926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2</v>
      </c>
      <c r="AX167">
        <v>2</v>
      </c>
      <c r="AY167">
        <v>2</v>
      </c>
      <c r="AZ167">
        <v>2</v>
      </c>
      <c r="BA167">
        <v>2</v>
      </c>
      <c r="BB167">
        <v>3</v>
      </c>
      <c r="BC167">
        <v>5</v>
      </c>
      <c r="BD167">
        <v>6</v>
      </c>
      <c r="BE167">
        <v>7</v>
      </c>
      <c r="BF167">
        <v>17</v>
      </c>
      <c r="BG167">
        <v>28</v>
      </c>
      <c r="BH167">
        <v>29</v>
      </c>
      <c r="BI167">
        <v>38</v>
      </c>
      <c r="BJ167">
        <v>49</v>
      </c>
      <c r="BK167">
        <v>63</v>
      </c>
    </row>
    <row r="168" spans="1:63" ht="17" x14ac:dyDescent="0.25">
      <c r="A168" s="3" t="s">
        <v>466</v>
      </c>
      <c r="B168" s="11"/>
      <c r="C168" t="s">
        <v>428</v>
      </c>
      <c r="D168">
        <v>-22.957599999999999</v>
      </c>
      <c r="E168">
        <v>18.490400000000001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2</v>
      </c>
      <c r="BG168">
        <v>2</v>
      </c>
      <c r="BH168">
        <v>2</v>
      </c>
      <c r="BI168">
        <v>2</v>
      </c>
      <c r="BJ168">
        <v>2</v>
      </c>
      <c r="BK168">
        <v>3</v>
      </c>
    </row>
    <row r="169" spans="1:63" ht="17" x14ac:dyDescent="0.25">
      <c r="A169" s="3" t="s">
        <v>464</v>
      </c>
      <c r="B169" s="11"/>
      <c r="C169" t="s">
        <v>7</v>
      </c>
      <c r="D169">
        <v>28.166699999999999</v>
      </c>
      <c r="E169">
        <v>84.25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</row>
    <row r="170" spans="1:63" ht="17" x14ac:dyDescent="0.25">
      <c r="A170" s="3" t="s">
        <v>465</v>
      </c>
      <c r="B170" s="11" t="s">
        <v>452</v>
      </c>
      <c r="C170" t="s">
        <v>452</v>
      </c>
      <c r="D170">
        <v>52.132599999999996</v>
      </c>
      <c r="E170">
        <v>5.2912999999999997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1</v>
      </c>
      <c r="AR170">
        <v>6</v>
      </c>
      <c r="AS170">
        <v>10</v>
      </c>
      <c r="AT170">
        <v>18</v>
      </c>
      <c r="AU170">
        <v>24</v>
      </c>
      <c r="AV170">
        <v>38</v>
      </c>
      <c r="AW170">
        <v>82</v>
      </c>
      <c r="AX170">
        <v>128</v>
      </c>
      <c r="AY170">
        <v>188</v>
      </c>
      <c r="AZ170">
        <v>265</v>
      </c>
      <c r="BA170">
        <v>321</v>
      </c>
      <c r="BB170">
        <v>382</v>
      </c>
      <c r="BC170">
        <v>503</v>
      </c>
      <c r="BD170">
        <v>503</v>
      </c>
      <c r="BE170">
        <v>804</v>
      </c>
      <c r="BF170">
        <v>959</v>
      </c>
      <c r="BG170">
        <v>1135</v>
      </c>
      <c r="BH170">
        <v>1413</v>
      </c>
      <c r="BI170">
        <v>1705</v>
      </c>
      <c r="BJ170">
        <v>2051</v>
      </c>
      <c r="BK170">
        <v>2460</v>
      </c>
    </row>
    <row r="171" spans="1:63" ht="17" x14ac:dyDescent="0.25">
      <c r="A171" s="3" t="s">
        <v>467</v>
      </c>
      <c r="B171" s="11" t="s">
        <v>457</v>
      </c>
      <c r="C171" t="s">
        <v>452</v>
      </c>
      <c r="D171">
        <v>12.169600000000001</v>
      </c>
      <c r="E171">
        <v>-68.989999999999995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1</v>
      </c>
      <c r="BH171">
        <v>1</v>
      </c>
      <c r="BI171">
        <v>3</v>
      </c>
      <c r="BJ171">
        <v>3</v>
      </c>
      <c r="BK171">
        <v>3</v>
      </c>
    </row>
    <row r="172" spans="1:63" ht="17" x14ac:dyDescent="0.25">
      <c r="B172" s="11" t="s">
        <v>420</v>
      </c>
      <c r="C172" t="s">
        <v>452</v>
      </c>
      <c r="D172">
        <v>12.518599999999999</v>
      </c>
      <c r="E172">
        <v>-70.035799999999995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2</v>
      </c>
      <c r="BF172">
        <v>2</v>
      </c>
      <c r="BG172">
        <v>2</v>
      </c>
      <c r="BH172">
        <v>2</v>
      </c>
      <c r="BI172">
        <v>3</v>
      </c>
      <c r="BJ172">
        <v>4</v>
      </c>
      <c r="BK172">
        <v>4</v>
      </c>
    </row>
    <row r="173" spans="1:63" x14ac:dyDescent="0.2">
      <c r="A173" s="3" t="s">
        <v>470</v>
      </c>
      <c r="C173" t="s">
        <v>53</v>
      </c>
      <c r="D173">
        <v>-40.900599999999997</v>
      </c>
      <c r="E173">
        <v>174.886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3</v>
      </c>
      <c r="AW173">
        <v>3</v>
      </c>
      <c r="AX173">
        <v>4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5</v>
      </c>
      <c r="BF173">
        <v>6</v>
      </c>
      <c r="BG173">
        <v>8</v>
      </c>
      <c r="BH173">
        <v>8</v>
      </c>
      <c r="BI173">
        <v>12</v>
      </c>
      <c r="BJ173">
        <v>20</v>
      </c>
      <c r="BK173">
        <v>28</v>
      </c>
    </row>
    <row r="174" spans="1:63" x14ac:dyDescent="0.2">
      <c r="C174" t="s">
        <v>491</v>
      </c>
      <c r="D174">
        <v>12.865399999999999</v>
      </c>
      <c r="E174">
        <v>-85.2072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</row>
    <row r="175" spans="1:63" ht="17" x14ac:dyDescent="0.25">
      <c r="A175" s="3" t="s">
        <v>466</v>
      </c>
      <c r="B175" s="11"/>
      <c r="C175" t="s">
        <v>54</v>
      </c>
      <c r="D175">
        <v>9.0820000000000007</v>
      </c>
      <c r="E175">
        <v>8.6753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3</v>
      </c>
      <c r="BJ175">
        <v>8</v>
      </c>
      <c r="BK175">
        <v>8</v>
      </c>
    </row>
    <row r="176" spans="1:63" ht="17" x14ac:dyDescent="0.25">
      <c r="A176" s="3" t="s">
        <v>465</v>
      </c>
      <c r="B176" s="11"/>
      <c r="C176" t="s">
        <v>44</v>
      </c>
      <c r="D176">
        <v>41.608600000000003</v>
      </c>
      <c r="E176">
        <v>21.7453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3</v>
      </c>
      <c r="AY176">
        <v>3</v>
      </c>
      <c r="AZ176">
        <v>3</v>
      </c>
      <c r="BA176">
        <v>3</v>
      </c>
      <c r="BB176">
        <v>7</v>
      </c>
      <c r="BC176">
        <v>7</v>
      </c>
      <c r="BD176">
        <v>7</v>
      </c>
      <c r="BE176">
        <v>14</v>
      </c>
      <c r="BF176">
        <v>14</v>
      </c>
      <c r="BG176">
        <v>14</v>
      </c>
      <c r="BH176">
        <v>18</v>
      </c>
      <c r="BI176">
        <v>26</v>
      </c>
      <c r="BJ176">
        <v>35</v>
      </c>
      <c r="BK176">
        <v>48</v>
      </c>
    </row>
    <row r="177" spans="1:63" ht="17" x14ac:dyDescent="0.25">
      <c r="A177" s="3" t="s">
        <v>465</v>
      </c>
      <c r="B177" s="11"/>
      <c r="C177" t="s">
        <v>45</v>
      </c>
      <c r="D177">
        <v>60.472000000000001</v>
      </c>
      <c r="E177">
        <v>8.4688999999999997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6</v>
      </c>
      <c r="AR177">
        <v>15</v>
      </c>
      <c r="AS177">
        <v>19</v>
      </c>
      <c r="AT177">
        <v>25</v>
      </c>
      <c r="AU177">
        <v>32</v>
      </c>
      <c r="AV177">
        <v>56</v>
      </c>
      <c r="AW177">
        <v>87</v>
      </c>
      <c r="AX177">
        <v>108</v>
      </c>
      <c r="AY177">
        <v>147</v>
      </c>
      <c r="AZ177">
        <v>176</v>
      </c>
      <c r="BA177">
        <v>205</v>
      </c>
      <c r="BB177">
        <v>400</v>
      </c>
      <c r="BC177">
        <v>598</v>
      </c>
      <c r="BD177">
        <v>702</v>
      </c>
      <c r="BE177">
        <v>996</v>
      </c>
      <c r="BF177">
        <v>1090</v>
      </c>
      <c r="BG177">
        <v>1221</v>
      </c>
      <c r="BH177">
        <v>1333</v>
      </c>
      <c r="BI177">
        <v>1463</v>
      </c>
      <c r="BJ177">
        <v>1550</v>
      </c>
      <c r="BK177">
        <v>1746</v>
      </c>
    </row>
    <row r="178" spans="1:63" ht="17" x14ac:dyDescent="0.25">
      <c r="A178" s="3" t="s">
        <v>466</v>
      </c>
      <c r="B178" s="11"/>
      <c r="C178" t="s">
        <v>31</v>
      </c>
      <c r="D178">
        <v>21</v>
      </c>
      <c r="E178">
        <v>57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2</v>
      </c>
      <c r="AN178">
        <v>2</v>
      </c>
      <c r="AO178">
        <v>4</v>
      </c>
      <c r="AP178">
        <v>4</v>
      </c>
      <c r="AQ178">
        <v>4</v>
      </c>
      <c r="AR178">
        <v>6</v>
      </c>
      <c r="AS178">
        <v>6</v>
      </c>
      <c r="AT178">
        <v>6</v>
      </c>
      <c r="AU178">
        <v>12</v>
      </c>
      <c r="AV178">
        <v>15</v>
      </c>
      <c r="AW178">
        <v>16</v>
      </c>
      <c r="AX178">
        <v>16</v>
      </c>
      <c r="AY178">
        <v>16</v>
      </c>
      <c r="AZ178">
        <v>16</v>
      </c>
      <c r="BA178">
        <v>16</v>
      </c>
      <c r="BB178">
        <v>18</v>
      </c>
      <c r="BC178">
        <v>18</v>
      </c>
      <c r="BD178">
        <v>18</v>
      </c>
      <c r="BE178">
        <v>19</v>
      </c>
      <c r="BF178">
        <v>19</v>
      </c>
      <c r="BG178">
        <v>22</v>
      </c>
      <c r="BH178">
        <v>22</v>
      </c>
      <c r="BI178">
        <v>24</v>
      </c>
      <c r="BJ178">
        <v>39</v>
      </c>
      <c r="BK178">
        <v>48</v>
      </c>
    </row>
    <row r="179" spans="1:63" ht="17" x14ac:dyDescent="0.25">
      <c r="A179" s="3" t="s">
        <v>464</v>
      </c>
      <c r="B179" s="11"/>
    </row>
    <row r="180" spans="1:63" ht="17" x14ac:dyDescent="0.25">
      <c r="A180" s="3" t="s">
        <v>464</v>
      </c>
      <c r="B180" s="11"/>
      <c r="C180" t="s">
        <v>40</v>
      </c>
      <c r="D180">
        <v>30.375299999999999</v>
      </c>
      <c r="E180">
        <v>69.345100000000002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</v>
      </c>
      <c r="AP180">
        <v>2</v>
      </c>
      <c r="AQ180">
        <v>2</v>
      </c>
      <c r="AR180">
        <v>4</v>
      </c>
      <c r="AS180">
        <v>4</v>
      </c>
      <c r="AT180">
        <v>4</v>
      </c>
      <c r="AU180">
        <v>5</v>
      </c>
      <c r="AV180">
        <v>5</v>
      </c>
      <c r="AW180">
        <v>5</v>
      </c>
      <c r="AX180">
        <v>6</v>
      </c>
      <c r="AY180">
        <v>6</v>
      </c>
      <c r="AZ180">
        <v>6</v>
      </c>
      <c r="BA180">
        <v>6</v>
      </c>
      <c r="BB180">
        <v>16</v>
      </c>
      <c r="BC180">
        <v>19</v>
      </c>
      <c r="BD180">
        <v>20</v>
      </c>
      <c r="BE180">
        <v>28</v>
      </c>
      <c r="BF180">
        <v>31</v>
      </c>
      <c r="BG180">
        <v>53</v>
      </c>
      <c r="BH180">
        <v>136</v>
      </c>
      <c r="BI180">
        <v>236</v>
      </c>
      <c r="BJ180">
        <v>299</v>
      </c>
      <c r="BK180">
        <v>454</v>
      </c>
    </row>
    <row r="181" spans="1:63" ht="17" x14ac:dyDescent="0.25">
      <c r="A181" s="3" t="s">
        <v>467</v>
      </c>
      <c r="B181" s="11"/>
      <c r="C181" t="s">
        <v>142</v>
      </c>
      <c r="D181">
        <v>8.5380000000000003</v>
      </c>
      <c r="E181">
        <v>-80.7821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8</v>
      </c>
      <c r="BD181">
        <v>11</v>
      </c>
      <c r="BE181">
        <v>27</v>
      </c>
      <c r="BF181">
        <v>36</v>
      </c>
      <c r="BG181">
        <v>43</v>
      </c>
      <c r="BH181">
        <v>55</v>
      </c>
      <c r="BI181">
        <v>69</v>
      </c>
      <c r="BJ181">
        <v>86</v>
      </c>
      <c r="BK181">
        <v>109</v>
      </c>
    </row>
    <row r="182" spans="1:63" ht="17" x14ac:dyDescent="0.25">
      <c r="A182" s="3" t="s">
        <v>468</v>
      </c>
      <c r="B182" s="11"/>
      <c r="C182" t="s">
        <v>97</v>
      </c>
      <c r="D182">
        <v>-23.442499999999999</v>
      </c>
      <c r="E182">
        <v>-58.443800000000003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1</v>
      </c>
      <c r="BB182">
        <v>1</v>
      </c>
      <c r="BC182">
        <v>5</v>
      </c>
      <c r="BD182">
        <v>5</v>
      </c>
      <c r="BE182">
        <v>6</v>
      </c>
      <c r="BF182">
        <v>6</v>
      </c>
      <c r="BG182">
        <v>6</v>
      </c>
      <c r="BH182">
        <v>8</v>
      </c>
      <c r="BI182">
        <v>9</v>
      </c>
      <c r="BJ182">
        <v>11</v>
      </c>
      <c r="BK182">
        <v>11</v>
      </c>
    </row>
    <row r="183" spans="1:63" ht="17" x14ac:dyDescent="0.25">
      <c r="A183" s="3" t="s">
        <v>468</v>
      </c>
      <c r="B183" s="11"/>
      <c r="C183" t="s">
        <v>88</v>
      </c>
      <c r="D183">
        <v>-9.19</v>
      </c>
      <c r="E183">
        <v>-75.015199999999993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1</v>
      </c>
      <c r="AZ183">
        <v>6</v>
      </c>
      <c r="BA183">
        <v>7</v>
      </c>
      <c r="BB183">
        <v>11</v>
      </c>
      <c r="BC183">
        <v>11</v>
      </c>
      <c r="BD183">
        <v>15</v>
      </c>
      <c r="BE183">
        <v>28</v>
      </c>
      <c r="BF183">
        <v>38</v>
      </c>
      <c r="BG183">
        <v>43</v>
      </c>
      <c r="BH183">
        <v>86</v>
      </c>
      <c r="BI183">
        <v>117</v>
      </c>
      <c r="BJ183">
        <v>145</v>
      </c>
      <c r="BK183">
        <v>234</v>
      </c>
    </row>
    <row r="184" spans="1:63" ht="17" x14ac:dyDescent="0.25">
      <c r="A184" s="3" t="s">
        <v>464</v>
      </c>
      <c r="B184" s="11"/>
      <c r="C184" t="s">
        <v>20</v>
      </c>
      <c r="D184">
        <v>13</v>
      </c>
      <c r="E184">
        <v>122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1</v>
      </c>
      <c r="Q184">
        <v>2</v>
      </c>
      <c r="R184">
        <v>2</v>
      </c>
      <c r="S184">
        <v>2</v>
      </c>
      <c r="T184">
        <v>2</v>
      </c>
      <c r="U184">
        <v>2</v>
      </c>
      <c r="V184">
        <v>3</v>
      </c>
      <c r="W184">
        <v>3</v>
      </c>
      <c r="X184">
        <v>3</v>
      </c>
      <c r="Y184">
        <v>3</v>
      </c>
      <c r="Z184">
        <v>3</v>
      </c>
      <c r="AA184">
        <v>3</v>
      </c>
      <c r="AB184">
        <v>3</v>
      </c>
      <c r="AC184">
        <v>3</v>
      </c>
      <c r="AD184">
        <v>3</v>
      </c>
      <c r="AE184">
        <v>3</v>
      </c>
      <c r="AF184">
        <v>3</v>
      </c>
      <c r="AG184">
        <v>3</v>
      </c>
      <c r="AH184">
        <v>3</v>
      </c>
      <c r="AI184">
        <v>3</v>
      </c>
      <c r="AJ184">
        <v>3</v>
      </c>
      <c r="AK184">
        <v>3</v>
      </c>
      <c r="AL184">
        <v>3</v>
      </c>
      <c r="AM184">
        <v>3</v>
      </c>
      <c r="AN184">
        <v>3</v>
      </c>
      <c r="AO184">
        <v>3</v>
      </c>
      <c r="AP184">
        <v>3</v>
      </c>
      <c r="AQ184">
        <v>3</v>
      </c>
      <c r="AR184">
        <v>3</v>
      </c>
      <c r="AS184">
        <v>3</v>
      </c>
      <c r="AT184">
        <v>3</v>
      </c>
      <c r="AU184">
        <v>3</v>
      </c>
      <c r="AV184">
        <v>3</v>
      </c>
      <c r="AW184">
        <v>3</v>
      </c>
      <c r="AX184">
        <v>5</v>
      </c>
      <c r="AY184">
        <v>6</v>
      </c>
      <c r="AZ184">
        <v>10</v>
      </c>
      <c r="BA184">
        <v>20</v>
      </c>
      <c r="BB184">
        <v>33</v>
      </c>
      <c r="BC184">
        <v>49</v>
      </c>
      <c r="BD184">
        <v>52</v>
      </c>
      <c r="BE184">
        <v>64</v>
      </c>
      <c r="BF184">
        <v>111</v>
      </c>
      <c r="BG184">
        <v>140</v>
      </c>
      <c r="BH184">
        <v>142</v>
      </c>
      <c r="BI184">
        <v>187</v>
      </c>
      <c r="BJ184">
        <v>202</v>
      </c>
      <c r="BK184">
        <v>217</v>
      </c>
    </row>
    <row r="185" spans="1:63" ht="17" x14ac:dyDescent="0.25">
      <c r="A185" s="3" t="s">
        <v>465</v>
      </c>
      <c r="B185" s="11"/>
      <c r="C185" t="s">
        <v>79</v>
      </c>
      <c r="D185">
        <v>51.919400000000003</v>
      </c>
      <c r="E185">
        <v>19.145099999999999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1</v>
      </c>
      <c r="AX185">
        <v>5</v>
      </c>
      <c r="AY185">
        <v>5</v>
      </c>
      <c r="AZ185">
        <v>11</v>
      </c>
      <c r="BA185">
        <v>16</v>
      </c>
      <c r="BB185">
        <v>22</v>
      </c>
      <c r="BC185">
        <v>31</v>
      </c>
      <c r="BD185">
        <v>49</v>
      </c>
      <c r="BE185">
        <v>68</v>
      </c>
      <c r="BF185">
        <v>103</v>
      </c>
      <c r="BG185">
        <v>119</v>
      </c>
      <c r="BH185">
        <v>177</v>
      </c>
      <c r="BI185">
        <v>238</v>
      </c>
      <c r="BJ185">
        <v>251</v>
      </c>
      <c r="BK185">
        <v>355</v>
      </c>
    </row>
    <row r="186" spans="1:63" ht="17" x14ac:dyDescent="0.25">
      <c r="A186" s="3" t="s">
        <v>465</v>
      </c>
      <c r="B186" s="11"/>
      <c r="C186" t="s">
        <v>65</v>
      </c>
      <c r="D186">
        <v>39.399900000000002</v>
      </c>
      <c r="E186">
        <v>-8.2245000000000008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2</v>
      </c>
      <c r="AU186">
        <v>2</v>
      </c>
      <c r="AV186">
        <v>5</v>
      </c>
      <c r="AW186">
        <v>8</v>
      </c>
      <c r="AX186">
        <v>13</v>
      </c>
      <c r="AY186">
        <v>20</v>
      </c>
      <c r="AZ186">
        <v>30</v>
      </c>
      <c r="BA186">
        <v>30</v>
      </c>
      <c r="BB186">
        <v>41</v>
      </c>
      <c r="BC186">
        <v>59</v>
      </c>
      <c r="BD186">
        <v>59</v>
      </c>
      <c r="BE186">
        <v>112</v>
      </c>
      <c r="BF186">
        <v>169</v>
      </c>
      <c r="BG186">
        <v>245</v>
      </c>
      <c r="BH186">
        <v>331</v>
      </c>
      <c r="BI186">
        <v>448</v>
      </c>
      <c r="BJ186">
        <v>448</v>
      </c>
      <c r="BK186">
        <v>785</v>
      </c>
    </row>
    <row r="187" spans="1:63" ht="17" x14ac:dyDescent="0.25">
      <c r="A187" s="3" t="s">
        <v>467</v>
      </c>
      <c r="B187" s="11"/>
    </row>
    <row r="188" spans="1:63" ht="17" x14ac:dyDescent="0.25">
      <c r="A188" s="3" t="s">
        <v>466</v>
      </c>
      <c r="B188" s="11"/>
      <c r="C188" t="s">
        <v>59</v>
      </c>
      <c r="D188">
        <v>25.354800000000001</v>
      </c>
      <c r="E188">
        <v>51.183900000000001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3</v>
      </c>
      <c r="AT188">
        <v>3</v>
      </c>
      <c r="AU188">
        <v>7</v>
      </c>
      <c r="AV188">
        <v>8</v>
      </c>
      <c r="AW188">
        <v>8</v>
      </c>
      <c r="AX188">
        <v>8</v>
      </c>
      <c r="AY188">
        <v>8</v>
      </c>
      <c r="AZ188">
        <v>15</v>
      </c>
      <c r="BA188">
        <v>18</v>
      </c>
      <c r="BB188">
        <v>24</v>
      </c>
      <c r="BC188">
        <v>262</v>
      </c>
      <c r="BD188">
        <v>262</v>
      </c>
      <c r="BE188">
        <v>320</v>
      </c>
      <c r="BF188">
        <v>337</v>
      </c>
      <c r="BG188">
        <v>401</v>
      </c>
      <c r="BH188">
        <v>439</v>
      </c>
      <c r="BI188">
        <v>439</v>
      </c>
      <c r="BJ188">
        <v>452</v>
      </c>
      <c r="BK188">
        <v>460</v>
      </c>
    </row>
    <row r="189" spans="1:63" ht="17" x14ac:dyDescent="0.25">
      <c r="A189" s="3" t="s">
        <v>466</v>
      </c>
      <c r="B189" s="11"/>
    </row>
    <row r="190" spans="1:63" ht="17" x14ac:dyDescent="0.25">
      <c r="A190" s="3" t="s">
        <v>464</v>
      </c>
      <c r="B190" s="11"/>
    </row>
    <row r="191" spans="1:63" ht="17" x14ac:dyDescent="0.25">
      <c r="A191" s="3" t="s">
        <v>465</v>
      </c>
      <c r="B191" s="11"/>
      <c r="C191" t="s">
        <v>46</v>
      </c>
      <c r="D191">
        <v>45.943199999999997</v>
      </c>
      <c r="E191">
        <v>24.966799999999999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1</v>
      </c>
      <c r="AQ191">
        <v>3</v>
      </c>
      <c r="AR191">
        <v>3</v>
      </c>
      <c r="AS191">
        <v>3</v>
      </c>
      <c r="AT191">
        <v>3</v>
      </c>
      <c r="AU191">
        <v>3</v>
      </c>
      <c r="AV191">
        <v>4</v>
      </c>
      <c r="AW191">
        <v>6</v>
      </c>
      <c r="AX191">
        <v>9</v>
      </c>
      <c r="AY191">
        <v>9</v>
      </c>
      <c r="AZ191">
        <v>15</v>
      </c>
      <c r="BA191">
        <v>15</v>
      </c>
      <c r="BB191">
        <v>25</v>
      </c>
      <c r="BC191">
        <v>45</v>
      </c>
      <c r="BD191">
        <v>49</v>
      </c>
      <c r="BE191">
        <v>89</v>
      </c>
      <c r="BF191">
        <v>123</v>
      </c>
      <c r="BG191">
        <v>131</v>
      </c>
      <c r="BH191">
        <v>158</v>
      </c>
      <c r="BI191">
        <v>184</v>
      </c>
      <c r="BJ191">
        <v>260</v>
      </c>
      <c r="BK191">
        <v>277</v>
      </c>
    </row>
    <row r="192" spans="1:63" ht="17" x14ac:dyDescent="0.25">
      <c r="A192" s="3" t="s">
        <v>199</v>
      </c>
      <c r="B192" s="11"/>
      <c r="C192" t="s">
        <v>199</v>
      </c>
      <c r="D192">
        <v>60</v>
      </c>
      <c r="E192">
        <v>90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</v>
      </c>
      <c r="P192">
        <v>2</v>
      </c>
      <c r="Q192">
        <v>2</v>
      </c>
      <c r="R192">
        <v>2</v>
      </c>
      <c r="S192">
        <v>2</v>
      </c>
      <c r="T192">
        <v>2</v>
      </c>
      <c r="U192">
        <v>2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2</v>
      </c>
      <c r="AC192">
        <v>2</v>
      </c>
      <c r="AD192">
        <v>2</v>
      </c>
      <c r="AE192">
        <v>2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2</v>
      </c>
      <c r="AL192">
        <v>2</v>
      </c>
      <c r="AM192">
        <v>2</v>
      </c>
      <c r="AN192">
        <v>2</v>
      </c>
      <c r="AO192">
        <v>2</v>
      </c>
      <c r="AP192">
        <v>2</v>
      </c>
      <c r="AQ192">
        <v>2</v>
      </c>
      <c r="AR192">
        <v>2</v>
      </c>
      <c r="AS192">
        <v>2</v>
      </c>
      <c r="AT192">
        <v>3</v>
      </c>
      <c r="AU192">
        <v>3</v>
      </c>
      <c r="AV192">
        <v>3</v>
      </c>
      <c r="AW192">
        <v>4</v>
      </c>
      <c r="AX192">
        <v>13</v>
      </c>
      <c r="AY192">
        <v>13</v>
      </c>
      <c r="AZ192">
        <v>17</v>
      </c>
      <c r="BA192">
        <v>17</v>
      </c>
      <c r="BB192">
        <v>20</v>
      </c>
      <c r="BC192">
        <v>20</v>
      </c>
      <c r="BD192">
        <v>28</v>
      </c>
      <c r="BE192">
        <v>45</v>
      </c>
      <c r="BF192">
        <v>59</v>
      </c>
      <c r="BG192">
        <v>63</v>
      </c>
      <c r="BH192">
        <v>90</v>
      </c>
      <c r="BI192">
        <v>114</v>
      </c>
      <c r="BJ192">
        <v>147</v>
      </c>
      <c r="BK192">
        <v>199</v>
      </c>
    </row>
    <row r="193" spans="1:63" ht="17" x14ac:dyDescent="0.25">
      <c r="A193" s="3" t="s">
        <v>466</v>
      </c>
      <c r="B193" s="11"/>
      <c r="C193" t="s">
        <v>437</v>
      </c>
      <c r="D193">
        <v>-1.9402999999999999</v>
      </c>
      <c r="E193">
        <v>29.873899999999999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1</v>
      </c>
      <c r="BH193">
        <v>5</v>
      </c>
      <c r="BI193">
        <v>7</v>
      </c>
      <c r="BJ193">
        <v>8</v>
      </c>
      <c r="BK193">
        <v>8</v>
      </c>
    </row>
    <row r="194" spans="1:63" ht="17" x14ac:dyDescent="0.25">
      <c r="A194" s="3" t="s">
        <v>467</v>
      </c>
      <c r="B194" s="11"/>
      <c r="C194" t="s">
        <v>438</v>
      </c>
      <c r="D194">
        <v>13.9094</v>
      </c>
      <c r="E194">
        <v>-60.978900000000003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</row>
    <row r="195" spans="1:63" ht="17" x14ac:dyDescent="0.25">
      <c r="A195" s="3" t="s">
        <v>467</v>
      </c>
      <c r="B195" s="11"/>
      <c r="C195" t="s">
        <v>439</v>
      </c>
      <c r="D195">
        <v>12.984299999999999</v>
      </c>
      <c r="E195">
        <v>-61.287199999999999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</row>
    <row r="196" spans="1:63" ht="17" x14ac:dyDescent="0.25">
      <c r="A196" s="3" t="s">
        <v>465</v>
      </c>
      <c r="B196" s="11"/>
      <c r="C196" t="s">
        <v>48</v>
      </c>
      <c r="D196">
        <v>43.942399999999999</v>
      </c>
      <c r="E196">
        <v>12.457800000000001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1</v>
      </c>
      <c r="AR196">
        <v>1</v>
      </c>
      <c r="AS196">
        <v>1</v>
      </c>
      <c r="AT196">
        <v>8</v>
      </c>
      <c r="AU196">
        <v>10</v>
      </c>
      <c r="AV196">
        <v>16</v>
      </c>
      <c r="AW196">
        <v>21</v>
      </c>
      <c r="AX196">
        <v>21</v>
      </c>
      <c r="AY196">
        <v>23</v>
      </c>
      <c r="AZ196">
        <v>36</v>
      </c>
      <c r="BA196">
        <v>36</v>
      </c>
      <c r="BB196">
        <v>51</v>
      </c>
      <c r="BC196">
        <v>62</v>
      </c>
      <c r="BD196">
        <v>69</v>
      </c>
      <c r="BE196">
        <v>80</v>
      </c>
      <c r="BF196">
        <v>80</v>
      </c>
      <c r="BG196">
        <v>101</v>
      </c>
      <c r="BH196">
        <v>109</v>
      </c>
      <c r="BI196">
        <v>109</v>
      </c>
      <c r="BJ196">
        <v>119</v>
      </c>
      <c r="BK196">
        <v>119</v>
      </c>
    </row>
    <row r="197" spans="1:63" ht="17" x14ac:dyDescent="0.25">
      <c r="A197" s="3" t="s">
        <v>466</v>
      </c>
      <c r="B197" s="11"/>
      <c r="C197" t="s">
        <v>70</v>
      </c>
      <c r="D197">
        <v>24</v>
      </c>
      <c r="E197">
        <v>45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5</v>
      </c>
      <c r="AX197">
        <v>5</v>
      </c>
      <c r="AY197">
        <v>5</v>
      </c>
      <c r="AZ197">
        <v>11</v>
      </c>
      <c r="BA197">
        <v>15</v>
      </c>
      <c r="BB197">
        <v>20</v>
      </c>
      <c r="BC197">
        <v>21</v>
      </c>
      <c r="BD197">
        <v>45</v>
      </c>
      <c r="BE197">
        <v>86</v>
      </c>
      <c r="BF197">
        <v>103</v>
      </c>
      <c r="BG197">
        <v>103</v>
      </c>
      <c r="BH197">
        <v>118</v>
      </c>
      <c r="BI197">
        <v>171</v>
      </c>
      <c r="BJ197">
        <v>171</v>
      </c>
      <c r="BK197">
        <v>274</v>
      </c>
    </row>
    <row r="198" spans="1:63" ht="17" x14ac:dyDescent="0.25">
      <c r="A198" s="3" t="s">
        <v>466</v>
      </c>
      <c r="B198" s="11"/>
      <c r="C198" t="s">
        <v>71</v>
      </c>
      <c r="D198">
        <v>14.497400000000001</v>
      </c>
      <c r="E198">
        <v>-14.452400000000001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2</v>
      </c>
      <c r="AV198">
        <v>4</v>
      </c>
      <c r="AW198">
        <v>4</v>
      </c>
      <c r="AX198">
        <v>4</v>
      </c>
      <c r="AY198">
        <v>4</v>
      </c>
      <c r="AZ198">
        <v>4</v>
      </c>
      <c r="BA198">
        <v>4</v>
      </c>
      <c r="BB198">
        <v>4</v>
      </c>
      <c r="BC198">
        <v>4</v>
      </c>
      <c r="BD198">
        <v>4</v>
      </c>
      <c r="BE198">
        <v>10</v>
      </c>
      <c r="BF198">
        <v>10</v>
      </c>
      <c r="BG198">
        <v>24</v>
      </c>
      <c r="BH198">
        <v>24</v>
      </c>
      <c r="BI198">
        <v>26</v>
      </c>
      <c r="BJ198">
        <v>31</v>
      </c>
      <c r="BK198">
        <v>31</v>
      </c>
    </row>
    <row r="199" spans="1:63" ht="17" x14ac:dyDescent="0.25">
      <c r="A199" s="3" t="s">
        <v>465</v>
      </c>
      <c r="B199" s="11"/>
      <c r="C199" t="s">
        <v>89</v>
      </c>
      <c r="D199">
        <v>44.016500000000001</v>
      </c>
      <c r="E199">
        <v>21.0059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1</v>
      </c>
      <c r="AZ199">
        <v>1</v>
      </c>
      <c r="BA199">
        <v>1</v>
      </c>
      <c r="BB199">
        <v>5</v>
      </c>
      <c r="BC199">
        <v>12</v>
      </c>
      <c r="BD199">
        <v>19</v>
      </c>
      <c r="BE199">
        <v>35</v>
      </c>
      <c r="BF199">
        <v>46</v>
      </c>
      <c r="BG199">
        <v>48</v>
      </c>
      <c r="BH199">
        <v>55</v>
      </c>
      <c r="BI199">
        <v>65</v>
      </c>
      <c r="BJ199">
        <v>83</v>
      </c>
      <c r="BK199">
        <v>103</v>
      </c>
    </row>
    <row r="200" spans="1:63" ht="17" x14ac:dyDescent="0.25">
      <c r="A200" s="3" t="s">
        <v>470</v>
      </c>
      <c r="B200" s="11"/>
      <c r="C200" t="s">
        <v>429</v>
      </c>
      <c r="D200">
        <v>-4.6795999999999998</v>
      </c>
      <c r="E200">
        <v>55.491999999999997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2</v>
      </c>
      <c r="BG200">
        <v>2</v>
      </c>
      <c r="BH200">
        <v>3</v>
      </c>
      <c r="BI200">
        <v>4</v>
      </c>
      <c r="BJ200">
        <v>4</v>
      </c>
      <c r="BK200">
        <v>6</v>
      </c>
    </row>
    <row r="201" spans="1:63" ht="17" x14ac:dyDescent="0.25">
      <c r="A201" s="3" t="s">
        <v>464</v>
      </c>
      <c r="B201" s="11"/>
      <c r="C201" t="s">
        <v>6</v>
      </c>
      <c r="D201">
        <v>1.2833000000000001</v>
      </c>
      <c r="E201">
        <v>103.83329999999999</v>
      </c>
      <c r="F201">
        <v>0</v>
      </c>
      <c r="G201">
        <v>1</v>
      </c>
      <c r="H201">
        <v>3</v>
      </c>
      <c r="I201">
        <v>3</v>
      </c>
      <c r="J201">
        <v>4</v>
      </c>
      <c r="K201">
        <v>5</v>
      </c>
      <c r="L201">
        <v>7</v>
      </c>
      <c r="M201">
        <v>7</v>
      </c>
      <c r="N201">
        <v>10</v>
      </c>
      <c r="O201">
        <v>13</v>
      </c>
      <c r="P201">
        <v>16</v>
      </c>
      <c r="Q201">
        <v>18</v>
      </c>
      <c r="R201">
        <v>18</v>
      </c>
      <c r="S201">
        <v>24</v>
      </c>
      <c r="T201">
        <v>28</v>
      </c>
      <c r="U201">
        <v>28</v>
      </c>
      <c r="V201">
        <v>30</v>
      </c>
      <c r="W201">
        <v>33</v>
      </c>
      <c r="X201">
        <v>40</v>
      </c>
      <c r="Y201">
        <v>45</v>
      </c>
      <c r="Z201">
        <v>47</v>
      </c>
      <c r="AA201">
        <v>50</v>
      </c>
      <c r="AB201">
        <v>58</v>
      </c>
      <c r="AC201">
        <v>67</v>
      </c>
      <c r="AD201">
        <v>72</v>
      </c>
      <c r="AE201">
        <v>75</v>
      </c>
      <c r="AF201">
        <v>77</v>
      </c>
      <c r="AG201">
        <v>81</v>
      </c>
      <c r="AH201">
        <v>84</v>
      </c>
      <c r="AI201">
        <v>84</v>
      </c>
      <c r="AJ201">
        <v>85</v>
      </c>
      <c r="AK201">
        <v>85</v>
      </c>
      <c r="AL201">
        <v>89</v>
      </c>
      <c r="AM201">
        <v>89</v>
      </c>
      <c r="AN201">
        <v>91</v>
      </c>
      <c r="AO201">
        <v>93</v>
      </c>
      <c r="AP201">
        <v>93</v>
      </c>
      <c r="AQ201">
        <v>93</v>
      </c>
      <c r="AR201">
        <v>102</v>
      </c>
      <c r="AS201">
        <v>106</v>
      </c>
      <c r="AT201">
        <v>108</v>
      </c>
      <c r="AU201">
        <v>110</v>
      </c>
      <c r="AV201">
        <v>110</v>
      </c>
      <c r="AW201">
        <v>117</v>
      </c>
      <c r="AX201">
        <v>130</v>
      </c>
      <c r="AY201">
        <v>138</v>
      </c>
      <c r="AZ201">
        <v>150</v>
      </c>
      <c r="BA201">
        <v>150</v>
      </c>
      <c r="BB201">
        <v>160</v>
      </c>
      <c r="BC201">
        <v>178</v>
      </c>
      <c r="BD201">
        <v>178</v>
      </c>
      <c r="BE201">
        <v>200</v>
      </c>
      <c r="BF201">
        <v>212</v>
      </c>
      <c r="BG201">
        <v>226</v>
      </c>
      <c r="BH201">
        <v>243</v>
      </c>
      <c r="BI201">
        <v>266</v>
      </c>
      <c r="BJ201">
        <v>313</v>
      </c>
      <c r="BK201">
        <v>345</v>
      </c>
    </row>
    <row r="202" spans="1:63" ht="17" x14ac:dyDescent="0.25">
      <c r="A202" s="3" t="s">
        <v>465</v>
      </c>
      <c r="B202" s="11"/>
      <c r="C202" t="s">
        <v>90</v>
      </c>
      <c r="D202">
        <v>48.668999999999997</v>
      </c>
      <c r="E202">
        <v>19.699000000000002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1</v>
      </c>
      <c r="AZ202">
        <v>3</v>
      </c>
      <c r="BA202">
        <v>3</v>
      </c>
      <c r="BB202">
        <v>7</v>
      </c>
      <c r="BC202">
        <v>10</v>
      </c>
      <c r="BD202">
        <v>16</v>
      </c>
      <c r="BE202">
        <v>32</v>
      </c>
      <c r="BF202">
        <v>44</v>
      </c>
      <c r="BG202">
        <v>54</v>
      </c>
      <c r="BH202">
        <v>63</v>
      </c>
      <c r="BI202">
        <v>72</v>
      </c>
      <c r="BJ202">
        <v>105</v>
      </c>
      <c r="BK202">
        <v>123</v>
      </c>
    </row>
    <row r="203" spans="1:63" ht="17" x14ac:dyDescent="0.25">
      <c r="A203" s="3" t="s">
        <v>465</v>
      </c>
      <c r="B203" s="11"/>
      <c r="C203" t="s">
        <v>82</v>
      </c>
      <c r="D203">
        <v>46.151200000000003</v>
      </c>
      <c r="E203">
        <v>14.9955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2</v>
      </c>
      <c r="AX203">
        <v>7</v>
      </c>
      <c r="AY203">
        <v>7</v>
      </c>
      <c r="AZ203">
        <v>16</v>
      </c>
      <c r="BA203">
        <v>16</v>
      </c>
      <c r="BB203">
        <v>31</v>
      </c>
      <c r="BC203">
        <v>57</v>
      </c>
      <c r="BD203">
        <v>89</v>
      </c>
      <c r="BE203">
        <v>141</v>
      </c>
      <c r="BF203">
        <v>181</v>
      </c>
      <c r="BG203">
        <v>219</v>
      </c>
      <c r="BH203">
        <v>253</v>
      </c>
      <c r="BI203">
        <v>275</v>
      </c>
      <c r="BJ203">
        <v>275</v>
      </c>
      <c r="BK203">
        <v>286</v>
      </c>
    </row>
    <row r="204" spans="1:63" ht="17" x14ac:dyDescent="0.25">
      <c r="A204" s="3" t="s">
        <v>466</v>
      </c>
      <c r="B204" s="11"/>
      <c r="C204" t="s">
        <v>459</v>
      </c>
      <c r="D204">
        <v>5.1520999999999999</v>
      </c>
      <c r="E204">
        <v>46.199599999999997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1</v>
      </c>
    </row>
    <row r="205" spans="1:63" ht="17" x14ac:dyDescent="0.25">
      <c r="A205" s="3" t="s">
        <v>466</v>
      </c>
      <c r="B205" s="11"/>
      <c r="C205" t="s">
        <v>83</v>
      </c>
      <c r="D205">
        <v>-30.5595</v>
      </c>
      <c r="E205">
        <v>22.9375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1</v>
      </c>
      <c r="AZ205">
        <v>3</v>
      </c>
      <c r="BA205">
        <v>3</v>
      </c>
      <c r="BB205">
        <v>7</v>
      </c>
      <c r="BC205">
        <v>13</v>
      </c>
      <c r="BD205">
        <v>17</v>
      </c>
      <c r="BE205">
        <v>24</v>
      </c>
      <c r="BF205">
        <v>38</v>
      </c>
      <c r="BG205">
        <v>51</v>
      </c>
      <c r="BH205">
        <v>62</v>
      </c>
      <c r="BI205">
        <v>62</v>
      </c>
      <c r="BJ205">
        <v>116</v>
      </c>
      <c r="BK205">
        <v>150</v>
      </c>
    </row>
    <row r="206" spans="1:63" ht="17" x14ac:dyDescent="0.25">
      <c r="A206" s="3" t="s">
        <v>465</v>
      </c>
      <c r="B206" s="11"/>
      <c r="C206" t="s">
        <v>24</v>
      </c>
      <c r="D206">
        <v>40</v>
      </c>
      <c r="E206">
        <v>-4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2</v>
      </c>
      <c r="Y206">
        <v>2</v>
      </c>
      <c r="Z206">
        <v>2</v>
      </c>
      <c r="AA206">
        <v>2</v>
      </c>
      <c r="AB206">
        <v>2</v>
      </c>
      <c r="AC206">
        <v>2</v>
      </c>
      <c r="AD206">
        <v>2</v>
      </c>
      <c r="AE206">
        <v>2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2</v>
      </c>
      <c r="AL206">
        <v>2</v>
      </c>
      <c r="AM206">
        <v>2</v>
      </c>
      <c r="AN206">
        <v>6</v>
      </c>
      <c r="AO206">
        <v>13</v>
      </c>
      <c r="AP206">
        <v>15</v>
      </c>
      <c r="AQ206">
        <v>32</v>
      </c>
      <c r="AR206">
        <v>45</v>
      </c>
      <c r="AS206">
        <v>84</v>
      </c>
      <c r="AT206">
        <v>120</v>
      </c>
      <c r="AU206">
        <v>165</v>
      </c>
      <c r="AV206">
        <v>222</v>
      </c>
      <c r="AW206">
        <v>259</v>
      </c>
      <c r="AX206">
        <v>400</v>
      </c>
      <c r="AY206">
        <v>500</v>
      </c>
      <c r="AZ206">
        <v>673</v>
      </c>
      <c r="BA206">
        <v>1073</v>
      </c>
      <c r="BB206">
        <v>1695</v>
      </c>
      <c r="BC206">
        <v>2277</v>
      </c>
      <c r="BD206">
        <v>2277</v>
      </c>
      <c r="BE206">
        <v>5232</v>
      </c>
      <c r="BF206">
        <v>6391</v>
      </c>
      <c r="BG206">
        <v>7798</v>
      </c>
      <c r="BH206">
        <v>9942</v>
      </c>
      <c r="BI206">
        <v>11748</v>
      </c>
      <c r="BJ206">
        <v>13910</v>
      </c>
      <c r="BK206">
        <v>17963</v>
      </c>
    </row>
    <row r="207" spans="1:63" ht="17" x14ac:dyDescent="0.25">
      <c r="A207" s="3" t="s">
        <v>464</v>
      </c>
      <c r="B207" s="11"/>
      <c r="C207" t="s">
        <v>16</v>
      </c>
      <c r="D207">
        <v>7</v>
      </c>
      <c r="E207">
        <v>81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2</v>
      </c>
      <c r="BE207">
        <v>6</v>
      </c>
      <c r="BF207">
        <v>10</v>
      </c>
      <c r="BG207">
        <v>18</v>
      </c>
      <c r="BH207">
        <v>28</v>
      </c>
      <c r="BI207">
        <v>44</v>
      </c>
      <c r="BJ207">
        <v>51</v>
      </c>
      <c r="BK207">
        <v>60</v>
      </c>
    </row>
    <row r="208" spans="1:63" ht="17" x14ac:dyDescent="0.25">
      <c r="A208" s="3" t="s">
        <v>466</v>
      </c>
      <c r="B208" s="11"/>
      <c r="C208" t="s">
        <v>418</v>
      </c>
      <c r="D208">
        <v>12.8628</v>
      </c>
      <c r="E208">
        <v>30.217600000000001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2</v>
      </c>
      <c r="BK208">
        <v>2</v>
      </c>
    </row>
    <row r="209" spans="1:63" ht="17" x14ac:dyDescent="0.25">
      <c r="A209" s="3" t="s">
        <v>468</v>
      </c>
      <c r="B209" s="11"/>
      <c r="C209" t="s">
        <v>440</v>
      </c>
      <c r="D209">
        <v>3.9192999999999998</v>
      </c>
      <c r="E209">
        <v>-56.027799999999999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</row>
    <row r="210" spans="1:63" ht="17" x14ac:dyDescent="0.25">
      <c r="A210" s="3" t="s">
        <v>465</v>
      </c>
      <c r="B210" s="11"/>
      <c r="C210" t="s">
        <v>23</v>
      </c>
      <c r="D210">
        <v>63</v>
      </c>
      <c r="E210">
        <v>16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2</v>
      </c>
      <c r="AP210">
        <v>7</v>
      </c>
      <c r="AQ210">
        <v>7</v>
      </c>
      <c r="AR210">
        <v>12</v>
      </c>
      <c r="AS210">
        <v>14</v>
      </c>
      <c r="AT210">
        <v>15</v>
      </c>
      <c r="AU210">
        <v>21</v>
      </c>
      <c r="AV210">
        <v>35</v>
      </c>
      <c r="AW210">
        <v>94</v>
      </c>
      <c r="AX210">
        <v>101</v>
      </c>
      <c r="AY210">
        <v>161</v>
      </c>
      <c r="AZ210">
        <v>203</v>
      </c>
      <c r="BA210">
        <v>248</v>
      </c>
      <c r="BB210">
        <v>355</v>
      </c>
      <c r="BC210">
        <v>500</v>
      </c>
      <c r="BD210">
        <v>599</v>
      </c>
      <c r="BE210">
        <v>814</v>
      </c>
      <c r="BF210">
        <v>961</v>
      </c>
      <c r="BG210">
        <v>1022</v>
      </c>
      <c r="BH210">
        <v>1103</v>
      </c>
      <c r="BI210">
        <v>1190</v>
      </c>
      <c r="BJ210">
        <v>1279</v>
      </c>
      <c r="BK210">
        <v>1439</v>
      </c>
    </row>
    <row r="211" spans="1:63" ht="17" x14ac:dyDescent="0.25">
      <c r="A211" s="3" t="s">
        <v>465</v>
      </c>
      <c r="B211" s="11"/>
      <c r="C211" t="s">
        <v>37</v>
      </c>
      <c r="D211">
        <v>46.818199999999997</v>
      </c>
      <c r="E211">
        <v>8.2274999999999991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8</v>
      </c>
      <c r="AQ211">
        <v>8</v>
      </c>
      <c r="AR211">
        <v>18</v>
      </c>
      <c r="AS211">
        <v>27</v>
      </c>
      <c r="AT211">
        <v>42</v>
      </c>
      <c r="AU211">
        <v>56</v>
      </c>
      <c r="AV211">
        <v>90</v>
      </c>
      <c r="AW211">
        <v>114</v>
      </c>
      <c r="AX211">
        <v>214</v>
      </c>
      <c r="AY211">
        <v>268</v>
      </c>
      <c r="AZ211">
        <v>337</v>
      </c>
      <c r="BA211">
        <v>374</v>
      </c>
      <c r="BB211">
        <v>491</v>
      </c>
      <c r="BC211">
        <v>652</v>
      </c>
      <c r="BD211">
        <v>652</v>
      </c>
      <c r="BE211">
        <v>1139</v>
      </c>
      <c r="BF211">
        <v>1359</v>
      </c>
      <c r="BG211">
        <v>2200</v>
      </c>
      <c r="BH211">
        <v>2200</v>
      </c>
      <c r="BI211">
        <v>2700</v>
      </c>
      <c r="BJ211">
        <v>3028</v>
      </c>
      <c r="BK211">
        <v>4075</v>
      </c>
    </row>
    <row r="212" spans="1:63" ht="17" x14ac:dyDescent="0.25">
      <c r="A212" s="3" t="s">
        <v>464</v>
      </c>
      <c r="B212" s="11"/>
      <c r="C212" t="s">
        <v>197</v>
      </c>
      <c r="D212">
        <v>23.7</v>
      </c>
      <c r="E212">
        <v>121</v>
      </c>
      <c r="F212">
        <v>1</v>
      </c>
      <c r="G212">
        <v>1</v>
      </c>
      <c r="H212">
        <v>3</v>
      </c>
      <c r="I212">
        <v>3</v>
      </c>
      <c r="J212">
        <v>4</v>
      </c>
      <c r="K212">
        <v>5</v>
      </c>
      <c r="L212">
        <v>8</v>
      </c>
      <c r="M212">
        <v>8</v>
      </c>
      <c r="N212">
        <v>9</v>
      </c>
      <c r="O212">
        <v>10</v>
      </c>
      <c r="P212">
        <v>10</v>
      </c>
      <c r="Q212">
        <v>10</v>
      </c>
      <c r="R212">
        <v>10</v>
      </c>
      <c r="S212">
        <v>11</v>
      </c>
      <c r="T212">
        <v>11</v>
      </c>
      <c r="U212">
        <v>16</v>
      </c>
      <c r="V212">
        <v>16</v>
      </c>
      <c r="W212">
        <v>17</v>
      </c>
      <c r="X212">
        <v>18</v>
      </c>
      <c r="Y212">
        <v>18</v>
      </c>
      <c r="Z212">
        <v>18</v>
      </c>
      <c r="AA212">
        <v>18</v>
      </c>
      <c r="AB212">
        <v>18</v>
      </c>
      <c r="AC212">
        <v>18</v>
      </c>
      <c r="AD212">
        <v>18</v>
      </c>
      <c r="AE212">
        <v>20</v>
      </c>
      <c r="AF212">
        <v>22</v>
      </c>
      <c r="AG212">
        <v>22</v>
      </c>
      <c r="AH212">
        <v>23</v>
      </c>
      <c r="AI212">
        <v>24</v>
      </c>
      <c r="AJ212">
        <v>26</v>
      </c>
      <c r="AK212">
        <v>26</v>
      </c>
      <c r="AL212">
        <v>28</v>
      </c>
      <c r="AM212">
        <v>30</v>
      </c>
      <c r="AN212">
        <v>31</v>
      </c>
      <c r="AO212">
        <v>32</v>
      </c>
      <c r="AP212">
        <v>32</v>
      </c>
      <c r="AQ212">
        <v>34</v>
      </c>
      <c r="AR212">
        <v>39</v>
      </c>
      <c r="AS212">
        <v>40</v>
      </c>
      <c r="AT212">
        <v>41</v>
      </c>
      <c r="AU212">
        <v>42</v>
      </c>
      <c r="AV212">
        <v>42</v>
      </c>
      <c r="AW212">
        <v>44</v>
      </c>
      <c r="AX212">
        <v>45</v>
      </c>
      <c r="AY212">
        <v>45</v>
      </c>
      <c r="AZ212">
        <v>45</v>
      </c>
      <c r="BA212">
        <v>45</v>
      </c>
      <c r="BB212">
        <v>47</v>
      </c>
      <c r="BC212">
        <v>48</v>
      </c>
      <c r="BD212">
        <v>49</v>
      </c>
      <c r="BE212">
        <v>50</v>
      </c>
      <c r="BF212">
        <v>53</v>
      </c>
      <c r="BG212">
        <v>59</v>
      </c>
      <c r="BH212">
        <v>67</v>
      </c>
      <c r="BI212">
        <v>77</v>
      </c>
      <c r="BJ212">
        <v>100</v>
      </c>
      <c r="BK212">
        <v>108</v>
      </c>
    </row>
    <row r="213" spans="1:63" ht="17" x14ac:dyDescent="0.25">
      <c r="A213" s="3" t="s">
        <v>466</v>
      </c>
      <c r="B213" s="11"/>
      <c r="C213" t="s">
        <v>460</v>
      </c>
      <c r="D213">
        <v>-6.3689999999999998</v>
      </c>
      <c r="E213">
        <v>34.888800000000003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1</v>
      </c>
      <c r="BJ213">
        <v>3</v>
      </c>
      <c r="BK213">
        <v>6</v>
      </c>
    </row>
    <row r="214" spans="1:63" ht="17" x14ac:dyDescent="0.25">
      <c r="A214" s="3" t="s">
        <v>464</v>
      </c>
      <c r="B214" s="11"/>
      <c r="C214" t="s">
        <v>4</v>
      </c>
      <c r="D214">
        <v>15</v>
      </c>
      <c r="E214">
        <v>101</v>
      </c>
      <c r="F214">
        <v>2</v>
      </c>
      <c r="G214">
        <v>3</v>
      </c>
      <c r="H214">
        <v>5</v>
      </c>
      <c r="I214">
        <v>7</v>
      </c>
      <c r="J214">
        <v>8</v>
      </c>
      <c r="K214">
        <v>8</v>
      </c>
      <c r="L214">
        <v>14</v>
      </c>
      <c r="M214">
        <v>14</v>
      </c>
      <c r="N214">
        <v>14</v>
      </c>
      <c r="O214">
        <v>19</v>
      </c>
      <c r="P214">
        <v>19</v>
      </c>
      <c r="Q214">
        <v>19</v>
      </c>
      <c r="R214">
        <v>19</v>
      </c>
      <c r="S214">
        <v>25</v>
      </c>
      <c r="T214">
        <v>25</v>
      </c>
      <c r="U214">
        <v>25</v>
      </c>
      <c r="V214">
        <v>25</v>
      </c>
      <c r="W214">
        <v>32</v>
      </c>
      <c r="X214">
        <v>32</v>
      </c>
      <c r="Y214">
        <v>32</v>
      </c>
      <c r="Z214">
        <v>33</v>
      </c>
      <c r="AA214">
        <v>33</v>
      </c>
      <c r="AB214">
        <v>33</v>
      </c>
      <c r="AC214">
        <v>33</v>
      </c>
      <c r="AD214">
        <v>33</v>
      </c>
      <c r="AE214">
        <v>34</v>
      </c>
      <c r="AF214">
        <v>35</v>
      </c>
      <c r="AG214">
        <v>35</v>
      </c>
      <c r="AH214">
        <v>35</v>
      </c>
      <c r="AI214">
        <v>35</v>
      </c>
      <c r="AJ214">
        <v>35</v>
      </c>
      <c r="AK214">
        <v>35</v>
      </c>
      <c r="AL214">
        <v>35</v>
      </c>
      <c r="AM214">
        <v>35</v>
      </c>
      <c r="AN214">
        <v>37</v>
      </c>
      <c r="AO214">
        <v>40</v>
      </c>
      <c r="AP214">
        <v>40</v>
      </c>
      <c r="AQ214">
        <v>41</v>
      </c>
      <c r="AR214">
        <v>42</v>
      </c>
      <c r="AS214">
        <v>42</v>
      </c>
      <c r="AT214">
        <v>43</v>
      </c>
      <c r="AU214">
        <v>43</v>
      </c>
      <c r="AV214">
        <v>43</v>
      </c>
      <c r="AW214">
        <v>47</v>
      </c>
      <c r="AX214">
        <v>48</v>
      </c>
      <c r="AY214">
        <v>50</v>
      </c>
      <c r="AZ214">
        <v>50</v>
      </c>
      <c r="BA214">
        <v>50</v>
      </c>
      <c r="BB214">
        <v>53</v>
      </c>
      <c r="BC214">
        <v>59</v>
      </c>
      <c r="BD214">
        <v>70</v>
      </c>
      <c r="BE214">
        <v>75</v>
      </c>
      <c r="BF214">
        <v>82</v>
      </c>
      <c r="BG214">
        <v>114</v>
      </c>
      <c r="BH214">
        <v>147</v>
      </c>
      <c r="BI214">
        <v>177</v>
      </c>
      <c r="BJ214">
        <v>212</v>
      </c>
      <c r="BK214">
        <v>272</v>
      </c>
    </row>
    <row r="215" spans="1:63" ht="17" x14ac:dyDescent="0.25">
      <c r="A215" s="3" t="s">
        <v>466</v>
      </c>
      <c r="B215" s="11"/>
      <c r="C215" t="s">
        <v>91</v>
      </c>
      <c r="D215">
        <v>8.6195000000000004</v>
      </c>
      <c r="E215">
        <v>0.82479999999999998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</row>
    <row r="216" spans="1:63" ht="17" x14ac:dyDescent="0.25">
      <c r="A216" s="3" t="s">
        <v>467</v>
      </c>
      <c r="B216" s="11"/>
      <c r="C216" t="s">
        <v>430</v>
      </c>
      <c r="D216">
        <v>10.691800000000001</v>
      </c>
      <c r="E216">
        <v>-61.222499999999997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2</v>
      </c>
      <c r="BG216">
        <v>2</v>
      </c>
      <c r="BH216">
        <v>4</v>
      </c>
      <c r="BI216">
        <v>5</v>
      </c>
      <c r="BJ216">
        <v>7</v>
      </c>
      <c r="BK216">
        <v>9</v>
      </c>
    </row>
    <row r="217" spans="1:63" ht="17" x14ac:dyDescent="0.25">
      <c r="A217" s="3" t="s">
        <v>466</v>
      </c>
      <c r="B217" s="11"/>
      <c r="C217" t="s">
        <v>80</v>
      </c>
      <c r="D217">
        <v>34</v>
      </c>
      <c r="E217">
        <v>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1</v>
      </c>
      <c r="AX217">
        <v>1</v>
      </c>
      <c r="AY217">
        <v>1</v>
      </c>
      <c r="AZ217">
        <v>2</v>
      </c>
      <c r="BA217">
        <v>2</v>
      </c>
      <c r="BB217">
        <v>5</v>
      </c>
      <c r="BC217">
        <v>7</v>
      </c>
      <c r="BD217">
        <v>7</v>
      </c>
      <c r="BE217">
        <v>16</v>
      </c>
      <c r="BF217">
        <v>18</v>
      </c>
      <c r="BG217">
        <v>18</v>
      </c>
      <c r="BH217">
        <v>20</v>
      </c>
      <c r="BI217">
        <v>24</v>
      </c>
      <c r="BJ217">
        <v>29</v>
      </c>
      <c r="BK217">
        <v>39</v>
      </c>
    </row>
    <row r="218" spans="1:63" ht="17" x14ac:dyDescent="0.25">
      <c r="A218" s="3" t="s">
        <v>464</v>
      </c>
      <c r="B218" s="11"/>
      <c r="C218" t="s">
        <v>216</v>
      </c>
      <c r="D218">
        <v>38.963700000000003</v>
      </c>
      <c r="E218">
        <v>35.243299999999998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1</v>
      </c>
      <c r="BE218">
        <v>5</v>
      </c>
      <c r="BF218">
        <v>5</v>
      </c>
      <c r="BG218">
        <v>6</v>
      </c>
      <c r="BH218">
        <v>18</v>
      </c>
      <c r="BI218">
        <v>47</v>
      </c>
      <c r="BJ218">
        <v>98</v>
      </c>
      <c r="BK218">
        <v>192</v>
      </c>
    </row>
    <row r="219" spans="1:63" ht="17" x14ac:dyDescent="0.25">
      <c r="A219" s="3" t="s">
        <v>465</v>
      </c>
      <c r="B219" s="11"/>
      <c r="C219" t="s">
        <v>75</v>
      </c>
      <c r="D219">
        <v>48.379399999999997</v>
      </c>
      <c r="E219">
        <v>31.165600000000001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3</v>
      </c>
      <c r="BF219">
        <v>3</v>
      </c>
      <c r="BG219">
        <v>3</v>
      </c>
      <c r="BH219">
        <v>7</v>
      </c>
      <c r="BI219">
        <v>14</v>
      </c>
      <c r="BJ219">
        <v>14</v>
      </c>
      <c r="BK219">
        <v>16</v>
      </c>
    </row>
    <row r="220" spans="1:63" ht="17" x14ac:dyDescent="0.25">
      <c r="A220" s="3" t="s">
        <v>464</v>
      </c>
      <c r="B220" s="11"/>
      <c r="C220" t="s">
        <v>19</v>
      </c>
      <c r="D220">
        <v>24</v>
      </c>
      <c r="E220">
        <v>54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4</v>
      </c>
      <c r="N220">
        <v>4</v>
      </c>
      <c r="O220">
        <v>4</v>
      </c>
      <c r="P220">
        <v>4</v>
      </c>
      <c r="Q220">
        <v>5</v>
      </c>
      <c r="R220">
        <v>5</v>
      </c>
      <c r="S220">
        <v>5</v>
      </c>
      <c r="T220">
        <v>5</v>
      </c>
      <c r="U220">
        <v>5</v>
      </c>
      <c r="V220">
        <v>5</v>
      </c>
      <c r="W220">
        <v>7</v>
      </c>
      <c r="X220">
        <v>7</v>
      </c>
      <c r="Y220">
        <v>8</v>
      </c>
      <c r="Z220">
        <v>8</v>
      </c>
      <c r="AA220">
        <v>8</v>
      </c>
      <c r="AB220">
        <v>8</v>
      </c>
      <c r="AC220">
        <v>8</v>
      </c>
      <c r="AD220">
        <v>8</v>
      </c>
      <c r="AE220">
        <v>9</v>
      </c>
      <c r="AF220">
        <v>9</v>
      </c>
      <c r="AG220">
        <v>9</v>
      </c>
      <c r="AH220">
        <v>9</v>
      </c>
      <c r="AI220">
        <v>9</v>
      </c>
      <c r="AJ220">
        <v>9</v>
      </c>
      <c r="AK220">
        <v>13</v>
      </c>
      <c r="AL220">
        <v>13</v>
      </c>
      <c r="AM220">
        <v>13</v>
      </c>
      <c r="AN220">
        <v>13</v>
      </c>
      <c r="AO220">
        <v>13</v>
      </c>
      <c r="AP220">
        <v>13</v>
      </c>
      <c r="AQ220">
        <v>19</v>
      </c>
      <c r="AR220">
        <v>21</v>
      </c>
      <c r="AS220">
        <v>21</v>
      </c>
      <c r="AT220">
        <v>21</v>
      </c>
      <c r="AU220">
        <v>27</v>
      </c>
      <c r="AV220">
        <v>27</v>
      </c>
      <c r="AW220">
        <v>29</v>
      </c>
      <c r="AX220">
        <v>29</v>
      </c>
      <c r="AY220">
        <v>45</v>
      </c>
      <c r="AZ220">
        <v>45</v>
      </c>
      <c r="BA220">
        <v>45</v>
      </c>
      <c r="BB220">
        <v>74</v>
      </c>
      <c r="BC220">
        <v>74</v>
      </c>
      <c r="BD220">
        <v>85</v>
      </c>
      <c r="BE220">
        <v>85</v>
      </c>
      <c r="BF220">
        <v>85</v>
      </c>
      <c r="BG220">
        <v>98</v>
      </c>
      <c r="BH220">
        <v>98</v>
      </c>
      <c r="BI220">
        <v>98</v>
      </c>
      <c r="BJ220">
        <v>113</v>
      </c>
      <c r="BK220">
        <v>140</v>
      </c>
    </row>
    <row r="221" spans="1:63" ht="17" x14ac:dyDescent="0.25">
      <c r="A221" s="3" t="s">
        <v>465</v>
      </c>
      <c r="B221" s="11" t="s">
        <v>207</v>
      </c>
      <c r="C221" t="s">
        <v>208</v>
      </c>
      <c r="D221">
        <v>49.372300000000003</v>
      </c>
      <c r="E221">
        <v>-2.3643999999999998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2</v>
      </c>
      <c r="BD221">
        <v>2</v>
      </c>
      <c r="BE221">
        <v>2</v>
      </c>
      <c r="BF221">
        <v>2</v>
      </c>
      <c r="BG221">
        <v>3</v>
      </c>
      <c r="BH221">
        <v>6</v>
      </c>
      <c r="BI221">
        <v>6</v>
      </c>
      <c r="BJ221">
        <v>6</v>
      </c>
      <c r="BK221">
        <v>11</v>
      </c>
    </row>
    <row r="222" spans="1:63" ht="17" x14ac:dyDescent="0.25">
      <c r="A222" s="3" t="s">
        <v>465</v>
      </c>
      <c r="B222" s="11" t="s">
        <v>217</v>
      </c>
      <c r="C222" t="s">
        <v>208</v>
      </c>
      <c r="D222">
        <v>36.140799999999999</v>
      </c>
      <c r="E222">
        <v>-5.3536000000000001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3</v>
      </c>
      <c r="BJ222">
        <v>8</v>
      </c>
      <c r="BK222">
        <v>10</v>
      </c>
    </row>
    <row r="223" spans="1:63" ht="17" x14ac:dyDescent="0.25">
      <c r="A223" s="3" t="s">
        <v>465</v>
      </c>
      <c r="B223" s="11" t="s">
        <v>208</v>
      </c>
      <c r="C223" t="s">
        <v>208</v>
      </c>
      <c r="D223">
        <v>55.378100000000003</v>
      </c>
      <c r="E223">
        <v>-3.4359999999999999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3</v>
      </c>
      <c r="W223">
        <v>3</v>
      </c>
      <c r="X223">
        <v>3</v>
      </c>
      <c r="Y223">
        <v>8</v>
      </c>
      <c r="Z223">
        <v>8</v>
      </c>
      <c r="AA223">
        <v>9</v>
      </c>
      <c r="AB223">
        <v>9</v>
      </c>
      <c r="AC223">
        <v>9</v>
      </c>
      <c r="AD223">
        <v>9</v>
      </c>
      <c r="AE223">
        <v>9</v>
      </c>
      <c r="AF223">
        <v>9</v>
      </c>
      <c r="AG223">
        <v>9</v>
      </c>
      <c r="AH223">
        <v>9</v>
      </c>
      <c r="AI223">
        <v>9</v>
      </c>
      <c r="AJ223">
        <v>9</v>
      </c>
      <c r="AK223">
        <v>9</v>
      </c>
      <c r="AL223">
        <v>9</v>
      </c>
      <c r="AM223">
        <v>13</v>
      </c>
      <c r="AN223">
        <v>13</v>
      </c>
      <c r="AO223">
        <v>13</v>
      </c>
      <c r="AP223">
        <v>15</v>
      </c>
      <c r="AQ223">
        <v>20</v>
      </c>
      <c r="AR223">
        <v>23</v>
      </c>
      <c r="AS223">
        <v>36</v>
      </c>
      <c r="AT223">
        <v>40</v>
      </c>
      <c r="AU223">
        <v>51</v>
      </c>
      <c r="AV223">
        <v>85</v>
      </c>
      <c r="AW223">
        <v>115</v>
      </c>
      <c r="AX223">
        <v>163</v>
      </c>
      <c r="AY223">
        <v>206</v>
      </c>
      <c r="AZ223">
        <v>273</v>
      </c>
      <c r="BA223">
        <v>321</v>
      </c>
      <c r="BB223">
        <v>382</v>
      </c>
      <c r="BC223">
        <v>456</v>
      </c>
      <c r="BD223">
        <v>456</v>
      </c>
      <c r="BE223">
        <v>798</v>
      </c>
      <c r="BF223">
        <v>1140</v>
      </c>
      <c r="BG223">
        <v>1140</v>
      </c>
      <c r="BH223">
        <v>1543</v>
      </c>
      <c r="BI223">
        <v>1950</v>
      </c>
      <c r="BJ223">
        <v>2626</v>
      </c>
      <c r="BK223">
        <v>2689</v>
      </c>
    </row>
    <row r="224" spans="1:63" ht="17" x14ac:dyDescent="0.25">
      <c r="A224" s="3" t="s">
        <v>467</v>
      </c>
      <c r="B224" s="11" t="s">
        <v>463</v>
      </c>
      <c r="C224" t="s">
        <v>208</v>
      </c>
      <c r="D224">
        <v>19.313300000000002</v>
      </c>
      <c r="E224">
        <v>-81.254599999999996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3</v>
      </c>
    </row>
    <row r="225" spans="1:63" ht="17" x14ac:dyDescent="0.25">
      <c r="B225" s="11" t="s">
        <v>484</v>
      </c>
      <c r="C225" t="s">
        <v>208</v>
      </c>
      <c r="D225">
        <v>16.7425</v>
      </c>
      <c r="E225">
        <v>-62.187399999999997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1</v>
      </c>
    </row>
    <row r="226" spans="1:63" ht="17" x14ac:dyDescent="0.25">
      <c r="B226" s="11" t="s">
        <v>487</v>
      </c>
      <c r="C226" t="s">
        <v>208</v>
      </c>
      <c r="D226">
        <v>32.3078</v>
      </c>
      <c r="E226">
        <v>-64.750500000000002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2</v>
      </c>
    </row>
    <row r="227" spans="1:63" x14ac:dyDescent="0.2">
      <c r="A227" s="3" t="s">
        <v>468</v>
      </c>
      <c r="C227" t="s">
        <v>424</v>
      </c>
      <c r="D227">
        <v>-32.522799999999997</v>
      </c>
      <c r="E227">
        <v>-55.765799999999999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4</v>
      </c>
      <c r="BG227">
        <v>4</v>
      </c>
      <c r="BH227">
        <v>8</v>
      </c>
      <c r="BI227">
        <v>29</v>
      </c>
      <c r="BJ227">
        <v>50</v>
      </c>
      <c r="BK227">
        <v>79</v>
      </c>
    </row>
    <row r="228" spans="1:63" ht="17" x14ac:dyDescent="0.25">
      <c r="A228" s="3" t="s">
        <v>467</v>
      </c>
      <c r="B228" s="11" t="s">
        <v>104</v>
      </c>
      <c r="C228" t="s">
        <v>105</v>
      </c>
      <c r="D228">
        <v>47.4009</v>
      </c>
      <c r="E228">
        <v>-121.4905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267</v>
      </c>
      <c r="BC228">
        <v>366</v>
      </c>
      <c r="BD228">
        <v>442</v>
      </c>
      <c r="BE228">
        <v>568</v>
      </c>
      <c r="BF228">
        <v>572</v>
      </c>
      <c r="BG228">
        <v>643</v>
      </c>
      <c r="BH228">
        <v>904</v>
      </c>
      <c r="BI228">
        <v>1076</v>
      </c>
      <c r="BJ228">
        <v>1014</v>
      </c>
      <c r="BK228">
        <v>1376</v>
      </c>
    </row>
    <row r="229" spans="1:63" ht="17" x14ac:dyDescent="0.25">
      <c r="A229" s="3" t="s">
        <v>467</v>
      </c>
      <c r="B229" s="11" t="s">
        <v>106</v>
      </c>
      <c r="C229" t="s">
        <v>105</v>
      </c>
      <c r="D229">
        <v>42.165700000000001</v>
      </c>
      <c r="E229">
        <v>-74.948099999999997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173</v>
      </c>
      <c r="BC229">
        <v>220</v>
      </c>
      <c r="BD229">
        <v>328</v>
      </c>
      <c r="BE229">
        <v>421</v>
      </c>
      <c r="BF229">
        <v>525</v>
      </c>
      <c r="BG229">
        <v>732</v>
      </c>
      <c r="BH229">
        <v>967</v>
      </c>
      <c r="BI229">
        <v>1706</v>
      </c>
      <c r="BJ229">
        <v>2495</v>
      </c>
      <c r="BK229">
        <v>5365</v>
      </c>
    </row>
    <row r="230" spans="1:63" ht="17" x14ac:dyDescent="0.25">
      <c r="A230" s="3" t="s">
        <v>467</v>
      </c>
      <c r="B230" s="11" t="s">
        <v>107</v>
      </c>
      <c r="C230" t="s">
        <v>105</v>
      </c>
      <c r="D230">
        <v>36.116199999999999</v>
      </c>
      <c r="E230">
        <v>-119.6816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144</v>
      </c>
      <c r="BC230">
        <v>177</v>
      </c>
      <c r="BD230">
        <v>221</v>
      </c>
      <c r="BE230">
        <v>282</v>
      </c>
      <c r="BF230">
        <v>340</v>
      </c>
      <c r="BG230">
        <v>426</v>
      </c>
      <c r="BH230">
        <v>557</v>
      </c>
      <c r="BI230">
        <v>698</v>
      </c>
      <c r="BJ230">
        <v>751</v>
      </c>
      <c r="BK230">
        <v>952</v>
      </c>
    </row>
    <row r="231" spans="1:63" ht="17" x14ac:dyDescent="0.25">
      <c r="A231" s="3" t="s">
        <v>467</v>
      </c>
      <c r="B231" s="11" t="s">
        <v>108</v>
      </c>
      <c r="C231" t="s">
        <v>105</v>
      </c>
      <c r="D231">
        <v>42.230200000000004</v>
      </c>
      <c r="E231">
        <v>-71.530100000000004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92</v>
      </c>
      <c r="BC231">
        <v>95</v>
      </c>
      <c r="BD231">
        <v>108</v>
      </c>
      <c r="BE231">
        <v>123</v>
      </c>
      <c r="BF231">
        <v>138</v>
      </c>
      <c r="BG231">
        <v>164</v>
      </c>
      <c r="BH231">
        <v>197</v>
      </c>
      <c r="BI231">
        <v>218</v>
      </c>
      <c r="BJ231">
        <v>218</v>
      </c>
      <c r="BK231">
        <v>328</v>
      </c>
    </row>
    <row r="232" spans="1:63" ht="17" x14ac:dyDescent="0.25">
      <c r="A232" s="3" t="s">
        <v>467</v>
      </c>
      <c r="B232" s="11" t="s">
        <v>109</v>
      </c>
      <c r="C232" t="s">
        <v>105</v>
      </c>
      <c r="D232">
        <v>35.4437</v>
      </c>
      <c r="E232">
        <v>139.63800000000001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36</v>
      </c>
      <c r="AN232">
        <v>36</v>
      </c>
      <c r="AO232">
        <v>42</v>
      </c>
      <c r="AP232">
        <v>42</v>
      </c>
      <c r="AQ232">
        <v>44</v>
      </c>
      <c r="AR232">
        <v>44</v>
      </c>
      <c r="AS232">
        <v>44</v>
      </c>
      <c r="AT232">
        <v>45</v>
      </c>
      <c r="AU232">
        <v>45</v>
      </c>
      <c r="AV232">
        <v>45</v>
      </c>
      <c r="AW232">
        <v>45</v>
      </c>
      <c r="AX232">
        <v>45</v>
      </c>
      <c r="AY232">
        <v>45</v>
      </c>
      <c r="AZ232">
        <v>45</v>
      </c>
      <c r="BA232">
        <v>45</v>
      </c>
      <c r="BB232">
        <v>46</v>
      </c>
      <c r="BC232">
        <v>46</v>
      </c>
      <c r="BD232">
        <v>46</v>
      </c>
      <c r="BE232">
        <v>46</v>
      </c>
      <c r="BF232">
        <v>46</v>
      </c>
      <c r="BG232">
        <v>46</v>
      </c>
      <c r="BH232">
        <v>47</v>
      </c>
      <c r="BI232">
        <v>47</v>
      </c>
      <c r="BJ232">
        <v>47</v>
      </c>
      <c r="BK232">
        <v>47</v>
      </c>
    </row>
    <row r="233" spans="1:63" ht="17" x14ac:dyDescent="0.25">
      <c r="A233" s="3" t="s">
        <v>467</v>
      </c>
      <c r="B233" s="11" t="s">
        <v>110</v>
      </c>
      <c r="C233" t="s">
        <v>105</v>
      </c>
      <c r="D233">
        <v>37.648899999999998</v>
      </c>
      <c r="E233">
        <v>-122.66549999999999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21</v>
      </c>
      <c r="AZ233">
        <v>21</v>
      </c>
      <c r="BA233">
        <v>21</v>
      </c>
      <c r="BB233">
        <v>21</v>
      </c>
      <c r="BC233">
        <v>21</v>
      </c>
      <c r="BD233">
        <v>21</v>
      </c>
      <c r="BE233">
        <v>21</v>
      </c>
      <c r="BF233">
        <v>21</v>
      </c>
      <c r="BG233">
        <v>21</v>
      </c>
      <c r="BH233">
        <v>20</v>
      </c>
      <c r="BI233">
        <v>21</v>
      </c>
      <c r="BJ233">
        <v>21</v>
      </c>
      <c r="BK233">
        <v>22</v>
      </c>
    </row>
    <row r="234" spans="1:63" ht="17" x14ac:dyDescent="0.25">
      <c r="A234" s="3" t="s">
        <v>467</v>
      </c>
      <c r="B234" s="11" t="s">
        <v>42</v>
      </c>
      <c r="C234" t="s">
        <v>105</v>
      </c>
      <c r="D234">
        <v>33.040599999999998</v>
      </c>
      <c r="E234">
        <v>-83.643100000000004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17</v>
      </c>
      <c r="BC234">
        <v>23</v>
      </c>
      <c r="BD234">
        <v>31</v>
      </c>
      <c r="BE234">
        <v>42</v>
      </c>
      <c r="BF234">
        <v>66</v>
      </c>
      <c r="BG234">
        <v>99</v>
      </c>
      <c r="BH234">
        <v>121</v>
      </c>
      <c r="BI234">
        <v>146</v>
      </c>
      <c r="BJ234">
        <v>199</v>
      </c>
      <c r="BK234">
        <v>287</v>
      </c>
    </row>
    <row r="235" spans="1:63" ht="17" x14ac:dyDescent="0.25">
      <c r="A235" s="3" t="s">
        <v>467</v>
      </c>
      <c r="B235" s="11" t="s">
        <v>111</v>
      </c>
      <c r="C235" t="s">
        <v>105</v>
      </c>
      <c r="D235">
        <v>39.059800000000003</v>
      </c>
      <c r="E235">
        <v>-105.3111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15</v>
      </c>
      <c r="BC235">
        <v>34</v>
      </c>
      <c r="BD235">
        <v>45</v>
      </c>
      <c r="BE235">
        <v>49</v>
      </c>
      <c r="BF235">
        <v>101</v>
      </c>
      <c r="BG235">
        <v>131</v>
      </c>
      <c r="BH235">
        <v>160</v>
      </c>
      <c r="BI235">
        <v>160</v>
      </c>
      <c r="BJ235">
        <v>184</v>
      </c>
      <c r="BK235">
        <v>277</v>
      </c>
    </row>
    <row r="236" spans="1:63" ht="17" x14ac:dyDescent="0.25">
      <c r="A236" s="3" t="s">
        <v>467</v>
      </c>
      <c r="B236" s="11" t="s">
        <v>112</v>
      </c>
      <c r="C236" t="s">
        <v>105</v>
      </c>
      <c r="D236">
        <v>27.766300000000001</v>
      </c>
      <c r="E236">
        <v>-81.686800000000005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15</v>
      </c>
      <c r="BC236">
        <v>28</v>
      </c>
      <c r="BD236">
        <v>35</v>
      </c>
      <c r="BE236">
        <v>50</v>
      </c>
      <c r="BF236">
        <v>76</v>
      </c>
      <c r="BG236">
        <v>115</v>
      </c>
      <c r="BH236">
        <v>155</v>
      </c>
      <c r="BI236">
        <v>216</v>
      </c>
      <c r="BJ236">
        <v>314</v>
      </c>
      <c r="BK236">
        <v>417</v>
      </c>
    </row>
    <row r="237" spans="1:63" ht="17" x14ac:dyDescent="0.25">
      <c r="A237" s="3" t="s">
        <v>467</v>
      </c>
      <c r="B237" s="11" t="s">
        <v>113</v>
      </c>
      <c r="C237" t="s">
        <v>105</v>
      </c>
      <c r="D237">
        <v>40.298900000000003</v>
      </c>
      <c r="E237">
        <v>-74.521000000000001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15</v>
      </c>
      <c r="BC237">
        <v>23</v>
      </c>
      <c r="BD237">
        <v>29</v>
      </c>
      <c r="BE237">
        <v>29</v>
      </c>
      <c r="BF237">
        <v>69</v>
      </c>
      <c r="BG237">
        <v>98</v>
      </c>
      <c r="BH237">
        <v>178</v>
      </c>
      <c r="BI237">
        <v>267</v>
      </c>
      <c r="BJ237">
        <v>267</v>
      </c>
      <c r="BK237">
        <v>742</v>
      </c>
    </row>
    <row r="238" spans="1:63" ht="17" x14ac:dyDescent="0.25">
      <c r="A238" s="3" t="s">
        <v>467</v>
      </c>
      <c r="B238" s="11" t="s">
        <v>114</v>
      </c>
      <c r="C238" t="s">
        <v>105</v>
      </c>
      <c r="D238">
        <v>44.572000000000003</v>
      </c>
      <c r="E238">
        <v>-122.07089999999999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15</v>
      </c>
      <c r="BC238">
        <v>19</v>
      </c>
      <c r="BD238">
        <v>24</v>
      </c>
      <c r="BE238">
        <v>30</v>
      </c>
      <c r="BF238">
        <v>32</v>
      </c>
      <c r="BG238">
        <v>36</v>
      </c>
      <c r="BH238">
        <v>39</v>
      </c>
      <c r="BI238">
        <v>66</v>
      </c>
      <c r="BJ238">
        <v>68</v>
      </c>
      <c r="BK238">
        <v>88</v>
      </c>
    </row>
    <row r="239" spans="1:63" ht="17" x14ac:dyDescent="0.25">
      <c r="A239" s="3" t="s">
        <v>467</v>
      </c>
      <c r="B239" s="11" t="s">
        <v>115</v>
      </c>
      <c r="C239" t="s">
        <v>105</v>
      </c>
      <c r="D239">
        <v>31.054500000000001</v>
      </c>
      <c r="E239">
        <v>-97.563500000000005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13</v>
      </c>
      <c r="BC239">
        <v>21</v>
      </c>
      <c r="BD239">
        <v>27</v>
      </c>
      <c r="BE239">
        <v>43</v>
      </c>
      <c r="BF239">
        <v>57</v>
      </c>
      <c r="BG239">
        <v>72</v>
      </c>
      <c r="BH239">
        <v>85</v>
      </c>
      <c r="BI239">
        <v>110</v>
      </c>
      <c r="BJ239">
        <v>173</v>
      </c>
      <c r="BK239">
        <v>260</v>
      </c>
    </row>
    <row r="240" spans="1:63" ht="17" x14ac:dyDescent="0.25">
      <c r="A240" s="3" t="s">
        <v>467</v>
      </c>
      <c r="B240" s="11" t="s">
        <v>116</v>
      </c>
      <c r="C240" t="s">
        <v>105</v>
      </c>
      <c r="D240">
        <v>40.349499999999999</v>
      </c>
      <c r="E240">
        <v>-88.986099999999993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12</v>
      </c>
      <c r="BC240">
        <v>25</v>
      </c>
      <c r="BD240">
        <v>32</v>
      </c>
      <c r="BE240">
        <v>46</v>
      </c>
      <c r="BF240">
        <v>64</v>
      </c>
      <c r="BG240">
        <v>93</v>
      </c>
      <c r="BH240">
        <v>105</v>
      </c>
      <c r="BI240">
        <v>161</v>
      </c>
      <c r="BJ240">
        <v>162</v>
      </c>
      <c r="BK240">
        <v>422</v>
      </c>
    </row>
    <row r="241" spans="1:63" ht="17" x14ac:dyDescent="0.25">
      <c r="A241" s="3" t="s">
        <v>467</v>
      </c>
      <c r="B241" s="11" t="s">
        <v>117</v>
      </c>
      <c r="C241" t="s">
        <v>105</v>
      </c>
      <c r="D241">
        <v>40.590800000000002</v>
      </c>
      <c r="E241">
        <v>-77.209800000000001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12</v>
      </c>
      <c r="BC241">
        <v>16</v>
      </c>
      <c r="BD241">
        <v>22</v>
      </c>
      <c r="BE241">
        <v>41</v>
      </c>
      <c r="BF241">
        <v>47</v>
      </c>
      <c r="BG241">
        <v>66</v>
      </c>
      <c r="BH241">
        <v>77</v>
      </c>
      <c r="BI241">
        <v>112</v>
      </c>
      <c r="BJ241">
        <v>152</v>
      </c>
      <c r="BK241">
        <v>206</v>
      </c>
    </row>
    <row r="242" spans="1:63" ht="17" x14ac:dyDescent="0.25">
      <c r="A242" s="3" t="s">
        <v>467</v>
      </c>
      <c r="B242" s="11" t="s">
        <v>118</v>
      </c>
      <c r="C242" t="s">
        <v>105</v>
      </c>
      <c r="D242">
        <v>42.011499999999998</v>
      </c>
      <c r="E242">
        <v>-93.210499999999996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8</v>
      </c>
      <c r="BC242">
        <v>13</v>
      </c>
      <c r="BD242">
        <v>16</v>
      </c>
      <c r="BE242">
        <v>17</v>
      </c>
      <c r="BF242">
        <v>17</v>
      </c>
      <c r="BG242">
        <v>18</v>
      </c>
      <c r="BH242">
        <v>23</v>
      </c>
      <c r="BI242">
        <v>23</v>
      </c>
      <c r="BJ242">
        <v>29</v>
      </c>
      <c r="BK242">
        <v>44</v>
      </c>
    </row>
    <row r="243" spans="1:63" ht="17" x14ac:dyDescent="0.25">
      <c r="A243" s="3" t="s">
        <v>467</v>
      </c>
      <c r="B243" s="11" t="s">
        <v>119</v>
      </c>
      <c r="C243" t="s">
        <v>105</v>
      </c>
      <c r="D243">
        <v>39.063899999999997</v>
      </c>
      <c r="E243">
        <v>-76.802099999999996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8</v>
      </c>
      <c r="BC243">
        <v>9</v>
      </c>
      <c r="BD243">
        <v>12</v>
      </c>
      <c r="BE243">
        <v>18</v>
      </c>
      <c r="BF243">
        <v>26</v>
      </c>
      <c r="BG243">
        <v>32</v>
      </c>
      <c r="BH243">
        <v>41</v>
      </c>
      <c r="BI243">
        <v>60</v>
      </c>
      <c r="BJ243">
        <v>85</v>
      </c>
      <c r="BK243">
        <v>107</v>
      </c>
    </row>
    <row r="244" spans="1:63" ht="17" x14ac:dyDescent="0.25">
      <c r="A244" s="3" t="s">
        <v>467</v>
      </c>
      <c r="B244" s="11" t="s">
        <v>120</v>
      </c>
      <c r="C244" t="s">
        <v>105</v>
      </c>
      <c r="D244">
        <v>35.630099999999999</v>
      </c>
      <c r="E244">
        <v>-79.806399999999996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7</v>
      </c>
      <c r="BC244">
        <v>7</v>
      </c>
      <c r="BD244">
        <v>15</v>
      </c>
      <c r="BE244">
        <v>17</v>
      </c>
      <c r="BF244">
        <v>24</v>
      </c>
      <c r="BG244">
        <v>33</v>
      </c>
      <c r="BH244">
        <v>38</v>
      </c>
      <c r="BI244">
        <v>64</v>
      </c>
      <c r="BJ244">
        <v>70</v>
      </c>
      <c r="BK244">
        <v>123</v>
      </c>
    </row>
    <row r="245" spans="1:63" ht="17" x14ac:dyDescent="0.25">
      <c r="A245" s="3" t="s">
        <v>467</v>
      </c>
      <c r="B245" s="11" t="s">
        <v>121</v>
      </c>
      <c r="C245" t="s">
        <v>105</v>
      </c>
      <c r="D245">
        <v>33.856900000000003</v>
      </c>
      <c r="E245">
        <v>-80.944999999999993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7</v>
      </c>
      <c r="BC245">
        <v>10</v>
      </c>
      <c r="BD245">
        <v>12</v>
      </c>
      <c r="BE245">
        <v>13</v>
      </c>
      <c r="BF245">
        <v>19</v>
      </c>
      <c r="BG245">
        <v>28</v>
      </c>
      <c r="BH245">
        <v>33</v>
      </c>
      <c r="BI245">
        <v>47</v>
      </c>
      <c r="BJ245">
        <v>47</v>
      </c>
      <c r="BK245">
        <v>81</v>
      </c>
    </row>
    <row r="246" spans="1:63" ht="17" x14ac:dyDescent="0.25">
      <c r="A246" s="3" t="s">
        <v>467</v>
      </c>
      <c r="B246" s="11" t="s">
        <v>122</v>
      </c>
      <c r="C246" t="s">
        <v>105</v>
      </c>
      <c r="D246">
        <v>35.747799999999998</v>
      </c>
      <c r="E246">
        <v>-86.692300000000003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7</v>
      </c>
      <c r="BC246">
        <v>9</v>
      </c>
      <c r="BD246">
        <v>18</v>
      </c>
      <c r="BE246">
        <v>26</v>
      </c>
      <c r="BF246">
        <v>32</v>
      </c>
      <c r="BG246">
        <v>39</v>
      </c>
      <c r="BH246">
        <v>52</v>
      </c>
      <c r="BI246">
        <v>74</v>
      </c>
      <c r="BJ246">
        <v>79</v>
      </c>
      <c r="BK246">
        <v>154</v>
      </c>
    </row>
    <row r="247" spans="1:63" ht="17" x14ac:dyDescent="0.25">
      <c r="A247" s="3" t="s">
        <v>467</v>
      </c>
      <c r="B247" s="11" t="s">
        <v>123</v>
      </c>
      <c r="C247" t="s">
        <v>105</v>
      </c>
      <c r="D247">
        <v>37.769300000000001</v>
      </c>
      <c r="E247">
        <v>-78.17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7</v>
      </c>
      <c r="BC247">
        <v>9</v>
      </c>
      <c r="BD247">
        <v>17</v>
      </c>
      <c r="BE247">
        <v>30</v>
      </c>
      <c r="BF247">
        <v>41</v>
      </c>
      <c r="BG247">
        <v>45</v>
      </c>
      <c r="BH247">
        <v>49</v>
      </c>
      <c r="BI247">
        <v>67</v>
      </c>
      <c r="BJ247">
        <v>77</v>
      </c>
      <c r="BK247">
        <v>99</v>
      </c>
    </row>
    <row r="248" spans="1:63" ht="17" x14ac:dyDescent="0.25">
      <c r="A248" s="3" t="s">
        <v>467</v>
      </c>
      <c r="B248" s="11" t="s">
        <v>124</v>
      </c>
      <c r="C248" t="s">
        <v>105</v>
      </c>
      <c r="D248">
        <v>33.729799999999997</v>
      </c>
      <c r="E248">
        <v>-111.4312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6</v>
      </c>
      <c r="BC248">
        <v>9</v>
      </c>
      <c r="BD248">
        <v>9</v>
      </c>
      <c r="BE248">
        <v>9</v>
      </c>
      <c r="BF248">
        <v>12</v>
      </c>
      <c r="BG248">
        <v>13</v>
      </c>
      <c r="BH248">
        <v>18</v>
      </c>
      <c r="BI248">
        <v>20</v>
      </c>
      <c r="BJ248">
        <v>27</v>
      </c>
      <c r="BK248">
        <v>45</v>
      </c>
    </row>
    <row r="249" spans="1:63" ht="17" x14ac:dyDescent="0.25">
      <c r="A249" s="3" t="s">
        <v>467</v>
      </c>
      <c r="B249" s="11" t="s">
        <v>125</v>
      </c>
      <c r="C249" t="s">
        <v>105</v>
      </c>
      <c r="D249">
        <v>39.849400000000003</v>
      </c>
      <c r="E249">
        <v>-86.258300000000006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6</v>
      </c>
      <c r="BC249">
        <v>11</v>
      </c>
      <c r="BD249">
        <v>13</v>
      </c>
      <c r="BE249">
        <v>13</v>
      </c>
      <c r="BF249">
        <v>16</v>
      </c>
      <c r="BG249">
        <v>20</v>
      </c>
      <c r="BH249">
        <v>25</v>
      </c>
      <c r="BI249">
        <v>30</v>
      </c>
      <c r="BJ249">
        <v>39</v>
      </c>
      <c r="BK249">
        <v>60</v>
      </c>
    </row>
    <row r="250" spans="1:63" ht="17" x14ac:dyDescent="0.25">
      <c r="A250" s="3" t="s">
        <v>467</v>
      </c>
      <c r="B250" s="11" t="s">
        <v>126</v>
      </c>
      <c r="C250" t="s">
        <v>105</v>
      </c>
      <c r="D250">
        <v>37.668100000000003</v>
      </c>
      <c r="E250">
        <v>-84.670100000000005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6</v>
      </c>
      <c r="BC250">
        <v>8</v>
      </c>
      <c r="BD250">
        <v>10</v>
      </c>
      <c r="BE250">
        <v>14</v>
      </c>
      <c r="BF250">
        <v>14</v>
      </c>
      <c r="BG250">
        <v>20</v>
      </c>
      <c r="BH250">
        <v>21</v>
      </c>
      <c r="BI250">
        <v>26</v>
      </c>
      <c r="BJ250">
        <v>27</v>
      </c>
      <c r="BK250">
        <v>37</v>
      </c>
    </row>
    <row r="251" spans="1:63" ht="17" x14ac:dyDescent="0.25">
      <c r="A251" s="3" t="s">
        <v>467</v>
      </c>
      <c r="B251" s="11" t="s">
        <v>127</v>
      </c>
      <c r="C251" t="s">
        <v>105</v>
      </c>
      <c r="D251">
        <v>38.897399999999998</v>
      </c>
      <c r="E251">
        <v>-77.026799999999994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5</v>
      </c>
      <c r="BC251">
        <v>10</v>
      </c>
      <c r="BD251">
        <v>10</v>
      </c>
      <c r="BE251">
        <v>10</v>
      </c>
      <c r="BF251">
        <v>10</v>
      </c>
      <c r="BG251">
        <v>16</v>
      </c>
      <c r="BH251">
        <v>22</v>
      </c>
      <c r="BI251">
        <v>22</v>
      </c>
      <c r="BJ251">
        <v>31</v>
      </c>
      <c r="BK251">
        <v>40</v>
      </c>
    </row>
    <row r="252" spans="1:63" ht="17" x14ac:dyDescent="0.25">
      <c r="A252" s="3" t="s">
        <v>467</v>
      </c>
      <c r="B252" s="11" t="s">
        <v>128</v>
      </c>
      <c r="C252" t="s">
        <v>105</v>
      </c>
      <c r="D252">
        <v>38.313499999999998</v>
      </c>
      <c r="E252">
        <v>-117.05540000000001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4</v>
      </c>
      <c r="BC252">
        <v>7</v>
      </c>
      <c r="BD252">
        <v>14</v>
      </c>
      <c r="BE252">
        <v>17</v>
      </c>
      <c r="BF252">
        <v>21</v>
      </c>
      <c r="BG252">
        <v>24</v>
      </c>
      <c r="BH252">
        <v>45</v>
      </c>
      <c r="BI252">
        <v>56</v>
      </c>
      <c r="BJ252">
        <v>55</v>
      </c>
      <c r="BK252">
        <v>95</v>
      </c>
    </row>
    <row r="253" spans="1:63" ht="17" x14ac:dyDescent="0.25">
      <c r="A253" s="3" t="s">
        <v>467</v>
      </c>
      <c r="B253" s="11" t="s">
        <v>129</v>
      </c>
      <c r="C253" t="s">
        <v>105</v>
      </c>
      <c r="D253">
        <v>43.452500000000001</v>
      </c>
      <c r="E253">
        <v>-71.563900000000004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4</v>
      </c>
      <c r="BC253">
        <v>5</v>
      </c>
      <c r="BD253">
        <v>6</v>
      </c>
      <c r="BE253">
        <v>6</v>
      </c>
      <c r="BF253">
        <v>7</v>
      </c>
      <c r="BG253">
        <v>13</v>
      </c>
      <c r="BH253">
        <v>17</v>
      </c>
      <c r="BI253">
        <v>26</v>
      </c>
      <c r="BJ253">
        <v>26</v>
      </c>
      <c r="BK253">
        <v>44</v>
      </c>
    </row>
    <row r="254" spans="1:63" ht="17" x14ac:dyDescent="0.25">
      <c r="A254" s="3" t="s">
        <v>467</v>
      </c>
      <c r="B254" s="11" t="s">
        <v>130</v>
      </c>
      <c r="C254" t="s">
        <v>105</v>
      </c>
      <c r="D254">
        <v>45.694499999999998</v>
      </c>
      <c r="E254">
        <v>-93.900199999999998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3</v>
      </c>
      <c r="BC254">
        <v>5</v>
      </c>
      <c r="BD254">
        <v>9</v>
      </c>
      <c r="BE254">
        <v>14</v>
      </c>
      <c r="BF254">
        <v>21</v>
      </c>
      <c r="BG254">
        <v>35</v>
      </c>
      <c r="BH254">
        <v>54</v>
      </c>
      <c r="BI254">
        <v>60</v>
      </c>
      <c r="BJ254">
        <v>77</v>
      </c>
      <c r="BK254">
        <v>89</v>
      </c>
    </row>
    <row r="255" spans="1:63" ht="17" x14ac:dyDescent="0.25">
      <c r="A255" s="3" t="s">
        <v>467</v>
      </c>
      <c r="B255" s="11" t="s">
        <v>131</v>
      </c>
      <c r="C255" t="s">
        <v>105</v>
      </c>
      <c r="D255">
        <v>41.125399999999999</v>
      </c>
      <c r="E255">
        <v>-98.268100000000004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3</v>
      </c>
      <c r="BC255">
        <v>5</v>
      </c>
      <c r="BD255">
        <v>10</v>
      </c>
      <c r="BE255">
        <v>13</v>
      </c>
      <c r="BF255">
        <v>14</v>
      </c>
      <c r="BG255">
        <v>17</v>
      </c>
      <c r="BH255">
        <v>18</v>
      </c>
      <c r="BI255">
        <v>21</v>
      </c>
      <c r="BJ255">
        <v>24</v>
      </c>
      <c r="BK255">
        <v>29</v>
      </c>
    </row>
    <row r="256" spans="1:63" ht="17" x14ac:dyDescent="0.25">
      <c r="A256" s="3" t="s">
        <v>467</v>
      </c>
      <c r="B256" s="11" t="s">
        <v>132</v>
      </c>
      <c r="C256" t="s">
        <v>105</v>
      </c>
      <c r="D256">
        <v>40.388800000000003</v>
      </c>
      <c r="E256">
        <v>-82.764899999999997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3</v>
      </c>
      <c r="BC256">
        <v>4</v>
      </c>
      <c r="BD256">
        <v>5</v>
      </c>
      <c r="BE256">
        <v>13</v>
      </c>
      <c r="BF256">
        <v>26</v>
      </c>
      <c r="BG256">
        <v>37</v>
      </c>
      <c r="BH256">
        <v>50</v>
      </c>
      <c r="BI256">
        <v>67</v>
      </c>
      <c r="BJ256">
        <v>86</v>
      </c>
      <c r="BK256">
        <v>119</v>
      </c>
    </row>
    <row r="257" spans="1:63" ht="17" x14ac:dyDescent="0.25">
      <c r="A257" s="3" t="s">
        <v>467</v>
      </c>
      <c r="B257" s="11" t="s">
        <v>133</v>
      </c>
      <c r="C257" t="s">
        <v>105</v>
      </c>
      <c r="D257">
        <v>41.680900000000001</v>
      </c>
      <c r="E257">
        <v>-71.511799999999994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3</v>
      </c>
      <c r="BC257">
        <v>5</v>
      </c>
      <c r="BD257">
        <v>5</v>
      </c>
      <c r="BE257">
        <v>14</v>
      </c>
      <c r="BF257">
        <v>20</v>
      </c>
      <c r="BG257">
        <v>20</v>
      </c>
      <c r="BH257">
        <v>21</v>
      </c>
      <c r="BI257">
        <v>23</v>
      </c>
      <c r="BJ257">
        <v>33</v>
      </c>
      <c r="BK257">
        <v>44</v>
      </c>
    </row>
    <row r="258" spans="1:63" ht="17" x14ac:dyDescent="0.25">
      <c r="A258" s="3" t="s">
        <v>467</v>
      </c>
      <c r="B258" s="11" t="s">
        <v>134</v>
      </c>
      <c r="C258" t="s">
        <v>105</v>
      </c>
      <c r="D258">
        <v>44.268500000000003</v>
      </c>
      <c r="E258">
        <v>-89.616500000000002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3</v>
      </c>
      <c r="BC258">
        <v>6</v>
      </c>
      <c r="BD258">
        <v>8</v>
      </c>
      <c r="BE258">
        <v>19</v>
      </c>
      <c r="BF258">
        <v>27</v>
      </c>
      <c r="BG258">
        <v>32</v>
      </c>
      <c r="BH258">
        <v>47</v>
      </c>
      <c r="BI258">
        <v>72</v>
      </c>
      <c r="BJ258">
        <v>92</v>
      </c>
      <c r="BK258">
        <v>159</v>
      </c>
    </row>
    <row r="259" spans="1:63" ht="17" x14ac:dyDescent="0.25">
      <c r="A259" s="3" t="s">
        <v>467</v>
      </c>
      <c r="B259" s="11" t="s">
        <v>135</v>
      </c>
      <c r="C259" t="s">
        <v>105</v>
      </c>
      <c r="D259">
        <v>41.597799999999999</v>
      </c>
      <c r="E259">
        <v>-72.755399999999995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2</v>
      </c>
      <c r="BC259">
        <v>3</v>
      </c>
      <c r="BD259">
        <v>5</v>
      </c>
      <c r="BE259">
        <v>11</v>
      </c>
      <c r="BF259">
        <v>22</v>
      </c>
      <c r="BG259">
        <v>24</v>
      </c>
      <c r="BH259">
        <v>30</v>
      </c>
      <c r="BI259">
        <v>68</v>
      </c>
      <c r="BJ259">
        <v>68</v>
      </c>
      <c r="BK259">
        <v>159</v>
      </c>
    </row>
    <row r="260" spans="1:63" ht="17" x14ac:dyDescent="0.25">
      <c r="A260" s="3" t="s">
        <v>467</v>
      </c>
      <c r="B260" s="11" t="s">
        <v>136</v>
      </c>
      <c r="C260" t="s">
        <v>105</v>
      </c>
      <c r="D260">
        <v>21.0943</v>
      </c>
      <c r="E260">
        <v>-157.4983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2</v>
      </c>
      <c r="BC260">
        <v>2</v>
      </c>
      <c r="BD260">
        <v>2</v>
      </c>
      <c r="BE260">
        <v>2</v>
      </c>
      <c r="BF260">
        <v>4</v>
      </c>
      <c r="BG260">
        <v>6</v>
      </c>
      <c r="BH260">
        <v>7</v>
      </c>
      <c r="BI260">
        <v>10</v>
      </c>
      <c r="BJ260">
        <v>14</v>
      </c>
      <c r="BK260">
        <v>16</v>
      </c>
    </row>
    <row r="261" spans="1:63" ht="17" x14ac:dyDescent="0.25">
      <c r="A261" s="3" t="s">
        <v>467</v>
      </c>
      <c r="B261" s="11" t="s">
        <v>137</v>
      </c>
      <c r="C261" t="s">
        <v>105</v>
      </c>
      <c r="D261">
        <v>35.565300000000001</v>
      </c>
      <c r="E261">
        <v>-96.928899999999999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2</v>
      </c>
      <c r="BC261">
        <v>2</v>
      </c>
      <c r="BD261">
        <v>2</v>
      </c>
      <c r="BE261">
        <v>2</v>
      </c>
      <c r="BF261">
        <v>4</v>
      </c>
      <c r="BG261">
        <v>7</v>
      </c>
      <c r="BH261">
        <v>10</v>
      </c>
      <c r="BI261">
        <v>19</v>
      </c>
      <c r="BJ261">
        <v>19</v>
      </c>
      <c r="BK261">
        <v>44</v>
      </c>
    </row>
    <row r="262" spans="1:63" ht="17" x14ac:dyDescent="0.25">
      <c r="A262" s="3" t="s">
        <v>467</v>
      </c>
      <c r="B262" s="11" t="s">
        <v>138</v>
      </c>
      <c r="C262" t="s">
        <v>105</v>
      </c>
      <c r="D262">
        <v>40.15</v>
      </c>
      <c r="E262">
        <v>-111.86239999999999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2</v>
      </c>
      <c r="BC262">
        <v>3</v>
      </c>
      <c r="BD262">
        <v>5</v>
      </c>
      <c r="BE262">
        <v>9</v>
      </c>
      <c r="BF262">
        <v>10</v>
      </c>
      <c r="BG262">
        <v>28</v>
      </c>
      <c r="BH262">
        <v>39</v>
      </c>
      <c r="BI262">
        <v>51</v>
      </c>
      <c r="BJ262">
        <v>51</v>
      </c>
      <c r="BK262">
        <v>80</v>
      </c>
    </row>
    <row r="263" spans="1:63" ht="17" x14ac:dyDescent="0.25">
      <c r="A263" s="3" t="s">
        <v>467</v>
      </c>
      <c r="B263" s="11" t="s">
        <v>143</v>
      </c>
      <c r="C263" t="s">
        <v>105</v>
      </c>
      <c r="D263">
        <v>38.526600000000002</v>
      </c>
      <c r="E263">
        <v>-96.726500000000001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1</v>
      </c>
      <c r="BD263">
        <v>1</v>
      </c>
      <c r="BE263">
        <v>5</v>
      </c>
      <c r="BF263">
        <v>8</v>
      </c>
      <c r="BG263">
        <v>8</v>
      </c>
      <c r="BH263">
        <v>11</v>
      </c>
      <c r="BI263">
        <v>18</v>
      </c>
      <c r="BJ263">
        <v>18</v>
      </c>
      <c r="BK263">
        <v>34</v>
      </c>
    </row>
    <row r="264" spans="1:63" ht="17" x14ac:dyDescent="0.25">
      <c r="A264" s="3" t="s">
        <v>467</v>
      </c>
      <c r="B264" s="11" t="s">
        <v>144</v>
      </c>
      <c r="C264" t="s">
        <v>105</v>
      </c>
      <c r="D264">
        <v>31.169499999999999</v>
      </c>
      <c r="E264">
        <v>-91.867800000000003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6</v>
      </c>
      <c r="BD264">
        <v>19</v>
      </c>
      <c r="BE264">
        <v>36</v>
      </c>
      <c r="BF264">
        <v>77</v>
      </c>
      <c r="BG264">
        <v>91</v>
      </c>
      <c r="BH264">
        <v>136</v>
      </c>
      <c r="BI264">
        <v>196</v>
      </c>
      <c r="BJ264">
        <v>257</v>
      </c>
      <c r="BK264">
        <v>392</v>
      </c>
    </row>
    <row r="265" spans="1:63" ht="17" x14ac:dyDescent="0.25">
      <c r="A265" s="3" t="s">
        <v>467</v>
      </c>
      <c r="B265" s="11" t="s">
        <v>145</v>
      </c>
      <c r="C265" t="s">
        <v>105</v>
      </c>
      <c r="D265">
        <v>38.456099999999999</v>
      </c>
      <c r="E265">
        <v>-92.288399999999996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1</v>
      </c>
      <c r="BD265">
        <v>1</v>
      </c>
      <c r="BE265">
        <v>2</v>
      </c>
      <c r="BF265">
        <v>4</v>
      </c>
      <c r="BG265">
        <v>5</v>
      </c>
      <c r="BH265">
        <v>6</v>
      </c>
      <c r="BI265">
        <v>11</v>
      </c>
      <c r="BJ265">
        <v>18</v>
      </c>
      <c r="BK265">
        <v>31</v>
      </c>
    </row>
    <row r="266" spans="1:63" ht="17" x14ac:dyDescent="0.25">
      <c r="A266" s="3" t="s">
        <v>467</v>
      </c>
      <c r="B266" s="11" t="s">
        <v>146</v>
      </c>
      <c r="C266" t="s">
        <v>105</v>
      </c>
      <c r="D266">
        <v>44.045900000000003</v>
      </c>
      <c r="E266">
        <v>-72.710700000000003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1</v>
      </c>
      <c r="BD266">
        <v>2</v>
      </c>
      <c r="BE266">
        <v>2</v>
      </c>
      <c r="BF266">
        <v>5</v>
      </c>
      <c r="BG266">
        <v>8</v>
      </c>
      <c r="BH266">
        <v>12</v>
      </c>
      <c r="BI266">
        <v>12</v>
      </c>
      <c r="BJ266">
        <v>18</v>
      </c>
      <c r="BK266">
        <v>22</v>
      </c>
    </row>
    <row r="267" spans="1:63" ht="17" x14ac:dyDescent="0.25">
      <c r="A267" s="3" t="s">
        <v>467</v>
      </c>
      <c r="B267" s="11" t="s">
        <v>147</v>
      </c>
      <c r="C267" t="s">
        <v>105</v>
      </c>
      <c r="D267">
        <v>61.370699999999999</v>
      </c>
      <c r="E267">
        <v>-152.40440000000001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1</v>
      </c>
      <c r="BG267">
        <v>1</v>
      </c>
      <c r="BH267">
        <v>1</v>
      </c>
      <c r="BI267">
        <v>3</v>
      </c>
      <c r="BJ267">
        <v>6</v>
      </c>
      <c r="BK267">
        <v>9</v>
      </c>
    </row>
    <row r="268" spans="1:63" ht="17" x14ac:dyDescent="0.25">
      <c r="A268" s="3" t="s">
        <v>467</v>
      </c>
      <c r="B268" s="11" t="s">
        <v>148</v>
      </c>
      <c r="C268" t="s">
        <v>105</v>
      </c>
      <c r="D268">
        <v>34.969700000000003</v>
      </c>
      <c r="E268">
        <v>-92.373099999999994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6</v>
      </c>
      <c r="BE268">
        <v>6</v>
      </c>
      <c r="BF268">
        <v>12</v>
      </c>
      <c r="BG268">
        <v>16</v>
      </c>
      <c r="BH268">
        <v>22</v>
      </c>
      <c r="BI268">
        <v>22</v>
      </c>
      <c r="BJ268">
        <v>33</v>
      </c>
      <c r="BK268">
        <v>62</v>
      </c>
    </row>
    <row r="269" spans="1:63" ht="17" x14ac:dyDescent="0.25">
      <c r="A269" s="3" t="s">
        <v>467</v>
      </c>
      <c r="B269" s="11" t="s">
        <v>149</v>
      </c>
      <c r="C269" t="s">
        <v>105</v>
      </c>
      <c r="D269">
        <v>39.3185</v>
      </c>
      <c r="E269">
        <v>-75.507099999999994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1</v>
      </c>
      <c r="BE269">
        <v>4</v>
      </c>
      <c r="BF269">
        <v>6</v>
      </c>
      <c r="BG269">
        <v>7</v>
      </c>
      <c r="BH269">
        <v>8</v>
      </c>
      <c r="BI269">
        <v>16</v>
      </c>
      <c r="BJ269">
        <v>19</v>
      </c>
      <c r="BK269">
        <v>30</v>
      </c>
    </row>
    <row r="270" spans="1:63" ht="17" x14ac:dyDescent="0.25">
      <c r="A270" s="3" t="s">
        <v>467</v>
      </c>
      <c r="B270" s="11" t="s">
        <v>150</v>
      </c>
      <c r="C270" t="s">
        <v>105</v>
      </c>
      <c r="D270">
        <v>44.240499999999997</v>
      </c>
      <c r="E270">
        <v>-114.47880000000001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2</v>
      </c>
      <c r="BG270">
        <v>5</v>
      </c>
      <c r="BH270">
        <v>5</v>
      </c>
      <c r="BI270">
        <v>8</v>
      </c>
      <c r="BJ270">
        <v>9</v>
      </c>
      <c r="BK270">
        <v>11</v>
      </c>
    </row>
    <row r="271" spans="1:63" ht="17" x14ac:dyDescent="0.25">
      <c r="A271" s="3" t="s">
        <v>467</v>
      </c>
      <c r="B271" s="11" t="s">
        <v>151</v>
      </c>
      <c r="C271" t="s">
        <v>105</v>
      </c>
      <c r="D271">
        <v>44.693899999999999</v>
      </c>
      <c r="E271">
        <v>-69.381900000000002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3</v>
      </c>
      <c r="BG271">
        <v>12</v>
      </c>
      <c r="BH271">
        <v>17</v>
      </c>
      <c r="BI271">
        <v>32</v>
      </c>
      <c r="BJ271">
        <v>42</v>
      </c>
      <c r="BK271">
        <v>52</v>
      </c>
    </row>
    <row r="272" spans="1:63" ht="17" x14ac:dyDescent="0.25">
      <c r="A272" s="3" t="s">
        <v>467</v>
      </c>
      <c r="B272" s="11" t="s">
        <v>152</v>
      </c>
      <c r="C272" t="s">
        <v>105</v>
      </c>
      <c r="D272">
        <v>43.326599999999999</v>
      </c>
      <c r="E272">
        <v>-84.536100000000005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2</v>
      </c>
      <c r="BD272">
        <v>2</v>
      </c>
      <c r="BE272">
        <v>16</v>
      </c>
      <c r="BF272">
        <v>25</v>
      </c>
      <c r="BG272">
        <v>33</v>
      </c>
      <c r="BH272">
        <v>53</v>
      </c>
      <c r="BI272">
        <v>65</v>
      </c>
      <c r="BJ272">
        <v>83</v>
      </c>
      <c r="BK272">
        <v>334</v>
      </c>
    </row>
    <row r="273" spans="1:63" ht="17" x14ac:dyDescent="0.25">
      <c r="A273" s="3" t="s">
        <v>467</v>
      </c>
      <c r="B273" s="11" t="s">
        <v>153</v>
      </c>
      <c r="C273" t="s">
        <v>105</v>
      </c>
      <c r="D273">
        <v>32.741599999999998</v>
      </c>
      <c r="E273">
        <v>-89.678700000000006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1</v>
      </c>
      <c r="BF273">
        <v>6</v>
      </c>
      <c r="BG273">
        <v>10</v>
      </c>
      <c r="BH273">
        <v>13</v>
      </c>
      <c r="BI273">
        <v>21</v>
      </c>
      <c r="BJ273">
        <v>34</v>
      </c>
      <c r="BK273">
        <v>50</v>
      </c>
    </row>
    <row r="274" spans="1:63" ht="17" x14ac:dyDescent="0.25">
      <c r="A274" s="3" t="s">
        <v>467</v>
      </c>
      <c r="B274" s="11" t="s">
        <v>154</v>
      </c>
      <c r="C274" t="s">
        <v>105</v>
      </c>
      <c r="D274">
        <v>46.921900000000001</v>
      </c>
      <c r="E274">
        <v>-110.45440000000001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1</v>
      </c>
      <c r="BE274">
        <v>1</v>
      </c>
      <c r="BF274">
        <v>5</v>
      </c>
      <c r="BG274">
        <v>7</v>
      </c>
      <c r="BH274">
        <v>7</v>
      </c>
      <c r="BI274">
        <v>9</v>
      </c>
      <c r="BJ274">
        <v>11</v>
      </c>
      <c r="BK274">
        <v>11</v>
      </c>
    </row>
    <row r="275" spans="1:63" ht="17" x14ac:dyDescent="0.25">
      <c r="A275" s="3" t="s">
        <v>467</v>
      </c>
      <c r="B275" s="11" t="s">
        <v>155</v>
      </c>
      <c r="C275" t="s">
        <v>105</v>
      </c>
      <c r="D275">
        <v>34.840499999999999</v>
      </c>
      <c r="E275">
        <v>-106.24850000000001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3</v>
      </c>
      <c r="BD275">
        <v>5</v>
      </c>
      <c r="BE275">
        <v>10</v>
      </c>
      <c r="BF275">
        <v>10</v>
      </c>
      <c r="BG275">
        <v>13</v>
      </c>
      <c r="BH275">
        <v>17</v>
      </c>
      <c r="BI275">
        <v>23</v>
      </c>
      <c r="BJ275">
        <v>23</v>
      </c>
      <c r="BK275">
        <v>35</v>
      </c>
    </row>
    <row r="276" spans="1:63" ht="17" x14ac:dyDescent="0.25">
      <c r="A276" s="3" t="s">
        <v>467</v>
      </c>
      <c r="B276" s="11" t="s">
        <v>156</v>
      </c>
      <c r="C276" t="s">
        <v>105</v>
      </c>
      <c r="D276">
        <v>47.5289</v>
      </c>
      <c r="E276">
        <v>-99.784000000000006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3</v>
      </c>
      <c r="BJ276">
        <v>6</v>
      </c>
      <c r="BK276">
        <v>18</v>
      </c>
    </row>
    <row r="277" spans="1:63" ht="17" x14ac:dyDescent="0.25">
      <c r="A277" s="3" t="s">
        <v>467</v>
      </c>
      <c r="B277" s="11" t="s">
        <v>157</v>
      </c>
      <c r="C277" t="s">
        <v>105</v>
      </c>
      <c r="D277">
        <v>44.299799999999998</v>
      </c>
      <c r="E277">
        <v>-99.438800000000001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8</v>
      </c>
      <c r="BD277">
        <v>8</v>
      </c>
      <c r="BE277">
        <v>8</v>
      </c>
      <c r="BF277">
        <v>9</v>
      </c>
      <c r="BG277">
        <v>9</v>
      </c>
      <c r="BH277">
        <v>10</v>
      </c>
      <c r="BI277">
        <v>11</v>
      </c>
      <c r="BJ277">
        <v>11</v>
      </c>
      <c r="BK277">
        <v>11</v>
      </c>
    </row>
    <row r="278" spans="1:63" ht="17" x14ac:dyDescent="0.25">
      <c r="A278" s="3" t="s">
        <v>467</v>
      </c>
      <c r="B278" s="11" t="s">
        <v>158</v>
      </c>
      <c r="C278" t="s">
        <v>105</v>
      </c>
      <c r="D278">
        <v>38.491199999999999</v>
      </c>
      <c r="E278">
        <v>-80.954499999999996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1</v>
      </c>
      <c r="BK278">
        <v>2</v>
      </c>
    </row>
    <row r="279" spans="1:63" ht="17" x14ac:dyDescent="0.25">
      <c r="A279" s="3" t="s">
        <v>467</v>
      </c>
      <c r="B279" s="11" t="s">
        <v>159</v>
      </c>
      <c r="C279" t="s">
        <v>105</v>
      </c>
      <c r="D279">
        <v>42.756</v>
      </c>
      <c r="E279">
        <v>-107.30249999999999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1</v>
      </c>
      <c r="BF279">
        <v>2</v>
      </c>
      <c r="BG279">
        <v>3</v>
      </c>
      <c r="BH279">
        <v>3</v>
      </c>
      <c r="BI279">
        <v>11</v>
      </c>
      <c r="BJ279">
        <v>15</v>
      </c>
      <c r="BK279">
        <v>18</v>
      </c>
    </row>
    <row r="280" spans="1:63" ht="17" x14ac:dyDescent="0.25">
      <c r="A280" s="3" t="s">
        <v>467</v>
      </c>
      <c r="B280" s="11" t="s">
        <v>218</v>
      </c>
      <c r="C280" t="s">
        <v>105</v>
      </c>
      <c r="D280">
        <v>47.6477</v>
      </c>
      <c r="E280">
        <v>-122.6413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 spans="1:63" ht="17" x14ac:dyDescent="0.25">
      <c r="A281" s="3" t="s">
        <v>467</v>
      </c>
      <c r="B281" s="11" t="s">
        <v>219</v>
      </c>
      <c r="C281" t="s">
        <v>105</v>
      </c>
      <c r="D281">
        <v>38.310499999999998</v>
      </c>
      <c r="E281">
        <v>-121.90179999999999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 spans="1:63" ht="17" x14ac:dyDescent="0.25">
      <c r="A282" s="3" t="s">
        <v>467</v>
      </c>
      <c r="B282" s="11" t="s">
        <v>220</v>
      </c>
      <c r="C282" t="s">
        <v>105</v>
      </c>
      <c r="D282">
        <v>37.045400000000001</v>
      </c>
      <c r="E282">
        <v>-121.958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 spans="1:63" ht="17" x14ac:dyDescent="0.25">
      <c r="A283" s="3" t="s">
        <v>467</v>
      </c>
      <c r="B283" s="11" t="s">
        <v>221</v>
      </c>
      <c r="C283" t="s">
        <v>105</v>
      </c>
      <c r="D283">
        <v>38.502499999999998</v>
      </c>
      <c r="E283">
        <v>-122.2654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 spans="1:63" ht="17" x14ac:dyDescent="0.25">
      <c r="A284" s="3" t="s">
        <v>467</v>
      </c>
      <c r="B284" s="11" t="s">
        <v>222</v>
      </c>
      <c r="C284" t="s">
        <v>105</v>
      </c>
      <c r="D284">
        <v>34.3705</v>
      </c>
      <c r="E284">
        <v>-119.1391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 spans="1:63" ht="17" x14ac:dyDescent="0.25">
      <c r="A285" s="3" t="s">
        <v>467</v>
      </c>
      <c r="B285" s="11" t="s">
        <v>223</v>
      </c>
      <c r="C285" t="s">
        <v>105</v>
      </c>
      <c r="D285">
        <v>42.409700000000001</v>
      </c>
      <c r="E285">
        <v>-71.857100000000003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 spans="1:63" ht="17" x14ac:dyDescent="0.25">
      <c r="A286" s="3" t="s">
        <v>467</v>
      </c>
      <c r="B286" s="11" t="s">
        <v>224</v>
      </c>
      <c r="C286" t="s">
        <v>105</v>
      </c>
      <c r="D286">
        <v>33.9191</v>
      </c>
      <c r="E286">
        <v>-84.0167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 spans="1:63" ht="17" x14ac:dyDescent="0.25">
      <c r="A287" s="3" t="s">
        <v>467</v>
      </c>
      <c r="B287" s="11" t="s">
        <v>225</v>
      </c>
      <c r="C287" t="s">
        <v>105</v>
      </c>
      <c r="D287">
        <v>33.7956</v>
      </c>
      <c r="E287">
        <v>-84.227900000000005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 spans="1:63" ht="17" x14ac:dyDescent="0.25">
      <c r="A288" s="3" t="s">
        <v>467</v>
      </c>
      <c r="B288" s="11" t="s">
        <v>226</v>
      </c>
      <c r="C288" t="s">
        <v>105</v>
      </c>
      <c r="D288">
        <v>37.545499999999997</v>
      </c>
      <c r="E288">
        <v>-82.777900000000002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 spans="1:63" ht="17" x14ac:dyDescent="0.25">
      <c r="A289" s="3" t="s">
        <v>467</v>
      </c>
      <c r="B289" s="11" t="s">
        <v>227</v>
      </c>
      <c r="C289" t="s">
        <v>105</v>
      </c>
      <c r="D289">
        <v>33.450200000000002</v>
      </c>
      <c r="E289">
        <v>-84.4803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 spans="1:63" ht="17" x14ac:dyDescent="0.25">
      <c r="A290" s="3" t="s">
        <v>467</v>
      </c>
      <c r="B290" s="11" t="s">
        <v>228</v>
      </c>
      <c r="C290" t="s">
        <v>105</v>
      </c>
      <c r="D290">
        <v>32.4893</v>
      </c>
      <c r="E290">
        <v>-94.852099999999993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 spans="1:63" ht="17" x14ac:dyDescent="0.25">
      <c r="A291" s="3" t="s">
        <v>467</v>
      </c>
      <c r="B291" s="11" t="s">
        <v>229</v>
      </c>
      <c r="C291" t="s">
        <v>105</v>
      </c>
      <c r="D291">
        <v>40.258899999999997</v>
      </c>
      <c r="E291">
        <v>-74.123999999999995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 spans="1:63" ht="17" x14ac:dyDescent="0.25">
      <c r="A292" s="3" t="s">
        <v>467</v>
      </c>
      <c r="B292" s="11" t="s">
        <v>230</v>
      </c>
      <c r="C292" t="s">
        <v>105</v>
      </c>
      <c r="D292">
        <v>40.071199999999997</v>
      </c>
      <c r="E292">
        <v>-74.864900000000006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 spans="1:63" ht="17" x14ac:dyDescent="0.25">
      <c r="A293" s="3" t="s">
        <v>467</v>
      </c>
      <c r="B293" s="11" t="s">
        <v>231</v>
      </c>
      <c r="C293" t="s">
        <v>105</v>
      </c>
      <c r="D293">
        <v>39.925899999999999</v>
      </c>
      <c r="E293">
        <v>-75.119600000000005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 spans="1:63" ht="17" x14ac:dyDescent="0.25">
      <c r="A294" s="3" t="s">
        <v>467</v>
      </c>
      <c r="B294" s="11" t="s">
        <v>232</v>
      </c>
      <c r="C294" t="s">
        <v>105</v>
      </c>
      <c r="D294">
        <v>40.8568</v>
      </c>
      <c r="E294">
        <v>-74.128500000000003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 spans="1:63" ht="17" x14ac:dyDescent="0.25">
      <c r="A295" s="3" t="s">
        <v>467</v>
      </c>
      <c r="B295" s="11" t="s">
        <v>233</v>
      </c>
      <c r="C295" t="s">
        <v>105</v>
      </c>
      <c r="D295">
        <v>40.697600000000001</v>
      </c>
      <c r="E295">
        <v>-74.263199999999998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 spans="1:63" ht="17" x14ac:dyDescent="0.25">
      <c r="A296" s="3" t="s">
        <v>467</v>
      </c>
      <c r="B296" s="11" t="s">
        <v>234</v>
      </c>
      <c r="C296" t="s">
        <v>105</v>
      </c>
      <c r="D296">
        <v>39.655299999999997</v>
      </c>
      <c r="E296">
        <v>-106.8287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 spans="1:63" ht="17" x14ac:dyDescent="0.25">
      <c r="A297" s="3" t="s">
        <v>467</v>
      </c>
      <c r="B297" s="11" t="s">
        <v>235</v>
      </c>
      <c r="C297" t="s">
        <v>105</v>
      </c>
      <c r="D297">
        <v>40.695599999999999</v>
      </c>
      <c r="E297">
        <v>-105.5943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 spans="1:63" ht="17" x14ac:dyDescent="0.25">
      <c r="A298" s="3" t="s">
        <v>467</v>
      </c>
      <c r="B298" s="11" t="s">
        <v>236</v>
      </c>
      <c r="C298" t="s">
        <v>105</v>
      </c>
      <c r="D298">
        <v>39.6203</v>
      </c>
      <c r="E298">
        <v>-104.3326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 spans="1:63" ht="17" x14ac:dyDescent="0.25">
      <c r="A299" s="3" t="s">
        <v>467</v>
      </c>
      <c r="B299" s="11" t="s">
        <v>237</v>
      </c>
      <c r="C299" t="s">
        <v>105</v>
      </c>
      <c r="D299">
        <v>38.5458</v>
      </c>
      <c r="E299">
        <v>-106.92529999999999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 spans="1:63" ht="17" x14ac:dyDescent="0.25">
      <c r="A300" s="3" t="s">
        <v>467</v>
      </c>
      <c r="B300" s="11" t="s">
        <v>238</v>
      </c>
      <c r="C300" t="s">
        <v>105</v>
      </c>
      <c r="D300">
        <v>41.987900000000003</v>
      </c>
      <c r="E300">
        <v>-88.401600000000002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 spans="1:63" ht="17" x14ac:dyDescent="0.25">
      <c r="A301" s="3" t="s">
        <v>467</v>
      </c>
      <c r="B301" s="11" t="s">
        <v>239</v>
      </c>
      <c r="C301" t="s">
        <v>105</v>
      </c>
      <c r="D301">
        <v>41.0458</v>
      </c>
      <c r="E301">
        <v>-75.247900000000001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 spans="1:63" ht="17" x14ac:dyDescent="0.25">
      <c r="A302" s="3" t="s">
        <v>467</v>
      </c>
      <c r="B302" s="11" t="s">
        <v>240</v>
      </c>
      <c r="C302" t="s">
        <v>105</v>
      </c>
      <c r="D302">
        <v>39.952599999999997</v>
      </c>
      <c r="E302">
        <v>-75.165199999999999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 spans="1:63" ht="17" x14ac:dyDescent="0.25">
      <c r="A303" s="3" t="s">
        <v>467</v>
      </c>
      <c r="B303" s="11" t="s">
        <v>241</v>
      </c>
      <c r="C303" t="s">
        <v>105</v>
      </c>
      <c r="D303">
        <v>36.8508</v>
      </c>
      <c r="E303">
        <v>-76.285899999999998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 spans="1:63" ht="17" x14ac:dyDescent="0.25">
      <c r="A304" s="3" t="s">
        <v>467</v>
      </c>
      <c r="B304" s="11" t="s">
        <v>242</v>
      </c>
      <c r="C304" t="s">
        <v>105</v>
      </c>
      <c r="D304">
        <v>38.881599999999999</v>
      </c>
      <c r="E304">
        <v>-77.090999999999994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 spans="1:63" ht="17" x14ac:dyDescent="0.25">
      <c r="A305" s="3" t="s">
        <v>467</v>
      </c>
      <c r="B305" s="11" t="s">
        <v>243</v>
      </c>
      <c r="C305" t="s">
        <v>105</v>
      </c>
      <c r="D305">
        <v>38.2042</v>
      </c>
      <c r="E305">
        <v>-77.607799999999997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 spans="1:63" ht="17" x14ac:dyDescent="0.25">
      <c r="A306" s="3" t="s">
        <v>467</v>
      </c>
      <c r="B306" s="11" t="s">
        <v>244</v>
      </c>
      <c r="C306" t="s">
        <v>105</v>
      </c>
      <c r="D306">
        <v>39.076799999999999</v>
      </c>
      <c r="E306">
        <v>-77.653599999999997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 spans="1:63" ht="17" x14ac:dyDescent="0.25">
      <c r="A307" s="3" t="s">
        <v>467</v>
      </c>
      <c r="B307" s="11" t="s">
        <v>245</v>
      </c>
      <c r="C307" t="s">
        <v>105</v>
      </c>
      <c r="D307">
        <v>38.7849</v>
      </c>
      <c r="E307">
        <v>-76.872100000000003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 spans="1:63" ht="17" x14ac:dyDescent="0.25">
      <c r="A308" s="3" t="s">
        <v>467</v>
      </c>
      <c r="B308" s="11" t="s">
        <v>246</v>
      </c>
      <c r="C308" t="s">
        <v>105</v>
      </c>
      <c r="D308">
        <v>41.391199999999998</v>
      </c>
      <c r="E308">
        <v>-95.477800000000002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 spans="1:63" ht="17" x14ac:dyDescent="0.25">
      <c r="A309" s="3" t="s">
        <v>467</v>
      </c>
      <c r="B309" s="11" t="s">
        <v>247</v>
      </c>
      <c r="C309" t="s">
        <v>105</v>
      </c>
      <c r="D309">
        <v>34.246499999999997</v>
      </c>
      <c r="E309">
        <v>-80.606999999999999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 spans="1:63" ht="17" x14ac:dyDescent="0.25">
      <c r="A310" s="3" t="s">
        <v>467</v>
      </c>
      <c r="B310" s="11" t="s">
        <v>248</v>
      </c>
      <c r="C310" t="s">
        <v>105</v>
      </c>
      <c r="D310">
        <v>32.057499999999997</v>
      </c>
      <c r="E310">
        <v>-111.6661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 spans="1:63" ht="17" x14ac:dyDescent="0.25">
      <c r="A311" s="3" t="s">
        <v>467</v>
      </c>
      <c r="B311" s="11" t="s">
        <v>249</v>
      </c>
      <c r="C311" t="s">
        <v>105</v>
      </c>
      <c r="D311">
        <v>41.427700000000002</v>
      </c>
      <c r="E311">
        <v>-85.355000000000004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 spans="1:63" ht="17" x14ac:dyDescent="0.25">
      <c r="A312" s="3" t="s">
        <v>467</v>
      </c>
      <c r="B312" s="11" t="s">
        <v>250</v>
      </c>
      <c r="C312" t="s">
        <v>105</v>
      </c>
      <c r="D312">
        <v>39.852200000000003</v>
      </c>
      <c r="E312">
        <v>-77.286500000000004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 spans="1:63" ht="17" x14ac:dyDescent="0.25">
      <c r="A313" s="3" t="s">
        <v>467</v>
      </c>
      <c r="B313" s="11" t="s">
        <v>251</v>
      </c>
      <c r="C313" t="s">
        <v>105</v>
      </c>
      <c r="D313">
        <v>40.010599999999997</v>
      </c>
      <c r="E313">
        <v>-86.499700000000004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 spans="1:63" ht="17" x14ac:dyDescent="0.25">
      <c r="A314" s="3" t="s">
        <v>467</v>
      </c>
      <c r="B314" s="11" t="s">
        <v>252</v>
      </c>
      <c r="C314" t="s">
        <v>105</v>
      </c>
      <c r="D314">
        <v>43.018599999999999</v>
      </c>
      <c r="E314">
        <v>-89.549800000000005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 spans="1:63" ht="17" x14ac:dyDescent="0.25">
      <c r="A315" s="3" t="s">
        <v>467</v>
      </c>
      <c r="B315" s="11" t="s">
        <v>253</v>
      </c>
      <c r="C315" t="s">
        <v>105</v>
      </c>
      <c r="D315">
        <v>44.750900000000001</v>
      </c>
      <c r="E315">
        <v>-92.381399999999999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 spans="1:63" ht="17" x14ac:dyDescent="0.25">
      <c r="A316" s="3" t="s">
        <v>467</v>
      </c>
      <c r="B316" s="11" t="s">
        <v>254</v>
      </c>
      <c r="C316" t="s">
        <v>105</v>
      </c>
      <c r="D316">
        <v>41.433900000000001</v>
      </c>
      <c r="E316">
        <v>-81.675799999999995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 spans="1:63" ht="17" x14ac:dyDescent="0.25">
      <c r="A317" s="3" t="s">
        <v>467</v>
      </c>
      <c r="B317" s="11" t="s">
        <v>255</v>
      </c>
      <c r="C317" t="s">
        <v>105</v>
      </c>
      <c r="D317">
        <v>41.260300000000001</v>
      </c>
      <c r="E317">
        <v>-111.9522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 spans="1:63" ht="17" x14ac:dyDescent="0.25">
      <c r="A318" s="3" t="s">
        <v>467</v>
      </c>
      <c r="B318" s="11" t="s">
        <v>256</v>
      </c>
      <c r="C318" t="s">
        <v>105</v>
      </c>
      <c r="D318">
        <v>43.027900000000002</v>
      </c>
      <c r="E318">
        <v>-73.135000000000005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 spans="1:63" ht="17" x14ac:dyDescent="0.25">
      <c r="A319" s="3" t="s">
        <v>467</v>
      </c>
      <c r="B319" s="11" t="s">
        <v>257</v>
      </c>
      <c r="C319" t="s">
        <v>105</v>
      </c>
      <c r="D319">
        <v>44.825400000000002</v>
      </c>
      <c r="E319">
        <v>-93.784199999999998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 spans="1:63" ht="17" x14ac:dyDescent="0.25">
      <c r="A320" s="3" t="s">
        <v>467</v>
      </c>
      <c r="B320" s="11" t="s">
        <v>258</v>
      </c>
      <c r="C320" t="s">
        <v>105</v>
      </c>
      <c r="D320">
        <v>26.894600000000001</v>
      </c>
      <c r="E320">
        <v>-81.909800000000004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 spans="1:63" ht="17" x14ac:dyDescent="0.25">
      <c r="A321" s="3" t="s">
        <v>467</v>
      </c>
      <c r="B321" s="11" t="s">
        <v>259</v>
      </c>
      <c r="C321" t="s">
        <v>105</v>
      </c>
      <c r="D321">
        <v>34.2515</v>
      </c>
      <c r="E321">
        <v>-84.4803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 spans="1:63" ht="17" x14ac:dyDescent="0.25">
      <c r="A322" s="3" t="s">
        <v>467</v>
      </c>
      <c r="B322" s="11" t="s">
        <v>260</v>
      </c>
      <c r="C322" t="s">
        <v>105</v>
      </c>
      <c r="D322">
        <v>33.179499999999997</v>
      </c>
      <c r="E322">
        <v>-96.492999999999995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 spans="1:63" ht="17" x14ac:dyDescent="0.25">
      <c r="A323" s="3" t="s">
        <v>467</v>
      </c>
      <c r="B323" s="11" t="s">
        <v>261</v>
      </c>
      <c r="C323" t="s">
        <v>105</v>
      </c>
      <c r="D323">
        <v>38.193800000000003</v>
      </c>
      <c r="E323">
        <v>-85.643500000000003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 spans="1:63" ht="17" x14ac:dyDescent="0.25">
      <c r="A324" s="3" t="s">
        <v>467</v>
      </c>
      <c r="B324" s="11" t="s">
        <v>262</v>
      </c>
      <c r="C324" t="s">
        <v>105</v>
      </c>
      <c r="D324">
        <v>29.649899999999999</v>
      </c>
      <c r="E324">
        <v>-90.112099999999998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 spans="1:63" ht="17" x14ac:dyDescent="0.25">
      <c r="A325" s="3" t="s">
        <v>467</v>
      </c>
      <c r="B325" s="11" t="s">
        <v>263</v>
      </c>
      <c r="C325" t="s">
        <v>105</v>
      </c>
      <c r="D325">
        <v>40.790900000000001</v>
      </c>
      <c r="E325">
        <v>-121.84739999999999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 spans="1:63" ht="17" x14ac:dyDescent="0.25">
      <c r="A326" s="3" t="s">
        <v>467</v>
      </c>
      <c r="B326" s="11" t="s">
        <v>264</v>
      </c>
      <c r="C326" t="s">
        <v>105</v>
      </c>
      <c r="D326">
        <v>34.860599999999998</v>
      </c>
      <c r="E326">
        <v>-81.953500000000005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 spans="1:63" ht="17" x14ac:dyDescent="0.25">
      <c r="A327" s="3" t="s">
        <v>467</v>
      </c>
      <c r="B327" s="11" t="s">
        <v>265</v>
      </c>
      <c r="C327" t="s">
        <v>105</v>
      </c>
      <c r="D327">
        <v>38.433300000000003</v>
      </c>
      <c r="E327">
        <v>-84.354200000000006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2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 spans="1:63" ht="17" x14ac:dyDescent="0.25">
      <c r="A328" s="3" t="s">
        <v>467</v>
      </c>
      <c r="B328" s="11" t="s">
        <v>266</v>
      </c>
      <c r="C328" t="s">
        <v>105</v>
      </c>
      <c r="D328">
        <v>41.669899999999998</v>
      </c>
      <c r="E328">
        <v>-91.598399999999998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3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 spans="1:63" ht="17" x14ac:dyDescent="0.25">
      <c r="A329" s="3" t="s">
        <v>467</v>
      </c>
      <c r="B329" s="11" t="s">
        <v>267</v>
      </c>
      <c r="C329" t="s">
        <v>105</v>
      </c>
      <c r="D329">
        <v>42.311799999999998</v>
      </c>
      <c r="E329">
        <v>-73.182199999999995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 spans="1:63" ht="17" x14ac:dyDescent="0.25">
      <c r="A330" s="3" t="s">
        <v>467</v>
      </c>
      <c r="B330" s="11" t="s">
        <v>268</v>
      </c>
      <c r="C330" t="s">
        <v>105</v>
      </c>
      <c r="D330">
        <v>36.134300000000003</v>
      </c>
      <c r="E330">
        <v>-86.822000000000003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 spans="1:63" ht="17" x14ac:dyDescent="0.25">
      <c r="A331" s="3" t="s">
        <v>467</v>
      </c>
      <c r="B331" s="11" t="s">
        <v>269</v>
      </c>
      <c r="C331" t="s">
        <v>105</v>
      </c>
      <c r="D331">
        <v>43.126100000000001</v>
      </c>
      <c r="E331">
        <v>-123.2492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 spans="1:63" ht="17" x14ac:dyDescent="0.25">
      <c r="A332" s="3" t="s">
        <v>467</v>
      </c>
      <c r="B332" s="11" t="s">
        <v>270</v>
      </c>
      <c r="C332" t="s">
        <v>105</v>
      </c>
      <c r="D332">
        <v>36.985900000000001</v>
      </c>
      <c r="E332">
        <v>-119.2321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 spans="1:63" ht="17" x14ac:dyDescent="0.25">
      <c r="A333" s="3" t="s">
        <v>467</v>
      </c>
      <c r="B333" s="11" t="s">
        <v>271</v>
      </c>
      <c r="C333" t="s">
        <v>105</v>
      </c>
      <c r="D333">
        <v>39.5839</v>
      </c>
      <c r="E333">
        <v>-76.363699999999994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 spans="1:63" ht="17" x14ac:dyDescent="0.25">
      <c r="A334" s="3" t="s">
        <v>467</v>
      </c>
      <c r="B334" s="11" t="s">
        <v>272</v>
      </c>
      <c r="C334" t="s">
        <v>105</v>
      </c>
      <c r="D334">
        <v>39.8065</v>
      </c>
      <c r="E334">
        <v>-86.540099999999995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2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 spans="1:63" ht="17" x14ac:dyDescent="0.25">
      <c r="A335" s="3" t="s">
        <v>467</v>
      </c>
      <c r="B335" s="11" t="s">
        <v>273</v>
      </c>
      <c r="C335" t="s">
        <v>105</v>
      </c>
      <c r="D335">
        <v>40.7453</v>
      </c>
      <c r="E335">
        <v>-74.0535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 spans="1:63" ht="17" x14ac:dyDescent="0.25">
      <c r="A336" s="3" t="s">
        <v>467</v>
      </c>
      <c r="B336" s="11" t="s">
        <v>274</v>
      </c>
      <c r="C336" t="s">
        <v>105</v>
      </c>
      <c r="D336">
        <v>38.845399999999998</v>
      </c>
      <c r="E336">
        <v>-94.852099999999993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 spans="1:63" ht="17" x14ac:dyDescent="0.25">
      <c r="A337" s="3" t="s">
        <v>467</v>
      </c>
      <c r="B337" s="11" t="s">
        <v>275</v>
      </c>
      <c r="C337" t="s">
        <v>105</v>
      </c>
      <c r="D337">
        <v>47.174999999999997</v>
      </c>
      <c r="E337">
        <v>-120.9319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 spans="1:63" ht="17" x14ac:dyDescent="0.25">
      <c r="A338" s="3" t="s">
        <v>467</v>
      </c>
      <c r="B338" s="11" t="s">
        <v>276</v>
      </c>
      <c r="C338" t="s">
        <v>105</v>
      </c>
      <c r="D338">
        <v>27.479900000000001</v>
      </c>
      <c r="E338">
        <v>-82.345200000000006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 spans="1:63" ht="17" x14ac:dyDescent="0.25">
      <c r="A339" s="3" t="s">
        <v>467</v>
      </c>
      <c r="B339" s="11" t="s">
        <v>277</v>
      </c>
      <c r="C339" t="s">
        <v>105</v>
      </c>
      <c r="D339">
        <v>44.8446</v>
      </c>
      <c r="E339">
        <v>-122.59269999999999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 spans="1:63" ht="17" x14ac:dyDescent="0.25">
      <c r="A340" s="3" t="s">
        <v>467</v>
      </c>
      <c r="B340" s="11" t="s">
        <v>278</v>
      </c>
      <c r="C340" t="s">
        <v>105</v>
      </c>
      <c r="D340">
        <v>30.577300000000001</v>
      </c>
      <c r="E340">
        <v>-86.661100000000005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 spans="1:63" ht="17" x14ac:dyDescent="0.25">
      <c r="A341" s="3" t="s">
        <v>467</v>
      </c>
      <c r="B341" s="11" t="s">
        <v>279</v>
      </c>
      <c r="C341" t="s">
        <v>105</v>
      </c>
      <c r="D341">
        <v>34.013199999999998</v>
      </c>
      <c r="E341">
        <v>-85.147900000000007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1</v>
      </c>
      <c r="AZ341">
        <v>1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 spans="1:63" ht="17" x14ac:dyDescent="0.25">
      <c r="A342" s="3" t="s">
        <v>467</v>
      </c>
      <c r="B342" s="11" t="s">
        <v>280</v>
      </c>
      <c r="C342" t="s">
        <v>105</v>
      </c>
      <c r="D342">
        <v>33.953299999999999</v>
      </c>
      <c r="E342">
        <v>-117.3961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 spans="1:63" ht="17" x14ac:dyDescent="0.25">
      <c r="A343" s="3" t="s">
        <v>467</v>
      </c>
      <c r="B343" s="11" t="s">
        <v>281</v>
      </c>
      <c r="C343" t="s">
        <v>105</v>
      </c>
      <c r="D343">
        <v>35.126899999999999</v>
      </c>
      <c r="E343">
        <v>-89.925299999999993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 spans="1:63" ht="17" x14ac:dyDescent="0.25">
      <c r="A344" s="3" t="s">
        <v>467</v>
      </c>
      <c r="B344" s="11" t="s">
        <v>282</v>
      </c>
      <c r="C344" t="s">
        <v>105</v>
      </c>
      <c r="D344">
        <v>38.610300000000002</v>
      </c>
      <c r="E344">
        <v>-90.412499999999994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 spans="1:63" ht="17" x14ac:dyDescent="0.25">
      <c r="A345" s="3" t="s">
        <v>467</v>
      </c>
      <c r="B345" s="11" t="s">
        <v>283</v>
      </c>
      <c r="C345" t="s">
        <v>105</v>
      </c>
      <c r="D345">
        <v>40.984900000000003</v>
      </c>
      <c r="E345">
        <v>-72.615099999999998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 spans="1:63" ht="17" x14ac:dyDescent="0.25">
      <c r="A346" s="3" t="s">
        <v>467</v>
      </c>
      <c r="B346" s="11" t="s">
        <v>284</v>
      </c>
      <c r="C346" t="s">
        <v>105</v>
      </c>
      <c r="D346">
        <v>41.858600000000003</v>
      </c>
      <c r="E346">
        <v>-74.311800000000005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 spans="1:63" ht="17" x14ac:dyDescent="0.25">
      <c r="A347" s="3" t="s">
        <v>467</v>
      </c>
      <c r="B347" s="11" t="s">
        <v>285</v>
      </c>
      <c r="C347" t="s">
        <v>105</v>
      </c>
      <c r="D347">
        <v>29.027999999999999</v>
      </c>
      <c r="E347">
        <v>-81.075500000000005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 spans="1:63" ht="17" x14ac:dyDescent="0.25">
      <c r="A348" s="3" t="s">
        <v>467</v>
      </c>
      <c r="B348" s="11" t="s">
        <v>286</v>
      </c>
      <c r="C348" t="s">
        <v>105</v>
      </c>
      <c r="D348">
        <v>38.908499999999997</v>
      </c>
      <c r="E348">
        <v>-77.240499999999997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2</v>
      </c>
      <c r="BA348">
        <v>2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 spans="1:63" ht="17" x14ac:dyDescent="0.25">
      <c r="A349" s="3" t="s">
        <v>467</v>
      </c>
      <c r="B349" s="11" t="s">
        <v>287</v>
      </c>
      <c r="C349" t="s">
        <v>105</v>
      </c>
      <c r="D349">
        <v>42.993099999999998</v>
      </c>
      <c r="E349">
        <v>-71.049800000000005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 spans="1:63" ht="17" x14ac:dyDescent="0.25">
      <c r="A350" s="3" t="s">
        <v>467</v>
      </c>
      <c r="B350" s="11" t="s">
        <v>288</v>
      </c>
      <c r="C350" t="s">
        <v>105</v>
      </c>
      <c r="D350">
        <v>38.907200000000003</v>
      </c>
      <c r="E350">
        <v>-77.036900000000003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2</v>
      </c>
      <c r="BA350">
        <v>2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 spans="1:63" ht="17" x14ac:dyDescent="0.25">
      <c r="A351" s="3" t="s">
        <v>467</v>
      </c>
      <c r="B351" s="11" t="s">
        <v>289</v>
      </c>
      <c r="C351" t="s">
        <v>105</v>
      </c>
      <c r="D351">
        <v>40.228999999999999</v>
      </c>
      <c r="E351">
        <v>-75.387900000000002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4</v>
      </c>
      <c r="BA351">
        <v>5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 spans="1:63" ht="17" x14ac:dyDescent="0.25">
      <c r="A352" s="3" t="s">
        <v>467</v>
      </c>
      <c r="B352" s="11" t="s">
        <v>290</v>
      </c>
      <c r="C352" t="s">
        <v>105</v>
      </c>
      <c r="D352">
        <v>37.601700000000001</v>
      </c>
      <c r="E352">
        <v>-121.7195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1</v>
      </c>
      <c r="AW352">
        <v>1</v>
      </c>
      <c r="AX352">
        <v>1</v>
      </c>
      <c r="AY352">
        <v>2</v>
      </c>
      <c r="AZ352">
        <v>2</v>
      </c>
      <c r="BA352">
        <v>2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 spans="1:63" ht="17" x14ac:dyDescent="0.25">
      <c r="A353" s="3" t="s">
        <v>467</v>
      </c>
      <c r="B353" s="11" t="s">
        <v>291</v>
      </c>
      <c r="C353" t="s">
        <v>105</v>
      </c>
      <c r="D353">
        <v>26.190100000000001</v>
      </c>
      <c r="E353">
        <v>-80.365899999999996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2</v>
      </c>
      <c r="AZ353">
        <v>2</v>
      </c>
      <c r="BA353">
        <v>3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 spans="1:63" ht="17" x14ac:dyDescent="0.25">
      <c r="A354" s="3" t="s">
        <v>467</v>
      </c>
      <c r="B354" s="11" t="s">
        <v>292</v>
      </c>
      <c r="C354" t="s">
        <v>105</v>
      </c>
      <c r="D354">
        <v>26.663</v>
      </c>
      <c r="E354">
        <v>-81.953500000000005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2</v>
      </c>
      <c r="AZ354">
        <v>2</v>
      </c>
      <c r="BA354">
        <v>2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 spans="1:63" ht="17" x14ac:dyDescent="0.25">
      <c r="A355" s="3" t="s">
        <v>467</v>
      </c>
      <c r="B355" s="11" t="s">
        <v>293</v>
      </c>
      <c r="C355" t="s">
        <v>105</v>
      </c>
      <c r="D355">
        <v>32.816200000000002</v>
      </c>
      <c r="E355">
        <v>-111.28449999999999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2</v>
      </c>
      <c r="AZ355">
        <v>2</v>
      </c>
      <c r="BA355">
        <v>2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 spans="1:63" ht="17" x14ac:dyDescent="0.25">
      <c r="A356" s="3" t="s">
        <v>467</v>
      </c>
      <c r="B356" s="11" t="s">
        <v>294</v>
      </c>
      <c r="C356" t="s">
        <v>105</v>
      </c>
      <c r="D356">
        <v>41.148899999999998</v>
      </c>
      <c r="E356">
        <v>-73.983000000000004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2</v>
      </c>
      <c r="AZ356">
        <v>2</v>
      </c>
      <c r="BA356">
        <v>4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 spans="1:63" ht="17" x14ac:dyDescent="0.25">
      <c r="A357" s="3" t="s">
        <v>467</v>
      </c>
      <c r="B357" s="11" t="s">
        <v>295</v>
      </c>
      <c r="C357" t="s">
        <v>105</v>
      </c>
      <c r="D357">
        <v>43.032400000000003</v>
      </c>
      <c r="E357">
        <v>-73.936000000000007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2</v>
      </c>
      <c r="AZ357">
        <v>2</v>
      </c>
      <c r="BA357">
        <v>2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 ht="17" x14ac:dyDescent="0.25">
      <c r="A358" s="3" t="s">
        <v>467</v>
      </c>
      <c r="B358" s="11" t="s">
        <v>296</v>
      </c>
      <c r="C358" t="s">
        <v>105</v>
      </c>
      <c r="D358">
        <v>32.795699999999997</v>
      </c>
      <c r="E358">
        <v>-79.784800000000004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 spans="1:63" ht="17" x14ac:dyDescent="0.25">
      <c r="A359" s="3" t="s">
        <v>467</v>
      </c>
      <c r="B359" s="11" t="s">
        <v>297</v>
      </c>
      <c r="C359" t="s">
        <v>105</v>
      </c>
      <c r="D359">
        <v>45.746600000000001</v>
      </c>
      <c r="E359">
        <v>-122.5194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 spans="1:63" ht="17" x14ac:dyDescent="0.25">
      <c r="A360" s="3" t="s">
        <v>467</v>
      </c>
      <c r="B360" s="11" t="s">
        <v>298</v>
      </c>
      <c r="C360" t="s">
        <v>105</v>
      </c>
      <c r="D360">
        <v>33.899900000000002</v>
      </c>
      <c r="E360">
        <v>-84.564099999999996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3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 spans="1:63" ht="17" x14ac:dyDescent="0.25">
      <c r="A361" s="3" t="s">
        <v>467</v>
      </c>
      <c r="B361" s="11" t="s">
        <v>299</v>
      </c>
      <c r="C361" t="s">
        <v>105</v>
      </c>
      <c r="D361">
        <v>40.962899999999998</v>
      </c>
      <c r="E361">
        <v>-112.09529999999999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 spans="1:63" ht="17" x14ac:dyDescent="0.25">
      <c r="A362" s="3" t="s">
        <v>467</v>
      </c>
      <c r="B362" s="11" t="s">
        <v>300</v>
      </c>
      <c r="C362" t="s">
        <v>105</v>
      </c>
      <c r="D362">
        <v>38.910800000000002</v>
      </c>
      <c r="E362">
        <v>-104.4723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1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 spans="1:63" ht="17" x14ac:dyDescent="0.25">
      <c r="A363" s="3" t="s">
        <v>467</v>
      </c>
      <c r="B363" s="11" t="s">
        <v>301</v>
      </c>
      <c r="C363" t="s">
        <v>105</v>
      </c>
      <c r="D363">
        <v>21.306999999999999</v>
      </c>
      <c r="E363">
        <v>-157.85839999999999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 spans="1:63" ht="17" x14ac:dyDescent="0.25">
      <c r="A364" s="3" t="s">
        <v>467</v>
      </c>
      <c r="B364" s="11" t="s">
        <v>302</v>
      </c>
      <c r="C364" t="s">
        <v>105</v>
      </c>
      <c r="D364">
        <v>42.334499999999998</v>
      </c>
      <c r="E364">
        <v>-122.7647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2</v>
      </c>
      <c r="BA364">
        <v>2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 spans="1:63" ht="17" x14ac:dyDescent="0.25">
      <c r="A365" s="3" t="s">
        <v>467</v>
      </c>
      <c r="B365" s="11" t="s">
        <v>303</v>
      </c>
      <c r="C365" t="s">
        <v>105</v>
      </c>
      <c r="D365">
        <v>47.7425</v>
      </c>
      <c r="E365">
        <v>-123.304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 spans="1:63" ht="17" x14ac:dyDescent="0.25">
      <c r="A366" s="3" t="s">
        <v>467</v>
      </c>
      <c r="B366" s="11" t="s">
        <v>304</v>
      </c>
      <c r="C366" t="s">
        <v>105</v>
      </c>
      <c r="D366">
        <v>34.367199999999997</v>
      </c>
      <c r="E366">
        <v>-80.588300000000004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 spans="1:63" ht="17" x14ac:dyDescent="0.25">
      <c r="A367" s="3" t="s">
        <v>467</v>
      </c>
      <c r="B367" s="11" t="s">
        <v>305</v>
      </c>
      <c r="C367" t="s">
        <v>105</v>
      </c>
      <c r="D367">
        <v>42.695300000000003</v>
      </c>
      <c r="E367">
        <v>-121.6142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 spans="1:63" ht="17" x14ac:dyDescent="0.25">
      <c r="A368" s="3" t="s">
        <v>467</v>
      </c>
      <c r="B368" s="11" t="s">
        <v>306</v>
      </c>
      <c r="C368" t="s">
        <v>105</v>
      </c>
      <c r="D368">
        <v>37.251899999999999</v>
      </c>
      <c r="E368">
        <v>-119.69629999999999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 spans="1:63" ht="17" x14ac:dyDescent="0.25">
      <c r="A369" s="3" t="s">
        <v>467</v>
      </c>
      <c r="B369" s="11" t="s">
        <v>307</v>
      </c>
      <c r="C369" t="s">
        <v>105</v>
      </c>
      <c r="D369">
        <v>47.067599999999999</v>
      </c>
      <c r="E369">
        <v>-122.12949999999999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4</v>
      </c>
      <c r="BA369">
        <v>4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 spans="1:63" ht="17" x14ac:dyDescent="0.25">
      <c r="A370" s="3" t="s">
        <v>467</v>
      </c>
      <c r="B370" s="11" t="s">
        <v>308</v>
      </c>
      <c r="C370" t="s">
        <v>105</v>
      </c>
      <c r="D370">
        <v>36.159300000000002</v>
      </c>
      <c r="E370">
        <v>-95.941000000000003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 spans="1:63" ht="17" x14ac:dyDescent="0.25">
      <c r="A371" s="3" t="s">
        <v>467</v>
      </c>
      <c r="B371" s="11" t="s">
        <v>309</v>
      </c>
      <c r="C371" t="s">
        <v>105</v>
      </c>
      <c r="D371">
        <v>39.258699999999997</v>
      </c>
      <c r="E371">
        <v>-104.9389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3</v>
      </c>
      <c r="AZ371">
        <v>3</v>
      </c>
      <c r="BA371">
        <v>3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 spans="1:63" ht="17" x14ac:dyDescent="0.25">
      <c r="A372" s="3" t="s">
        <v>467</v>
      </c>
      <c r="B372" s="11" t="s">
        <v>310</v>
      </c>
      <c r="C372" t="s">
        <v>105</v>
      </c>
      <c r="D372">
        <v>41.888199999999998</v>
      </c>
      <c r="E372">
        <v>-71.477400000000003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2</v>
      </c>
      <c r="AU372">
        <v>2</v>
      </c>
      <c r="AV372">
        <v>2</v>
      </c>
      <c r="AW372">
        <v>2</v>
      </c>
      <c r="AX372">
        <v>2</v>
      </c>
      <c r="AY372">
        <v>3</v>
      </c>
      <c r="AZ372">
        <v>3</v>
      </c>
      <c r="BA372">
        <v>3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 spans="1:63" ht="17" x14ac:dyDescent="0.25">
      <c r="A373" s="3" t="s">
        <v>467</v>
      </c>
      <c r="B373" s="11" t="s">
        <v>311</v>
      </c>
      <c r="C373" t="s">
        <v>105</v>
      </c>
      <c r="D373">
        <v>35.7211</v>
      </c>
      <c r="E373">
        <v>-79.178100000000001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1</v>
      </c>
      <c r="AZ373">
        <v>1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 spans="1:63" ht="17" x14ac:dyDescent="0.25">
      <c r="A374" s="3" t="s">
        <v>467</v>
      </c>
      <c r="B374" s="11" t="s">
        <v>312</v>
      </c>
      <c r="C374" t="s">
        <v>105</v>
      </c>
      <c r="D374">
        <v>39.907800000000002</v>
      </c>
      <c r="E374">
        <v>-75.387900000000002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1</v>
      </c>
      <c r="AZ374">
        <v>1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 spans="1:63" ht="17" x14ac:dyDescent="0.25">
      <c r="A375" s="3" t="s">
        <v>467</v>
      </c>
      <c r="B375" s="11" t="s">
        <v>313</v>
      </c>
      <c r="C375" t="s">
        <v>105</v>
      </c>
      <c r="D375">
        <v>41.314799999999998</v>
      </c>
      <c r="E375">
        <v>-96.195099999999996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1</v>
      </c>
      <c r="AZ375">
        <v>1</v>
      </c>
      <c r="BA375">
        <v>3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 spans="1:63" ht="17" x14ac:dyDescent="0.25">
      <c r="A376" s="3" t="s">
        <v>467</v>
      </c>
      <c r="B376" s="11" t="s">
        <v>314</v>
      </c>
      <c r="C376" t="s">
        <v>105</v>
      </c>
      <c r="D376">
        <v>38.060600000000001</v>
      </c>
      <c r="E376">
        <v>-84.4803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</v>
      </c>
      <c r="AY376">
        <v>1</v>
      </c>
      <c r="AZ376">
        <v>1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 spans="1:63" ht="17" x14ac:dyDescent="0.25">
      <c r="A377" s="3" t="s">
        <v>467</v>
      </c>
      <c r="B377" s="11" t="s">
        <v>315</v>
      </c>
      <c r="C377" t="s">
        <v>105</v>
      </c>
      <c r="D377">
        <v>39.836199999999998</v>
      </c>
      <c r="E377">
        <v>-86.175200000000004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1</v>
      </c>
      <c r="AZ377">
        <v>1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 spans="1:63" ht="17" x14ac:dyDescent="0.25">
      <c r="A378" s="3" t="s">
        <v>467</v>
      </c>
      <c r="B378" s="11" t="s">
        <v>316</v>
      </c>
      <c r="C378" t="s">
        <v>105</v>
      </c>
      <c r="D378">
        <v>42.467199999999998</v>
      </c>
      <c r="E378">
        <v>-71.287400000000005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1</v>
      </c>
      <c r="AZ378">
        <v>7</v>
      </c>
      <c r="BA378">
        <v>7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 spans="1:63" ht="17" x14ac:dyDescent="0.25">
      <c r="A379" s="3" t="s">
        <v>467</v>
      </c>
      <c r="B379" s="11" t="s">
        <v>317</v>
      </c>
      <c r="C379" t="s">
        <v>105</v>
      </c>
      <c r="D379">
        <v>40.654600000000002</v>
      </c>
      <c r="E379">
        <v>-73.559399999999997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1</v>
      </c>
      <c r="AY379">
        <v>4</v>
      </c>
      <c r="AZ379">
        <v>5</v>
      </c>
      <c r="BA379">
        <v>17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 spans="1:63" ht="17" x14ac:dyDescent="0.25">
      <c r="A380" s="3" t="s">
        <v>467</v>
      </c>
      <c r="B380" s="11" t="s">
        <v>318</v>
      </c>
      <c r="C380" t="s">
        <v>105</v>
      </c>
      <c r="D380">
        <v>44.996400000000001</v>
      </c>
      <c r="E380">
        <v>-93.061599999999999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1</v>
      </c>
      <c r="AZ380">
        <v>1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 spans="1:63" ht="17" x14ac:dyDescent="0.25">
      <c r="A381" s="3" t="s">
        <v>467</v>
      </c>
      <c r="B381" s="11" t="s">
        <v>319</v>
      </c>
      <c r="C381" t="s">
        <v>105</v>
      </c>
      <c r="D381">
        <v>40.5608</v>
      </c>
      <c r="E381">
        <v>-119.6035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1</v>
      </c>
      <c r="AZ381">
        <v>2</v>
      </c>
      <c r="BA381">
        <v>2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 spans="1:63" ht="17" x14ac:dyDescent="0.25">
      <c r="A382" s="3" t="s">
        <v>467</v>
      </c>
      <c r="B382" s="11" t="s">
        <v>320</v>
      </c>
      <c r="C382" t="s">
        <v>105</v>
      </c>
      <c r="D382">
        <v>41.673900000000003</v>
      </c>
      <c r="E382">
        <v>-75.247900000000001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1</v>
      </c>
      <c r="AZ382">
        <v>1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 spans="1:63" ht="17" x14ac:dyDescent="0.25">
      <c r="A383" s="3" t="s">
        <v>467</v>
      </c>
      <c r="B383" s="11" t="s">
        <v>321</v>
      </c>
      <c r="C383" t="s">
        <v>105</v>
      </c>
      <c r="D383">
        <v>38.764600000000002</v>
      </c>
      <c r="E383">
        <v>-121.90179999999999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1</v>
      </c>
      <c r="AZ383">
        <v>1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 spans="1:63" ht="17" x14ac:dyDescent="0.25">
      <c r="A384" s="3" t="s">
        <v>467</v>
      </c>
      <c r="B384" s="11" t="s">
        <v>322</v>
      </c>
      <c r="C384" t="s">
        <v>105</v>
      </c>
      <c r="D384">
        <v>37.354100000000003</v>
      </c>
      <c r="E384">
        <v>-121.9552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1</v>
      </c>
      <c r="Q384">
        <v>1</v>
      </c>
      <c r="R384">
        <v>2</v>
      </c>
      <c r="S384">
        <v>2</v>
      </c>
      <c r="T384">
        <v>2</v>
      </c>
      <c r="U384">
        <v>2</v>
      </c>
      <c r="V384">
        <v>2</v>
      </c>
      <c r="W384">
        <v>2</v>
      </c>
      <c r="X384">
        <v>2</v>
      </c>
      <c r="Y384">
        <v>2</v>
      </c>
      <c r="Z384">
        <v>2</v>
      </c>
      <c r="AA384">
        <v>2</v>
      </c>
      <c r="AB384">
        <v>2</v>
      </c>
      <c r="AC384">
        <v>2</v>
      </c>
      <c r="AD384">
        <v>2</v>
      </c>
      <c r="AE384">
        <v>2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2</v>
      </c>
      <c r="AL384">
        <v>2</v>
      </c>
      <c r="AM384">
        <v>2</v>
      </c>
      <c r="AN384">
        <v>2</v>
      </c>
      <c r="AO384">
        <v>2</v>
      </c>
      <c r="AP384">
        <v>2</v>
      </c>
      <c r="AQ384">
        <v>2</v>
      </c>
      <c r="AR384">
        <v>3</v>
      </c>
      <c r="AS384">
        <v>3</v>
      </c>
      <c r="AT384">
        <v>9</v>
      </c>
      <c r="AU384">
        <v>11</v>
      </c>
      <c r="AV384">
        <v>11</v>
      </c>
      <c r="AW384">
        <v>20</v>
      </c>
      <c r="AX384">
        <v>20</v>
      </c>
      <c r="AY384">
        <v>32</v>
      </c>
      <c r="AZ384">
        <v>38</v>
      </c>
      <c r="BA384">
        <v>38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 spans="1:63" ht="17" x14ac:dyDescent="0.25">
      <c r="A385" s="3" t="s">
        <v>467</v>
      </c>
      <c r="B385" s="11" t="s">
        <v>323</v>
      </c>
      <c r="C385" t="s">
        <v>105</v>
      </c>
      <c r="D385">
        <v>36.079599999999999</v>
      </c>
      <c r="E385">
        <v>-115.09399999999999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1</v>
      </c>
      <c r="AZ385">
        <v>2</v>
      </c>
      <c r="BA385">
        <v>2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 spans="1:63" ht="17" x14ac:dyDescent="0.25">
      <c r="A386" s="3" t="s">
        <v>467</v>
      </c>
      <c r="B386" s="11" t="s">
        <v>324</v>
      </c>
      <c r="C386" t="s">
        <v>105</v>
      </c>
      <c r="D386">
        <v>29.569299999999998</v>
      </c>
      <c r="E386">
        <v>-95.814300000000003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3</v>
      </c>
      <c r="AZ386">
        <v>6</v>
      </c>
      <c r="BA386">
        <v>6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 spans="1:63" ht="17" x14ac:dyDescent="0.25">
      <c r="A387" s="3" t="s">
        <v>467</v>
      </c>
      <c r="B387" s="11" t="s">
        <v>325</v>
      </c>
      <c r="C387" t="s">
        <v>105</v>
      </c>
      <c r="D387">
        <v>47.198099999999997</v>
      </c>
      <c r="E387">
        <v>-119.3732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 spans="1:63" ht="17" x14ac:dyDescent="0.25">
      <c r="A388" s="3" t="s">
        <v>467</v>
      </c>
      <c r="B388" s="11" t="s">
        <v>326</v>
      </c>
      <c r="C388" t="s">
        <v>105</v>
      </c>
      <c r="D388">
        <v>30.768999999999998</v>
      </c>
      <c r="E388">
        <v>-86.982399999999998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 spans="1:63" ht="17" x14ac:dyDescent="0.25">
      <c r="A389" s="3" t="s">
        <v>467</v>
      </c>
      <c r="B389" s="11" t="s">
        <v>327</v>
      </c>
      <c r="C389" t="s">
        <v>105</v>
      </c>
      <c r="D389">
        <v>35.917900000000003</v>
      </c>
      <c r="E389">
        <v>-86.862200000000001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 spans="1:63" ht="17" x14ac:dyDescent="0.25">
      <c r="A390" s="3" t="s">
        <v>467</v>
      </c>
      <c r="B390" s="11" t="s">
        <v>328</v>
      </c>
      <c r="C390" t="s">
        <v>105</v>
      </c>
      <c r="D390">
        <v>40.712800000000001</v>
      </c>
      <c r="E390">
        <v>-74.006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1</v>
      </c>
      <c r="AV390">
        <v>1</v>
      </c>
      <c r="AW390">
        <v>4</v>
      </c>
      <c r="AX390">
        <v>11</v>
      </c>
      <c r="AY390">
        <v>11</v>
      </c>
      <c r="AZ390">
        <v>12</v>
      </c>
      <c r="BA390">
        <v>19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 spans="1:63" ht="17" x14ac:dyDescent="0.25">
      <c r="A391" s="3" t="s">
        <v>467</v>
      </c>
      <c r="B391" s="11" t="s">
        <v>329</v>
      </c>
      <c r="C391" t="s">
        <v>105</v>
      </c>
      <c r="D391">
        <v>39.154699999999998</v>
      </c>
      <c r="E391">
        <v>-77.240499999999997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3</v>
      </c>
      <c r="AY391">
        <v>3</v>
      </c>
      <c r="AZ391">
        <v>4</v>
      </c>
      <c r="BA391">
        <v>4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 spans="1:63" ht="17" x14ac:dyDescent="0.25">
      <c r="A392" s="3" t="s">
        <v>467</v>
      </c>
      <c r="B392" s="11" t="s">
        <v>330</v>
      </c>
      <c r="C392" t="s">
        <v>105</v>
      </c>
      <c r="D392">
        <v>42.360100000000003</v>
      </c>
      <c r="E392">
        <v>-71.058899999999994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3</v>
      </c>
      <c r="AY392">
        <v>3</v>
      </c>
      <c r="AZ392">
        <v>8</v>
      </c>
      <c r="BA392">
        <v>8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 spans="1:63" ht="17" x14ac:dyDescent="0.25">
      <c r="A393" s="3" t="s">
        <v>467</v>
      </c>
      <c r="B393" s="11" t="s">
        <v>331</v>
      </c>
      <c r="C393" t="s">
        <v>105</v>
      </c>
      <c r="D393">
        <v>39.739199999999997</v>
      </c>
      <c r="E393">
        <v>-104.9903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2</v>
      </c>
      <c r="AY393">
        <v>2</v>
      </c>
      <c r="AZ393">
        <v>2</v>
      </c>
      <c r="BA393">
        <v>2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 ht="17" x14ac:dyDescent="0.25">
      <c r="A394" s="3" t="s">
        <v>467</v>
      </c>
      <c r="B394" s="11" t="s">
        <v>332</v>
      </c>
      <c r="C394" t="s">
        <v>105</v>
      </c>
      <c r="D394">
        <v>39.591200000000001</v>
      </c>
      <c r="E394">
        <v>-106.06399999999999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1</v>
      </c>
      <c r="AZ394">
        <v>1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 spans="1:63" ht="17" x14ac:dyDescent="0.25">
      <c r="A395" s="3" t="s">
        <v>467</v>
      </c>
      <c r="B395" s="11" t="s">
        <v>333</v>
      </c>
      <c r="C395" t="s">
        <v>105</v>
      </c>
      <c r="D395">
        <v>40.926299999999998</v>
      </c>
      <c r="E395">
        <v>-74.076999999999998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>
        <v>2</v>
      </c>
      <c r="AY395">
        <v>4</v>
      </c>
      <c r="AZ395">
        <v>4</v>
      </c>
      <c r="BA395">
        <v>4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 spans="1:63" ht="17" x14ac:dyDescent="0.25">
      <c r="A396" s="3" t="s">
        <v>467</v>
      </c>
      <c r="B396" s="11" t="s">
        <v>334</v>
      </c>
      <c r="C396" t="s">
        <v>105</v>
      </c>
      <c r="D396">
        <v>29.775200000000002</v>
      </c>
      <c r="E396">
        <v>-95.310299999999998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>
        <v>3</v>
      </c>
      <c r="AY396">
        <v>5</v>
      </c>
      <c r="AZ396">
        <v>5</v>
      </c>
      <c r="BA396">
        <v>6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 spans="1:63" ht="17" x14ac:dyDescent="0.25">
      <c r="A397" s="3" t="s">
        <v>467</v>
      </c>
      <c r="B397" s="11" t="s">
        <v>335</v>
      </c>
      <c r="C397" t="s">
        <v>105</v>
      </c>
      <c r="D397">
        <v>37.774900000000002</v>
      </c>
      <c r="E397">
        <v>-122.4194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>
        <v>2</v>
      </c>
      <c r="AY397">
        <v>9</v>
      </c>
      <c r="AZ397">
        <v>9</v>
      </c>
      <c r="BA397">
        <v>9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 spans="1:63" ht="17" x14ac:dyDescent="0.25">
      <c r="A398" s="3" t="s">
        <v>467</v>
      </c>
      <c r="B398" s="11" t="s">
        <v>336</v>
      </c>
      <c r="C398" t="s">
        <v>105</v>
      </c>
      <c r="D398">
        <v>37.853400000000001</v>
      </c>
      <c r="E398">
        <v>-121.90179999999999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1</v>
      </c>
      <c r="AX398">
        <v>3</v>
      </c>
      <c r="AY398">
        <v>3</v>
      </c>
      <c r="AZ398">
        <v>9</v>
      </c>
      <c r="BA398">
        <v>9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 ht="17" x14ac:dyDescent="0.25">
      <c r="A399" s="3" t="s">
        <v>467</v>
      </c>
      <c r="B399" s="11" t="s">
        <v>337</v>
      </c>
      <c r="C399" t="s">
        <v>105</v>
      </c>
      <c r="D399">
        <v>33.7879</v>
      </c>
      <c r="E399">
        <v>-117.8531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3</v>
      </c>
      <c r="AW399">
        <v>3</v>
      </c>
      <c r="AX399">
        <v>3</v>
      </c>
      <c r="AY399">
        <v>3</v>
      </c>
      <c r="AZ399">
        <v>3</v>
      </c>
      <c r="BA399">
        <v>4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 spans="1:63" ht="17" x14ac:dyDescent="0.25">
      <c r="A400" s="3" t="s">
        <v>467</v>
      </c>
      <c r="B400" s="11" t="s">
        <v>338</v>
      </c>
      <c r="C400" t="s">
        <v>105</v>
      </c>
      <c r="D400">
        <v>42.176699999999997</v>
      </c>
      <c r="E400">
        <v>-71.144900000000007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1</v>
      </c>
      <c r="AW400">
        <v>1</v>
      </c>
      <c r="AX400">
        <v>2</v>
      </c>
      <c r="AY400">
        <v>2</v>
      </c>
      <c r="AZ400">
        <v>6</v>
      </c>
      <c r="BA400">
        <v>6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 spans="1:63" ht="17" x14ac:dyDescent="0.25">
      <c r="A401" s="3" t="s">
        <v>467</v>
      </c>
      <c r="B401" s="11" t="s">
        <v>339</v>
      </c>
      <c r="C401" t="s">
        <v>105</v>
      </c>
      <c r="D401">
        <v>33.291800000000002</v>
      </c>
      <c r="E401">
        <v>-112.42910000000001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2</v>
      </c>
      <c r="AY401">
        <v>2</v>
      </c>
      <c r="AZ401">
        <v>2</v>
      </c>
      <c r="BA401">
        <v>2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 spans="1:63" ht="17" x14ac:dyDescent="0.25">
      <c r="A402" s="3" t="s">
        <v>467</v>
      </c>
      <c r="B402" s="11" t="s">
        <v>340</v>
      </c>
      <c r="C402" t="s">
        <v>105</v>
      </c>
      <c r="D402">
        <v>35.803199999999997</v>
      </c>
      <c r="E402">
        <v>-78.566100000000006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 spans="1:63" ht="17" x14ac:dyDescent="0.25">
      <c r="A403" s="3" t="s">
        <v>467</v>
      </c>
      <c r="B403" s="11" t="s">
        <v>341</v>
      </c>
      <c r="C403" t="s">
        <v>105</v>
      </c>
      <c r="D403">
        <v>41.122</v>
      </c>
      <c r="E403">
        <v>-73.794899999999998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10</v>
      </c>
      <c r="AW403">
        <v>18</v>
      </c>
      <c r="AX403">
        <v>19</v>
      </c>
      <c r="AY403">
        <v>57</v>
      </c>
      <c r="AZ403">
        <v>83</v>
      </c>
      <c r="BA403">
        <v>98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 spans="1:63" ht="17" x14ac:dyDescent="0.25">
      <c r="A404" s="3" t="s">
        <v>467</v>
      </c>
      <c r="B404" s="11" t="s">
        <v>342</v>
      </c>
      <c r="C404" t="s">
        <v>105</v>
      </c>
      <c r="D404">
        <v>43.908799999999999</v>
      </c>
      <c r="E404">
        <v>-71.825999999999993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2</v>
      </c>
      <c r="AV404">
        <v>2</v>
      </c>
      <c r="AW404">
        <v>2</v>
      </c>
      <c r="AX404">
        <v>2</v>
      </c>
      <c r="AY404">
        <v>2</v>
      </c>
      <c r="AZ404">
        <v>3</v>
      </c>
      <c r="BA404">
        <v>3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 spans="1:63" ht="17" x14ac:dyDescent="0.25">
      <c r="A405" s="3" t="s">
        <v>467</v>
      </c>
      <c r="B405" s="11" t="s">
        <v>343</v>
      </c>
      <c r="C405" t="s">
        <v>105</v>
      </c>
      <c r="D405">
        <v>27.990400000000001</v>
      </c>
      <c r="E405">
        <v>-82.3018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2</v>
      </c>
      <c r="AV405">
        <v>2</v>
      </c>
      <c r="AW405">
        <v>2</v>
      </c>
      <c r="AX405">
        <v>2</v>
      </c>
      <c r="AY405">
        <v>2</v>
      </c>
      <c r="AZ405">
        <v>2</v>
      </c>
      <c r="BA405">
        <v>2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 spans="1:63" ht="17" x14ac:dyDescent="0.25">
      <c r="A406" s="3" t="s">
        <v>467</v>
      </c>
      <c r="B406" s="11" t="s">
        <v>344</v>
      </c>
      <c r="C406" t="s">
        <v>105</v>
      </c>
      <c r="D406">
        <v>39.0916</v>
      </c>
      <c r="E406">
        <v>-120.8039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1</v>
      </c>
      <c r="AV406">
        <v>2</v>
      </c>
      <c r="AW406">
        <v>2</v>
      </c>
      <c r="AX406">
        <v>5</v>
      </c>
      <c r="AY406">
        <v>5</v>
      </c>
      <c r="AZ406">
        <v>5</v>
      </c>
      <c r="BA406">
        <v>7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 spans="1:63" ht="17" x14ac:dyDescent="0.25">
      <c r="A407" s="3" t="s">
        <v>467</v>
      </c>
      <c r="B407" s="11" t="s">
        <v>345</v>
      </c>
      <c r="C407" t="s">
        <v>105</v>
      </c>
      <c r="D407">
        <v>37.563000000000002</v>
      </c>
      <c r="E407">
        <v>-122.32550000000001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2</v>
      </c>
      <c r="AV407">
        <v>2</v>
      </c>
      <c r="AW407">
        <v>2</v>
      </c>
      <c r="AX407">
        <v>2</v>
      </c>
      <c r="AY407">
        <v>2</v>
      </c>
      <c r="AZ407">
        <v>2</v>
      </c>
      <c r="BA407">
        <v>2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 spans="1:63" ht="17" x14ac:dyDescent="0.25">
      <c r="A408" s="3" t="s">
        <v>467</v>
      </c>
      <c r="B408" s="11" t="s">
        <v>346</v>
      </c>
      <c r="C408" t="s">
        <v>105</v>
      </c>
      <c r="D408">
        <v>38.578000000000003</v>
      </c>
      <c r="E408">
        <v>-122.9888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3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 spans="1:63" ht="17" x14ac:dyDescent="0.25">
      <c r="A409" s="3" t="s">
        <v>467</v>
      </c>
      <c r="B409" s="11" t="s">
        <v>347</v>
      </c>
      <c r="C409" t="s">
        <v>105</v>
      </c>
      <c r="D409">
        <v>45.774999999999999</v>
      </c>
      <c r="E409">
        <v>-118.7606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 spans="1:63" ht="17" x14ac:dyDescent="0.25">
      <c r="A410" s="3" t="s">
        <v>467</v>
      </c>
      <c r="B410" s="11" t="s">
        <v>348</v>
      </c>
      <c r="C410" t="s">
        <v>105</v>
      </c>
      <c r="D410">
        <v>33.803400000000003</v>
      </c>
      <c r="E410">
        <v>-84.396299999999997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2</v>
      </c>
      <c r="AV410">
        <v>2</v>
      </c>
      <c r="AW410">
        <v>2</v>
      </c>
      <c r="AX410">
        <v>2</v>
      </c>
      <c r="AY410">
        <v>3</v>
      </c>
      <c r="AZ410">
        <v>3</v>
      </c>
      <c r="BA410">
        <v>5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 spans="1:63" ht="17" x14ac:dyDescent="0.25">
      <c r="A411" s="3" t="s">
        <v>467</v>
      </c>
      <c r="B411" s="11" t="s">
        <v>349</v>
      </c>
      <c r="C411" t="s">
        <v>105</v>
      </c>
      <c r="D411">
        <v>45.546999999999997</v>
      </c>
      <c r="E411">
        <v>-123.1386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1</v>
      </c>
      <c r="AT411">
        <v>2</v>
      </c>
      <c r="AU411">
        <v>2</v>
      </c>
      <c r="AV411">
        <v>2</v>
      </c>
      <c r="AW411">
        <v>2</v>
      </c>
      <c r="AX411">
        <v>2</v>
      </c>
      <c r="AY411">
        <v>3</v>
      </c>
      <c r="AZ411">
        <v>8</v>
      </c>
      <c r="BA411">
        <v>8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 spans="1:63" ht="17" x14ac:dyDescent="0.25">
      <c r="A412" s="3" t="s">
        <v>467</v>
      </c>
      <c r="B412" s="11" t="s">
        <v>350</v>
      </c>
      <c r="C412" t="s">
        <v>105</v>
      </c>
      <c r="D412">
        <v>48.033000000000001</v>
      </c>
      <c r="E412">
        <v>-121.8339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2</v>
      </c>
      <c r="AT412">
        <v>4</v>
      </c>
      <c r="AU412">
        <v>6</v>
      </c>
      <c r="AV412">
        <v>8</v>
      </c>
      <c r="AW412">
        <v>18</v>
      </c>
      <c r="AX412">
        <v>19</v>
      </c>
      <c r="AY412">
        <v>27</v>
      </c>
      <c r="AZ412">
        <v>31</v>
      </c>
      <c r="BA412">
        <v>31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 spans="1:63" ht="17" x14ac:dyDescent="0.25">
      <c r="A413" s="3" t="s">
        <v>467</v>
      </c>
      <c r="B413" s="11" t="s">
        <v>351</v>
      </c>
      <c r="C413" t="s">
        <v>105</v>
      </c>
      <c r="D413">
        <v>40.744999999999997</v>
      </c>
      <c r="E413">
        <v>-123.8695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 spans="1:63" ht="17" x14ac:dyDescent="0.25">
      <c r="A414" s="3" t="s">
        <v>467</v>
      </c>
      <c r="B414" s="11" t="s">
        <v>352</v>
      </c>
      <c r="C414" t="s">
        <v>105</v>
      </c>
      <c r="D414">
        <v>38.474699999999999</v>
      </c>
      <c r="E414">
        <v>-121.35420000000001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2</v>
      </c>
      <c r="AQ414">
        <v>2</v>
      </c>
      <c r="AR414">
        <v>2</v>
      </c>
      <c r="AS414">
        <v>2</v>
      </c>
      <c r="AT414">
        <v>2</v>
      </c>
      <c r="AU414">
        <v>2</v>
      </c>
      <c r="AV414">
        <v>2</v>
      </c>
      <c r="AW414">
        <v>2</v>
      </c>
      <c r="AX414">
        <v>2</v>
      </c>
      <c r="AY414">
        <v>2</v>
      </c>
      <c r="AZ414">
        <v>2</v>
      </c>
      <c r="BA414">
        <v>2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 spans="1:63" ht="17" x14ac:dyDescent="0.25">
      <c r="A415" s="3" t="s">
        <v>467</v>
      </c>
      <c r="B415" s="11" t="s">
        <v>353</v>
      </c>
      <c r="C415" t="s">
        <v>105</v>
      </c>
      <c r="D415">
        <v>32.715699999999998</v>
      </c>
      <c r="E415">
        <v>-117.1611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1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3</v>
      </c>
      <c r="AX415">
        <v>3</v>
      </c>
      <c r="AY415">
        <v>3</v>
      </c>
      <c r="AZ415">
        <v>3</v>
      </c>
      <c r="BA415">
        <v>3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 spans="1:63" ht="17" x14ac:dyDescent="0.25">
      <c r="A416" s="3" t="s">
        <v>467</v>
      </c>
      <c r="B416" s="11" t="s">
        <v>354</v>
      </c>
      <c r="C416" t="s">
        <v>105</v>
      </c>
      <c r="D416">
        <v>36.576099999999997</v>
      </c>
      <c r="E416">
        <v>-120.9876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2</v>
      </c>
      <c r="S416">
        <v>2</v>
      </c>
      <c r="T416">
        <v>2</v>
      </c>
      <c r="U416">
        <v>2</v>
      </c>
      <c r="V416">
        <v>2</v>
      </c>
      <c r="W416">
        <v>2</v>
      </c>
      <c r="X416">
        <v>2</v>
      </c>
      <c r="Y416">
        <v>2</v>
      </c>
      <c r="Z416">
        <v>2</v>
      </c>
      <c r="AA416">
        <v>2</v>
      </c>
      <c r="AB416">
        <v>2</v>
      </c>
      <c r="AC416">
        <v>2</v>
      </c>
      <c r="AD416">
        <v>2</v>
      </c>
      <c r="AE416">
        <v>2</v>
      </c>
      <c r="AF416">
        <v>2</v>
      </c>
      <c r="AG416">
        <v>2</v>
      </c>
      <c r="AH416">
        <v>2</v>
      </c>
      <c r="AI416">
        <v>2</v>
      </c>
      <c r="AJ416">
        <v>2</v>
      </c>
      <c r="AK416">
        <v>2</v>
      </c>
      <c r="AL416">
        <v>2</v>
      </c>
      <c r="AM416">
        <v>2</v>
      </c>
      <c r="AN416">
        <v>2</v>
      </c>
      <c r="AO416">
        <v>2</v>
      </c>
      <c r="AP416">
        <v>2</v>
      </c>
      <c r="AQ416">
        <v>2</v>
      </c>
      <c r="AR416">
        <v>2</v>
      </c>
      <c r="AS416">
        <v>2</v>
      </c>
      <c r="AT416">
        <v>2</v>
      </c>
      <c r="AU416">
        <v>2</v>
      </c>
      <c r="AV416">
        <v>2</v>
      </c>
      <c r="AW416">
        <v>2</v>
      </c>
      <c r="AX416">
        <v>2</v>
      </c>
      <c r="AY416">
        <v>2</v>
      </c>
      <c r="AZ416">
        <v>2</v>
      </c>
      <c r="BA416">
        <v>2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 spans="1:63" ht="17" x14ac:dyDescent="0.25">
      <c r="A417" s="3" t="s">
        <v>467</v>
      </c>
      <c r="B417" s="11" t="s">
        <v>355</v>
      </c>
      <c r="C417" t="s">
        <v>105</v>
      </c>
      <c r="D417">
        <v>34.052199999999999</v>
      </c>
      <c r="E417">
        <v>-118.2437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7</v>
      </c>
      <c r="AW417">
        <v>11</v>
      </c>
      <c r="AX417">
        <v>13</v>
      </c>
      <c r="AY417">
        <v>14</v>
      </c>
      <c r="AZ417">
        <v>14</v>
      </c>
      <c r="BA417">
        <v>14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 spans="1:63" ht="17" x14ac:dyDescent="0.25">
      <c r="A418" s="3" t="s">
        <v>467</v>
      </c>
      <c r="B418" s="11" t="s">
        <v>356</v>
      </c>
      <c r="C418" t="s">
        <v>105</v>
      </c>
      <c r="D418">
        <v>47.606200000000001</v>
      </c>
      <c r="E418">
        <v>-122.3321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6</v>
      </c>
      <c r="AS418">
        <v>9</v>
      </c>
      <c r="AT418">
        <v>14</v>
      </c>
      <c r="AU418">
        <v>21</v>
      </c>
      <c r="AV418">
        <v>31</v>
      </c>
      <c r="AW418">
        <v>51</v>
      </c>
      <c r="AX418">
        <v>58</v>
      </c>
      <c r="AY418">
        <v>71</v>
      </c>
      <c r="AZ418">
        <v>83</v>
      </c>
      <c r="BA418">
        <v>83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 spans="1:63" ht="17" x14ac:dyDescent="0.25">
      <c r="A419" s="3" t="s">
        <v>467</v>
      </c>
      <c r="B419" s="11" t="s">
        <v>357</v>
      </c>
      <c r="C419" t="s">
        <v>105</v>
      </c>
      <c r="D419">
        <v>41.737699999999997</v>
      </c>
      <c r="E419">
        <v>-87.697599999999994</v>
      </c>
      <c r="F419">
        <v>0</v>
      </c>
      <c r="G419">
        <v>0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2</v>
      </c>
      <c r="P419">
        <v>2</v>
      </c>
      <c r="Q419">
        <v>2</v>
      </c>
      <c r="R419">
        <v>2</v>
      </c>
      <c r="S419">
        <v>2</v>
      </c>
      <c r="T419">
        <v>2</v>
      </c>
      <c r="U419">
        <v>2</v>
      </c>
      <c r="V419">
        <v>2</v>
      </c>
      <c r="W419">
        <v>2</v>
      </c>
      <c r="X419">
        <v>2</v>
      </c>
      <c r="Y419">
        <v>2</v>
      </c>
      <c r="Z419">
        <v>2</v>
      </c>
      <c r="AA419">
        <v>2</v>
      </c>
      <c r="AB419">
        <v>2</v>
      </c>
      <c r="AC419">
        <v>2</v>
      </c>
      <c r="AD419">
        <v>2</v>
      </c>
      <c r="AE419">
        <v>2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2</v>
      </c>
      <c r="AL419">
        <v>2</v>
      </c>
      <c r="AM419">
        <v>2</v>
      </c>
      <c r="AN419">
        <v>2</v>
      </c>
      <c r="AO419">
        <v>2</v>
      </c>
      <c r="AP419">
        <v>2</v>
      </c>
      <c r="AQ419">
        <v>2</v>
      </c>
      <c r="AR419">
        <v>2</v>
      </c>
      <c r="AS419">
        <v>3</v>
      </c>
      <c r="AT419">
        <v>4</v>
      </c>
      <c r="AU419">
        <v>4</v>
      </c>
      <c r="AV419">
        <v>4</v>
      </c>
      <c r="AW419">
        <v>5</v>
      </c>
      <c r="AX419">
        <v>5</v>
      </c>
      <c r="AY419">
        <v>6</v>
      </c>
      <c r="AZ419">
        <v>7</v>
      </c>
      <c r="BA419">
        <v>7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 spans="1:63" ht="17" x14ac:dyDescent="0.25">
      <c r="A420" s="3" t="s">
        <v>467</v>
      </c>
      <c r="B420" s="11" t="s">
        <v>358</v>
      </c>
      <c r="C420" t="s">
        <v>105</v>
      </c>
      <c r="D420">
        <v>48.424199999999999</v>
      </c>
      <c r="E420">
        <v>-121.7114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 spans="1:63" ht="17" x14ac:dyDescent="0.25">
      <c r="A421" s="3" t="s">
        <v>467</v>
      </c>
      <c r="B421" s="11" t="s">
        <v>359</v>
      </c>
      <c r="C421" t="s">
        <v>105</v>
      </c>
      <c r="D421">
        <v>46.864600000000003</v>
      </c>
      <c r="E421">
        <v>-122.7696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 spans="1:63" ht="17" x14ac:dyDescent="0.25">
      <c r="A422" s="3" t="s">
        <v>467</v>
      </c>
      <c r="B422" s="11" t="s">
        <v>360</v>
      </c>
      <c r="C422" t="s">
        <v>105</v>
      </c>
      <c r="D422">
        <v>48.197600000000001</v>
      </c>
      <c r="E422">
        <v>-122.5795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 spans="1:63" ht="17" x14ac:dyDescent="0.25">
      <c r="A423" s="3" t="s">
        <v>467</v>
      </c>
      <c r="B423" s="11" t="s">
        <v>361</v>
      </c>
      <c r="C423" t="s">
        <v>105</v>
      </c>
      <c r="D423">
        <v>48.878700000000002</v>
      </c>
      <c r="E423">
        <v>-121.97190000000001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 spans="1:63" ht="17" x14ac:dyDescent="0.25">
      <c r="A424" s="3" t="s">
        <v>467</v>
      </c>
      <c r="B424" s="11" t="s">
        <v>362</v>
      </c>
      <c r="C424" t="s">
        <v>105</v>
      </c>
      <c r="D424">
        <v>38.083399999999997</v>
      </c>
      <c r="E424">
        <v>-122.7633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 spans="1:63" ht="17" x14ac:dyDescent="0.25">
      <c r="A425" s="3" t="s">
        <v>467</v>
      </c>
      <c r="B425" s="11" t="s">
        <v>363</v>
      </c>
      <c r="C425" t="s">
        <v>105</v>
      </c>
      <c r="D425">
        <v>38.195999999999998</v>
      </c>
      <c r="E425">
        <v>-120.68049999999999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 ht="17" x14ac:dyDescent="0.25">
      <c r="A426" s="3" t="s">
        <v>467</v>
      </c>
      <c r="B426" s="11" t="s">
        <v>364</v>
      </c>
      <c r="C426" t="s">
        <v>105</v>
      </c>
      <c r="D426">
        <v>37.509099999999997</v>
      </c>
      <c r="E426">
        <v>-120.9876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 spans="1:63" ht="17" x14ac:dyDescent="0.25">
      <c r="A427" s="3" t="s">
        <v>467</v>
      </c>
      <c r="B427" s="11" t="s">
        <v>365</v>
      </c>
      <c r="C427" t="s">
        <v>105</v>
      </c>
      <c r="D427">
        <v>36.6066</v>
      </c>
      <c r="E427">
        <v>-120.18899999999999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 spans="1:63" ht="17" x14ac:dyDescent="0.25">
      <c r="A428" s="3" t="s">
        <v>467</v>
      </c>
      <c r="B428" s="11" t="s">
        <v>366</v>
      </c>
      <c r="C428" t="s">
        <v>105</v>
      </c>
      <c r="D428">
        <v>42.631999999999998</v>
      </c>
      <c r="E428">
        <v>-70.782899999999998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 spans="1:63" ht="17" x14ac:dyDescent="0.25">
      <c r="A429" s="3" t="s">
        <v>467</v>
      </c>
      <c r="B429" s="11" t="s">
        <v>367</v>
      </c>
      <c r="C429" t="s">
        <v>105</v>
      </c>
      <c r="D429">
        <v>30.791699999999999</v>
      </c>
      <c r="E429">
        <v>-82.084299999999999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 spans="1:63" ht="17" x14ac:dyDescent="0.25">
      <c r="A430" s="3" t="s">
        <v>467</v>
      </c>
      <c r="B430" s="11" t="s">
        <v>368</v>
      </c>
      <c r="C430" t="s">
        <v>105</v>
      </c>
      <c r="D430">
        <v>26.07</v>
      </c>
      <c r="E430">
        <v>-81.427899999999994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 spans="1:63" ht="17" x14ac:dyDescent="0.25">
      <c r="A431" s="3" t="s">
        <v>467</v>
      </c>
      <c r="B431" s="11" t="s">
        <v>369</v>
      </c>
      <c r="C431" t="s">
        <v>105</v>
      </c>
      <c r="D431">
        <v>27.8764</v>
      </c>
      <c r="E431">
        <v>-82.777900000000002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 spans="1:63" ht="17" x14ac:dyDescent="0.25">
      <c r="A432" s="3" t="s">
        <v>467</v>
      </c>
      <c r="B432" s="11" t="s">
        <v>370</v>
      </c>
      <c r="C432" t="s">
        <v>105</v>
      </c>
      <c r="D432">
        <v>29.793800000000001</v>
      </c>
      <c r="E432">
        <v>-82.494399999999999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 spans="1:63" ht="17" x14ac:dyDescent="0.25">
      <c r="A433" s="3" t="s">
        <v>467</v>
      </c>
      <c r="B433" s="11" t="s">
        <v>371</v>
      </c>
      <c r="C433" t="s">
        <v>105</v>
      </c>
      <c r="D433">
        <v>30.592700000000001</v>
      </c>
      <c r="E433">
        <v>-81.822400000000002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 spans="1:63" ht="17" x14ac:dyDescent="0.25">
      <c r="A434" s="3" t="s">
        <v>467</v>
      </c>
      <c r="B434" s="11" t="s">
        <v>372</v>
      </c>
      <c r="C434" t="s">
        <v>105</v>
      </c>
      <c r="D434">
        <v>28.3232</v>
      </c>
      <c r="E434">
        <v>-82.431899999999999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 spans="1:63" ht="17" x14ac:dyDescent="0.25">
      <c r="A435" s="3" t="s">
        <v>467</v>
      </c>
      <c r="B435" s="11" t="s">
        <v>373</v>
      </c>
      <c r="C435" t="s">
        <v>105</v>
      </c>
      <c r="D435">
        <v>32.776699999999998</v>
      </c>
      <c r="E435">
        <v>-96.796999999999997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 spans="1:63" ht="17" x14ac:dyDescent="0.25">
      <c r="A436" s="3" t="s">
        <v>467</v>
      </c>
      <c r="B436" s="11" t="s">
        <v>374</v>
      </c>
      <c r="C436" t="s">
        <v>105</v>
      </c>
      <c r="D436">
        <v>32.773200000000003</v>
      </c>
      <c r="E436">
        <v>-97.351699999999994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 spans="1:63" ht="17" x14ac:dyDescent="0.25">
      <c r="A437" s="3" t="s">
        <v>467</v>
      </c>
      <c r="B437" s="11" t="s">
        <v>375</v>
      </c>
      <c r="C437" t="s">
        <v>105</v>
      </c>
      <c r="D437">
        <v>30.388300000000001</v>
      </c>
      <c r="E437">
        <v>-95.696299999999994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 spans="1:63" ht="17" x14ac:dyDescent="0.25">
      <c r="A438" s="3" t="s">
        <v>467</v>
      </c>
      <c r="B438" s="11" t="s">
        <v>376</v>
      </c>
      <c r="C438" t="s">
        <v>105</v>
      </c>
      <c r="D438">
        <v>40.572600000000001</v>
      </c>
      <c r="E438">
        <v>-74.492699999999999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 spans="1:63" ht="17" x14ac:dyDescent="0.25">
      <c r="A439" s="3" t="s">
        <v>467</v>
      </c>
      <c r="B439" s="11" t="s">
        <v>377</v>
      </c>
      <c r="C439" t="s">
        <v>105</v>
      </c>
      <c r="D439">
        <v>39.58</v>
      </c>
      <c r="E439">
        <v>-105.2663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 spans="1:63" ht="17" x14ac:dyDescent="0.25">
      <c r="A440" s="3" t="s">
        <v>467</v>
      </c>
      <c r="B440" s="11" t="s">
        <v>378</v>
      </c>
      <c r="C440" t="s">
        <v>105</v>
      </c>
      <c r="D440">
        <v>45.514600000000002</v>
      </c>
      <c r="E440">
        <v>-122.58629999999999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 spans="1:63" ht="17" x14ac:dyDescent="0.25">
      <c r="A441" s="3" t="s">
        <v>467</v>
      </c>
      <c r="B441" s="11" t="s">
        <v>379</v>
      </c>
      <c r="C441" t="s">
        <v>105</v>
      </c>
      <c r="D441">
        <v>44.926699999999997</v>
      </c>
      <c r="E441">
        <v>-123.4919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 spans="1:63" ht="17" x14ac:dyDescent="0.25">
      <c r="A442" s="3" t="s">
        <v>467</v>
      </c>
      <c r="B442" s="11" t="s">
        <v>380</v>
      </c>
      <c r="C442" t="s">
        <v>105</v>
      </c>
      <c r="D442">
        <v>43.832500000000003</v>
      </c>
      <c r="E442">
        <v>-121.2617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 spans="1:63" ht="17" x14ac:dyDescent="0.25">
      <c r="A443" s="3" t="s">
        <v>467</v>
      </c>
      <c r="B443" s="11" t="s">
        <v>381</v>
      </c>
      <c r="C443" t="s">
        <v>105</v>
      </c>
      <c r="D443">
        <v>42.333399999999997</v>
      </c>
      <c r="E443">
        <v>-88.266800000000003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 spans="1:63" ht="17" x14ac:dyDescent="0.25">
      <c r="A444" s="3" t="s">
        <v>467</v>
      </c>
      <c r="B444" s="11" t="s">
        <v>382</v>
      </c>
      <c r="C444" t="s">
        <v>105</v>
      </c>
      <c r="D444">
        <v>42.368899999999996</v>
      </c>
      <c r="E444">
        <v>-87.827200000000005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 spans="1:63" ht="17" x14ac:dyDescent="0.25">
      <c r="A445" s="3" t="s">
        <v>467</v>
      </c>
      <c r="B445" s="11" t="s">
        <v>383</v>
      </c>
      <c r="C445" t="s">
        <v>105</v>
      </c>
      <c r="D445">
        <v>40.410800000000002</v>
      </c>
      <c r="E445">
        <v>-75.247900000000001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 spans="1:63" ht="17" x14ac:dyDescent="0.25">
      <c r="A446" s="3" t="s">
        <v>467</v>
      </c>
      <c r="B446" s="11" t="s">
        <v>384</v>
      </c>
      <c r="C446" t="s">
        <v>105</v>
      </c>
      <c r="D446">
        <v>37.777200000000001</v>
      </c>
      <c r="E446">
        <v>-77.516099999999994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 spans="1:63" ht="17" x14ac:dyDescent="0.25">
      <c r="A447" s="3" t="s">
        <v>467</v>
      </c>
      <c r="B447" s="11" t="s">
        <v>385</v>
      </c>
      <c r="C447" t="s">
        <v>105</v>
      </c>
      <c r="D447">
        <v>34.725299999999997</v>
      </c>
      <c r="E447">
        <v>-80.677099999999996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 spans="1:63" ht="17" x14ac:dyDescent="0.25">
      <c r="A448" s="3" t="s">
        <v>467</v>
      </c>
      <c r="B448" s="11" t="s">
        <v>386</v>
      </c>
      <c r="C448" t="s">
        <v>105</v>
      </c>
      <c r="D448">
        <v>36.493299999999998</v>
      </c>
      <c r="E448">
        <v>-82.345200000000006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 spans="1:63" ht="17" x14ac:dyDescent="0.25">
      <c r="A449" s="3" t="s">
        <v>467</v>
      </c>
      <c r="B449" s="11" t="s">
        <v>387</v>
      </c>
      <c r="C449" t="s">
        <v>105</v>
      </c>
      <c r="D449">
        <v>39.463799999999999</v>
      </c>
      <c r="E449">
        <v>-86.134500000000003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 spans="1:63" ht="17" x14ac:dyDescent="0.25">
      <c r="A450" s="3" t="s">
        <v>467</v>
      </c>
      <c r="B450" s="11" t="s">
        <v>388</v>
      </c>
      <c r="C450" t="s">
        <v>105</v>
      </c>
      <c r="D450">
        <v>40.448300000000003</v>
      </c>
      <c r="E450">
        <v>-86.134500000000003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 spans="1:63" ht="17" x14ac:dyDescent="0.25">
      <c r="A451" s="3" t="s">
        <v>467</v>
      </c>
      <c r="B451" s="11" t="s">
        <v>389</v>
      </c>
      <c r="C451" t="s">
        <v>105</v>
      </c>
      <c r="D451">
        <v>41.622799999999998</v>
      </c>
      <c r="E451">
        <v>-86.337699999999998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 spans="1:63" ht="17" x14ac:dyDescent="0.25">
      <c r="A452" s="3" t="s">
        <v>467</v>
      </c>
      <c r="B452" s="11" t="s">
        <v>390</v>
      </c>
      <c r="C452" t="s">
        <v>105</v>
      </c>
      <c r="D452">
        <v>42.671199999999999</v>
      </c>
      <c r="E452">
        <v>-97.872200000000007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 spans="1:63" ht="17" x14ac:dyDescent="0.25">
      <c r="A453" s="3" t="s">
        <v>467</v>
      </c>
      <c r="B453" s="11" t="s">
        <v>391</v>
      </c>
      <c r="C453" t="s">
        <v>105</v>
      </c>
      <c r="D453">
        <v>40.868499999999997</v>
      </c>
      <c r="E453">
        <v>-81.251900000000006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 spans="1:63" ht="17" x14ac:dyDescent="0.25">
      <c r="A454" s="3" t="s">
        <v>467</v>
      </c>
      <c r="B454" s="11" t="s">
        <v>392</v>
      </c>
      <c r="C454" t="s">
        <v>105</v>
      </c>
      <c r="D454">
        <v>45.329300000000003</v>
      </c>
      <c r="E454">
        <v>-93.219700000000003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 spans="1:63" ht="17" x14ac:dyDescent="0.25">
      <c r="A455" s="3" t="s">
        <v>467</v>
      </c>
      <c r="B455" s="11" t="s">
        <v>393</v>
      </c>
      <c r="C455" t="s">
        <v>105</v>
      </c>
      <c r="D455">
        <v>43.995199999999997</v>
      </c>
      <c r="E455">
        <v>-92.381399999999999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 spans="1:63" ht="17" x14ac:dyDescent="0.25">
      <c r="A456" s="3" t="s">
        <v>467</v>
      </c>
      <c r="B456" s="11" t="s">
        <v>394</v>
      </c>
      <c r="C456" t="s">
        <v>105</v>
      </c>
      <c r="D456">
        <v>40.829799999999999</v>
      </c>
      <c r="E456">
        <v>-110.9984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 spans="1:63" ht="17" x14ac:dyDescent="0.25">
      <c r="A457" s="3" t="s">
        <v>467</v>
      </c>
      <c r="B457" s="11" t="s">
        <v>395</v>
      </c>
      <c r="C457" t="s">
        <v>105</v>
      </c>
      <c r="D457">
        <v>41.256</v>
      </c>
      <c r="E457">
        <v>-73.370900000000006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 spans="1:63" ht="17" x14ac:dyDescent="0.25">
      <c r="A458" s="3" t="s">
        <v>467</v>
      </c>
      <c r="B458" s="11" t="s">
        <v>396</v>
      </c>
      <c r="C458" t="s">
        <v>105</v>
      </c>
      <c r="D458">
        <v>41.7866</v>
      </c>
      <c r="E458">
        <v>-73.276499999999999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 spans="1:63" ht="17" x14ac:dyDescent="0.25">
      <c r="A459" s="3" t="s">
        <v>467</v>
      </c>
      <c r="B459" s="11" t="s">
        <v>397</v>
      </c>
      <c r="C459" t="s">
        <v>105</v>
      </c>
      <c r="D459">
        <v>29.9511</v>
      </c>
      <c r="E459">
        <v>-90.0715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 spans="1:63" ht="17" x14ac:dyDescent="0.25">
      <c r="A460" s="3" t="s">
        <v>467</v>
      </c>
      <c r="B460" s="11" t="s">
        <v>398</v>
      </c>
      <c r="C460" t="s">
        <v>105</v>
      </c>
      <c r="D460">
        <v>43.890099999999997</v>
      </c>
      <c r="E460">
        <v>-102.2548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 spans="1:63" ht="17" x14ac:dyDescent="0.25">
      <c r="A461" s="3" t="s">
        <v>467</v>
      </c>
      <c r="B461" s="11" t="s">
        <v>399</v>
      </c>
      <c r="C461" t="s">
        <v>105</v>
      </c>
      <c r="D461">
        <v>44.479700000000001</v>
      </c>
      <c r="E461">
        <v>-98.221299999999999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 spans="1:63" ht="17" x14ac:dyDescent="0.25">
      <c r="A462" s="3" t="s">
        <v>467</v>
      </c>
      <c r="B462" s="11" t="s">
        <v>400</v>
      </c>
      <c r="C462" t="s">
        <v>105</v>
      </c>
      <c r="D462">
        <v>43.098500000000001</v>
      </c>
      <c r="E462">
        <v>-98.396500000000003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 spans="1:63" ht="17" x14ac:dyDescent="0.25">
      <c r="A463" s="3" t="s">
        <v>467</v>
      </c>
      <c r="B463" s="11" t="s">
        <v>401</v>
      </c>
      <c r="C463" t="s">
        <v>105</v>
      </c>
      <c r="D463">
        <v>43.724200000000003</v>
      </c>
      <c r="E463">
        <v>-98.221299999999999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 spans="1:63" ht="17" x14ac:dyDescent="0.25">
      <c r="A464" s="3" t="s">
        <v>467</v>
      </c>
      <c r="B464" s="11" t="s">
        <v>402</v>
      </c>
      <c r="C464" t="s">
        <v>105</v>
      </c>
      <c r="D464">
        <v>43.663200000000003</v>
      </c>
      <c r="E464">
        <v>-96.835099999999997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 spans="1:63" ht="17" x14ac:dyDescent="0.25">
      <c r="A465" s="3" t="s">
        <v>467</v>
      </c>
      <c r="B465" s="11" t="s">
        <v>403</v>
      </c>
      <c r="C465" t="s">
        <v>105</v>
      </c>
      <c r="D465">
        <v>42.981499999999997</v>
      </c>
      <c r="E465">
        <v>-97.872200000000007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 spans="1:63" ht="17" x14ac:dyDescent="0.25">
      <c r="A466" s="3" t="s">
        <v>467</v>
      </c>
      <c r="B466" s="11" t="s">
        <v>404</v>
      </c>
      <c r="C466" t="s">
        <v>105</v>
      </c>
      <c r="D466">
        <v>33.883699999999997</v>
      </c>
      <c r="E466">
        <v>-106.7235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 spans="1:63" ht="17" x14ac:dyDescent="0.25">
      <c r="A467" s="3" t="s">
        <v>467</v>
      </c>
      <c r="B467" s="11" t="s">
        <v>405</v>
      </c>
      <c r="C467" t="s">
        <v>105</v>
      </c>
      <c r="D467">
        <v>35.017800000000001</v>
      </c>
      <c r="E467">
        <v>-106.62909999999999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 spans="1:63" ht="17" x14ac:dyDescent="0.25">
      <c r="A468" s="3" t="s">
        <v>467</v>
      </c>
      <c r="B468" s="11" t="s">
        <v>406</v>
      </c>
      <c r="C468" t="s">
        <v>105</v>
      </c>
      <c r="D468">
        <v>42.592199999999998</v>
      </c>
      <c r="E468">
        <v>-83.336200000000005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 spans="1:63" ht="17" x14ac:dyDescent="0.25">
      <c r="A469" s="3" t="s">
        <v>467</v>
      </c>
      <c r="B469" s="11" t="s">
        <v>407</v>
      </c>
      <c r="C469" t="s">
        <v>105</v>
      </c>
      <c r="D469">
        <v>42.2791</v>
      </c>
      <c r="E469">
        <v>-83.336200000000005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 spans="1:63" ht="17" x14ac:dyDescent="0.25">
      <c r="A470" s="3" t="s">
        <v>467</v>
      </c>
      <c r="B470" s="11" t="s">
        <v>408</v>
      </c>
      <c r="C470" t="s">
        <v>105</v>
      </c>
      <c r="D470">
        <v>39.539299999999997</v>
      </c>
      <c r="E470">
        <v>-75.667400000000001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 spans="1:63" ht="17" x14ac:dyDescent="0.25">
      <c r="A471" s="3" t="s">
        <v>467</v>
      </c>
      <c r="B471" s="11" t="s">
        <v>423</v>
      </c>
      <c r="C471" t="s">
        <v>105</v>
      </c>
      <c r="D471">
        <v>32.318199999999997</v>
      </c>
      <c r="E471">
        <v>-86.902299999999997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5</v>
      </c>
      <c r="BF471">
        <v>6</v>
      </c>
      <c r="BG471">
        <v>12</v>
      </c>
      <c r="BH471">
        <v>29</v>
      </c>
      <c r="BI471">
        <v>39</v>
      </c>
      <c r="BJ471">
        <v>46</v>
      </c>
      <c r="BK471">
        <v>78</v>
      </c>
    </row>
    <row r="472" spans="1:63" ht="17" x14ac:dyDescent="0.25">
      <c r="A472" s="3" t="s">
        <v>467</v>
      </c>
      <c r="B472" s="11" t="s">
        <v>426</v>
      </c>
      <c r="C472" t="s">
        <v>105</v>
      </c>
      <c r="D472">
        <v>18.220800000000001</v>
      </c>
      <c r="E472">
        <v>-66.590100000000007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</v>
      </c>
      <c r="BG472">
        <v>5</v>
      </c>
      <c r="BH472">
        <v>5</v>
      </c>
      <c r="BI472">
        <v>5</v>
      </c>
      <c r="BJ472">
        <v>5</v>
      </c>
      <c r="BK472">
        <v>5</v>
      </c>
    </row>
    <row r="473" spans="1:63" ht="17" x14ac:dyDescent="0.25">
      <c r="A473" s="3" t="s">
        <v>467</v>
      </c>
      <c r="B473" s="11" t="s">
        <v>443</v>
      </c>
      <c r="C473" t="s">
        <v>105</v>
      </c>
      <c r="D473">
        <v>13.4443</v>
      </c>
      <c r="E473">
        <v>144.7937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3</v>
      </c>
      <c r="BH473">
        <v>3</v>
      </c>
      <c r="BI473">
        <v>3</v>
      </c>
      <c r="BJ473">
        <v>5</v>
      </c>
      <c r="BK473">
        <v>12</v>
      </c>
    </row>
    <row r="474" spans="1:63" ht="17" x14ac:dyDescent="0.25">
      <c r="A474" s="3" t="s">
        <v>467</v>
      </c>
      <c r="B474" s="11" t="s">
        <v>462</v>
      </c>
      <c r="C474" t="s">
        <v>105</v>
      </c>
      <c r="D474">
        <v>18.335799999999999</v>
      </c>
      <c r="E474">
        <v>-64.896299999999997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1</v>
      </c>
      <c r="BH474">
        <v>1</v>
      </c>
      <c r="BI474">
        <v>2</v>
      </c>
      <c r="BJ474">
        <v>2</v>
      </c>
      <c r="BK474">
        <v>3</v>
      </c>
    </row>
    <row r="475" spans="1:63" ht="17" x14ac:dyDescent="0.25">
      <c r="A475" s="3" t="s">
        <v>464</v>
      </c>
      <c r="B475" s="11"/>
      <c r="C475" t="s">
        <v>451</v>
      </c>
      <c r="D475">
        <v>41.377499999999998</v>
      </c>
      <c r="E475">
        <v>64.585300000000004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6</v>
      </c>
      <c r="BI475">
        <v>10</v>
      </c>
      <c r="BJ475">
        <v>15</v>
      </c>
      <c r="BK475">
        <v>23</v>
      </c>
    </row>
    <row r="476" spans="1:63" ht="17" x14ac:dyDescent="0.25">
      <c r="A476" s="3" t="s">
        <v>468</v>
      </c>
      <c r="B476" s="11"/>
      <c r="C476" t="s">
        <v>431</v>
      </c>
      <c r="D476">
        <v>6.4238</v>
      </c>
      <c r="E476">
        <v>-66.589699999999993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</v>
      </c>
      <c r="BG476">
        <v>10</v>
      </c>
      <c r="BH476">
        <v>17</v>
      </c>
      <c r="BI476">
        <v>33</v>
      </c>
      <c r="BJ476">
        <v>36</v>
      </c>
      <c r="BK476">
        <v>42</v>
      </c>
    </row>
    <row r="477" spans="1:63" ht="17" x14ac:dyDescent="0.25">
      <c r="A477" s="3" t="s">
        <v>464</v>
      </c>
      <c r="B477" s="11"/>
      <c r="C477" t="s">
        <v>198</v>
      </c>
      <c r="D477">
        <v>16</v>
      </c>
      <c r="E477">
        <v>108</v>
      </c>
      <c r="F477">
        <v>0</v>
      </c>
      <c r="G477">
        <v>2</v>
      </c>
      <c r="H477">
        <v>2</v>
      </c>
      <c r="I477">
        <v>2</v>
      </c>
      <c r="J477">
        <v>2</v>
      </c>
      <c r="K477">
        <v>2</v>
      </c>
      <c r="L477">
        <v>2</v>
      </c>
      <c r="M477">
        <v>2</v>
      </c>
      <c r="N477">
        <v>2</v>
      </c>
      <c r="O477">
        <v>2</v>
      </c>
      <c r="P477">
        <v>6</v>
      </c>
      <c r="Q477">
        <v>6</v>
      </c>
      <c r="R477">
        <v>8</v>
      </c>
      <c r="S477">
        <v>8</v>
      </c>
      <c r="T477">
        <v>8</v>
      </c>
      <c r="U477">
        <v>10</v>
      </c>
      <c r="V477">
        <v>10</v>
      </c>
      <c r="W477">
        <v>13</v>
      </c>
      <c r="X477">
        <v>13</v>
      </c>
      <c r="Y477">
        <v>14</v>
      </c>
      <c r="Z477">
        <v>15</v>
      </c>
      <c r="AA477">
        <v>15</v>
      </c>
      <c r="AB477">
        <v>16</v>
      </c>
      <c r="AC477">
        <v>16</v>
      </c>
      <c r="AD477">
        <v>16</v>
      </c>
      <c r="AE477">
        <v>16</v>
      </c>
      <c r="AF477">
        <v>16</v>
      </c>
      <c r="AG477">
        <v>16</v>
      </c>
      <c r="AH477">
        <v>16</v>
      </c>
      <c r="AI477">
        <v>16</v>
      </c>
      <c r="AJ477">
        <v>16</v>
      </c>
      <c r="AK477">
        <v>16</v>
      </c>
      <c r="AL477">
        <v>16</v>
      </c>
      <c r="AM477">
        <v>16</v>
      </c>
      <c r="AN477">
        <v>16</v>
      </c>
      <c r="AO477">
        <v>16</v>
      </c>
      <c r="AP477">
        <v>16</v>
      </c>
      <c r="AQ477">
        <v>16</v>
      </c>
      <c r="AR477">
        <v>16</v>
      </c>
      <c r="AS477">
        <v>16</v>
      </c>
      <c r="AT477">
        <v>16</v>
      </c>
      <c r="AU477">
        <v>16</v>
      </c>
      <c r="AV477">
        <v>16</v>
      </c>
      <c r="AW477">
        <v>16</v>
      </c>
      <c r="AX477">
        <v>16</v>
      </c>
      <c r="AY477">
        <v>18</v>
      </c>
      <c r="AZ477">
        <v>30</v>
      </c>
      <c r="BA477">
        <v>30</v>
      </c>
      <c r="BB477">
        <v>31</v>
      </c>
      <c r="BC477">
        <v>38</v>
      </c>
      <c r="BD477">
        <v>39</v>
      </c>
      <c r="BE477">
        <v>47</v>
      </c>
      <c r="BF477">
        <v>53</v>
      </c>
      <c r="BG477">
        <v>56</v>
      </c>
      <c r="BH477">
        <v>61</v>
      </c>
      <c r="BI477">
        <v>66</v>
      </c>
      <c r="BJ477">
        <v>75</v>
      </c>
      <c r="BK477">
        <v>85</v>
      </c>
    </row>
    <row r="478" spans="1:63" ht="17" x14ac:dyDescent="0.25">
      <c r="A478" s="3" t="s">
        <v>466</v>
      </c>
      <c r="B478" s="11"/>
      <c r="C478" t="s">
        <v>481</v>
      </c>
      <c r="D478">
        <v>-15.416700000000001</v>
      </c>
      <c r="E478">
        <v>28.283300000000001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</v>
      </c>
      <c r="BK478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35C41-F098-AB43-9DA2-4D2419A81569}">
  <dimension ref="A1:BK297"/>
  <sheetViews>
    <sheetView workbookViewId="0"/>
  </sheetViews>
  <sheetFormatPr baseColWidth="10" defaultColWidth="10.83203125" defaultRowHeight="16" x14ac:dyDescent="0.2"/>
  <cols>
    <col min="1" max="1" width="10.83203125" style="3"/>
    <col min="6" max="55" width="11" bestFit="1" customWidth="1"/>
    <col min="56" max="63" width="11.5" bestFit="1" customWidth="1"/>
  </cols>
  <sheetData>
    <row r="1" spans="1:63" x14ac:dyDescent="0.2">
      <c r="B1" s="1">
        <v>43909</v>
      </c>
    </row>
    <row r="3" spans="1:63" x14ac:dyDescent="0.2">
      <c r="A3" s="1" t="s">
        <v>469</v>
      </c>
      <c r="B3" s="11" t="s">
        <v>0</v>
      </c>
      <c r="C3" t="s">
        <v>1</v>
      </c>
      <c r="D3" t="s">
        <v>2</v>
      </c>
      <c r="E3" t="s">
        <v>3</v>
      </c>
      <c r="F3" s="1">
        <v>43852</v>
      </c>
      <c r="G3" s="1">
        <v>43853</v>
      </c>
      <c r="H3" s="1">
        <v>43854</v>
      </c>
      <c r="I3" s="1">
        <v>43855</v>
      </c>
      <c r="J3" s="1">
        <v>43856</v>
      </c>
      <c r="K3" s="1">
        <v>43857</v>
      </c>
      <c r="L3" s="1">
        <v>43858</v>
      </c>
      <c r="M3" s="1">
        <v>43859</v>
      </c>
      <c r="N3" s="1">
        <v>43860</v>
      </c>
      <c r="O3" s="1">
        <v>43861</v>
      </c>
      <c r="P3" s="1">
        <v>43862</v>
      </c>
      <c r="Q3" s="1">
        <v>43863</v>
      </c>
      <c r="R3" s="1">
        <v>43864</v>
      </c>
      <c r="S3" s="1">
        <v>43865</v>
      </c>
      <c r="T3" s="1">
        <v>43866</v>
      </c>
      <c r="U3" s="1">
        <v>43867</v>
      </c>
      <c r="V3" s="1">
        <v>43868</v>
      </c>
      <c r="W3" s="1">
        <v>43869</v>
      </c>
      <c r="X3" s="1">
        <v>43870</v>
      </c>
      <c r="Y3" s="1">
        <v>43871</v>
      </c>
      <c r="Z3" s="1">
        <v>43872</v>
      </c>
      <c r="AA3" s="1">
        <v>43873</v>
      </c>
      <c r="AB3" s="1">
        <v>43874</v>
      </c>
      <c r="AC3" s="1">
        <v>43875</v>
      </c>
      <c r="AD3" s="1">
        <v>43876</v>
      </c>
      <c r="AE3" s="1">
        <v>43877</v>
      </c>
      <c r="AF3" s="1">
        <v>43878</v>
      </c>
      <c r="AG3" s="1">
        <v>43879</v>
      </c>
      <c r="AH3" s="1">
        <v>43880</v>
      </c>
      <c r="AI3" s="1">
        <v>43881</v>
      </c>
      <c r="AJ3" s="1">
        <v>43882</v>
      </c>
      <c r="AK3" s="1">
        <v>43883</v>
      </c>
      <c r="AL3" s="1">
        <v>43884</v>
      </c>
      <c r="AM3" s="1">
        <v>43885</v>
      </c>
      <c r="AN3" s="1">
        <v>43886</v>
      </c>
      <c r="AO3" s="1">
        <v>43887</v>
      </c>
      <c r="AP3" s="1">
        <v>43888</v>
      </c>
      <c r="AQ3" s="1">
        <v>43889</v>
      </c>
      <c r="AR3" s="1">
        <v>43890</v>
      </c>
      <c r="AS3" s="1">
        <v>43891</v>
      </c>
      <c r="AT3" s="1">
        <v>43892</v>
      </c>
      <c r="AU3" s="1">
        <v>43893</v>
      </c>
      <c r="AV3" s="1">
        <v>43894</v>
      </c>
      <c r="AW3" s="1">
        <v>43895</v>
      </c>
      <c r="AX3" s="1">
        <v>43896</v>
      </c>
      <c r="AY3" s="1">
        <v>43897</v>
      </c>
      <c r="AZ3" s="1">
        <v>43898</v>
      </c>
      <c r="BA3" s="1">
        <v>43899</v>
      </c>
      <c r="BB3" s="1">
        <v>43900</v>
      </c>
      <c r="BC3" s="1">
        <v>43901</v>
      </c>
      <c r="BD3" s="1">
        <v>43902</v>
      </c>
      <c r="BE3" s="1">
        <v>43903</v>
      </c>
      <c r="BF3" s="1">
        <v>43904</v>
      </c>
      <c r="BG3" s="1">
        <v>43905</v>
      </c>
      <c r="BH3" s="1">
        <v>43906</v>
      </c>
      <c r="BI3" s="1">
        <v>43907</v>
      </c>
      <c r="BJ3" s="1">
        <v>43908</v>
      </c>
      <c r="BK3" s="1">
        <v>43909</v>
      </c>
    </row>
    <row r="4" spans="1:63" x14ac:dyDescent="0.2">
      <c r="A4" s="3" t="s">
        <v>466</v>
      </c>
      <c r="B4" s="11"/>
      <c r="C4" t="s">
        <v>35</v>
      </c>
      <c r="D4">
        <v>28.033899999999999</v>
      </c>
      <c r="E4">
        <v>1.6596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3</v>
      </c>
      <c r="AU4">
        <v>5</v>
      </c>
      <c r="AV4">
        <v>12</v>
      </c>
      <c r="AW4">
        <v>12</v>
      </c>
      <c r="AX4">
        <v>17</v>
      </c>
      <c r="AY4">
        <v>17</v>
      </c>
      <c r="AZ4">
        <v>19</v>
      </c>
      <c r="BA4">
        <v>20</v>
      </c>
      <c r="BB4">
        <v>20</v>
      </c>
      <c r="BC4">
        <v>20</v>
      </c>
      <c r="BD4">
        <v>24</v>
      </c>
      <c r="BE4">
        <v>26</v>
      </c>
      <c r="BF4">
        <v>37</v>
      </c>
      <c r="BG4">
        <v>48</v>
      </c>
      <c r="BH4">
        <v>54</v>
      </c>
      <c r="BI4">
        <v>60</v>
      </c>
      <c r="BJ4">
        <v>74</v>
      </c>
      <c r="BK4">
        <v>87</v>
      </c>
    </row>
    <row r="5" spans="1:63" x14ac:dyDescent="0.2">
      <c r="A5" s="3" t="s">
        <v>466</v>
      </c>
      <c r="B5" s="11"/>
      <c r="C5" t="s">
        <v>454</v>
      </c>
      <c r="D5">
        <v>9.3077000000000005</v>
      </c>
      <c r="E5">
        <v>2.3157999999999999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1</v>
      </c>
      <c r="BJ5">
        <v>2</v>
      </c>
      <c r="BK5">
        <v>2</v>
      </c>
    </row>
    <row r="6" spans="1:63" x14ac:dyDescent="0.2">
      <c r="A6" s="3" t="s">
        <v>466</v>
      </c>
      <c r="B6" s="11"/>
      <c r="C6" t="s">
        <v>139</v>
      </c>
      <c r="D6">
        <v>12.238300000000001</v>
      </c>
      <c r="E6">
        <v>-1.5616000000000001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2</v>
      </c>
      <c r="BD6">
        <v>2</v>
      </c>
      <c r="BE6">
        <v>2</v>
      </c>
      <c r="BF6">
        <v>2</v>
      </c>
      <c r="BG6">
        <v>3</v>
      </c>
      <c r="BH6">
        <v>15</v>
      </c>
      <c r="BI6">
        <v>15</v>
      </c>
      <c r="BJ6">
        <v>20</v>
      </c>
      <c r="BK6">
        <v>33</v>
      </c>
    </row>
    <row r="7" spans="1:63" x14ac:dyDescent="0.2">
      <c r="A7" s="3" t="s">
        <v>466</v>
      </c>
      <c r="B7" s="11"/>
      <c r="C7" t="s">
        <v>85</v>
      </c>
      <c r="D7">
        <v>3.8479999999999999</v>
      </c>
      <c r="E7">
        <v>11.5021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1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2</v>
      </c>
      <c r="BG7">
        <v>2</v>
      </c>
      <c r="BH7">
        <v>4</v>
      </c>
      <c r="BI7">
        <v>10</v>
      </c>
      <c r="BJ7">
        <v>10</v>
      </c>
      <c r="BK7">
        <v>13</v>
      </c>
    </row>
    <row r="8" spans="1:63" x14ac:dyDescent="0.2">
      <c r="A8" s="3" t="s">
        <v>466</v>
      </c>
      <c r="B8" s="11"/>
      <c r="C8" t="s">
        <v>447</v>
      </c>
      <c r="D8">
        <v>6.6111000000000004</v>
      </c>
      <c r="E8">
        <v>20.939399999999999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</row>
    <row r="9" spans="1:63" x14ac:dyDescent="0.2">
      <c r="A9" s="3" t="s">
        <v>466</v>
      </c>
      <c r="B9" s="11"/>
      <c r="C9" t="s">
        <v>488</v>
      </c>
      <c r="D9">
        <v>15.4542</v>
      </c>
      <c r="E9">
        <v>18.732199999999999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</row>
    <row r="10" spans="1:63" x14ac:dyDescent="0.2">
      <c r="A10" s="3" t="s">
        <v>466</v>
      </c>
      <c r="B10" s="11"/>
      <c r="C10" t="s">
        <v>448</v>
      </c>
      <c r="D10">
        <v>-4.0382999999999996</v>
      </c>
      <c r="E10">
        <v>21.758700000000001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1</v>
      </c>
      <c r="BI10">
        <v>1</v>
      </c>
      <c r="BJ10">
        <v>1</v>
      </c>
      <c r="BK10">
        <v>3</v>
      </c>
    </row>
    <row r="11" spans="1:63" x14ac:dyDescent="0.2">
      <c r="A11" s="3" t="s">
        <v>466</v>
      </c>
      <c r="B11" s="11"/>
      <c r="C11" t="s">
        <v>211</v>
      </c>
      <c r="D11">
        <v>-4.0382999999999996</v>
      </c>
      <c r="E11">
        <v>21.758700000000001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1</v>
      </c>
      <c r="BE11">
        <v>2</v>
      </c>
      <c r="BF11">
        <v>2</v>
      </c>
      <c r="BG11">
        <v>2</v>
      </c>
      <c r="BH11">
        <v>2</v>
      </c>
      <c r="BI11">
        <v>3</v>
      </c>
      <c r="BJ11">
        <v>4</v>
      </c>
      <c r="BK11">
        <v>14</v>
      </c>
    </row>
    <row r="12" spans="1:63" x14ac:dyDescent="0.2">
      <c r="A12" s="3" t="s">
        <v>466</v>
      </c>
      <c r="B12" s="11"/>
      <c r="C12" t="s">
        <v>212</v>
      </c>
      <c r="D12">
        <v>7.54</v>
      </c>
      <c r="E12">
        <v>-5.5471000000000004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5</v>
      </c>
      <c r="BJ12">
        <v>6</v>
      </c>
      <c r="BK12">
        <v>9</v>
      </c>
    </row>
    <row r="13" spans="1:63" x14ac:dyDescent="0.2">
      <c r="A13" s="3" t="s">
        <v>466</v>
      </c>
      <c r="B13" s="11"/>
      <c r="C13" t="s">
        <v>27</v>
      </c>
      <c r="D13">
        <v>26</v>
      </c>
      <c r="E13">
        <v>30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2</v>
      </c>
      <c r="AT13">
        <v>2</v>
      </c>
      <c r="AU13">
        <v>2</v>
      </c>
      <c r="AV13">
        <v>2</v>
      </c>
      <c r="AW13">
        <v>3</v>
      </c>
      <c r="AX13">
        <v>15</v>
      </c>
      <c r="AY13">
        <v>15</v>
      </c>
      <c r="AZ13">
        <v>49</v>
      </c>
      <c r="BA13">
        <v>55</v>
      </c>
      <c r="BB13">
        <v>59</v>
      </c>
      <c r="BC13">
        <v>60</v>
      </c>
      <c r="BD13">
        <v>67</v>
      </c>
      <c r="BE13">
        <v>80</v>
      </c>
      <c r="BF13">
        <v>109</v>
      </c>
      <c r="BG13">
        <v>110</v>
      </c>
      <c r="BH13">
        <v>150</v>
      </c>
      <c r="BI13">
        <v>196</v>
      </c>
      <c r="BJ13">
        <v>196</v>
      </c>
      <c r="BK13">
        <v>256</v>
      </c>
    </row>
    <row r="14" spans="1:63" x14ac:dyDescent="0.2">
      <c r="A14" s="3" t="s">
        <v>466</v>
      </c>
      <c r="B14" s="11"/>
      <c r="C14" t="s">
        <v>449</v>
      </c>
      <c r="D14">
        <v>1.5</v>
      </c>
      <c r="E14">
        <v>10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4</v>
      </c>
      <c r="BK14">
        <v>6</v>
      </c>
    </row>
    <row r="15" spans="1:63" x14ac:dyDescent="0.2">
      <c r="A15" s="3" t="s">
        <v>466</v>
      </c>
      <c r="B15" s="11"/>
      <c r="C15" t="s">
        <v>432</v>
      </c>
      <c r="D15">
        <v>-26.522500000000001</v>
      </c>
      <c r="E15">
        <v>31.465900000000001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</row>
    <row r="16" spans="1:63" x14ac:dyDescent="0.2">
      <c r="A16" s="3" t="s">
        <v>466</v>
      </c>
      <c r="B16" s="11"/>
      <c r="C16" t="s">
        <v>417</v>
      </c>
      <c r="D16">
        <v>9.1449999999999996</v>
      </c>
      <c r="E16">
        <v>40.489699999999999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1</v>
      </c>
      <c r="BG16">
        <v>1</v>
      </c>
      <c r="BH16">
        <v>5</v>
      </c>
      <c r="BI16">
        <v>5</v>
      </c>
      <c r="BJ16">
        <v>6</v>
      </c>
      <c r="BK16">
        <v>6</v>
      </c>
    </row>
    <row r="17" spans="1:63" x14ac:dyDescent="0.2">
      <c r="A17" s="3" t="s">
        <v>466</v>
      </c>
      <c r="B17" s="2" t="s">
        <v>450</v>
      </c>
      <c r="C17" t="s">
        <v>164</v>
      </c>
      <c r="D17">
        <v>-12.827500000000001</v>
      </c>
      <c r="E17">
        <v>45.166200000000003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3</v>
      </c>
      <c r="BK17">
        <v>3</v>
      </c>
    </row>
    <row r="18" spans="1:63" x14ac:dyDescent="0.2">
      <c r="A18" s="3" t="s">
        <v>466</v>
      </c>
      <c r="B18" s="11"/>
      <c r="C18" t="s">
        <v>433</v>
      </c>
      <c r="D18">
        <v>-0.80369999999999997</v>
      </c>
      <c r="E18">
        <v>11.609400000000001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</row>
    <row r="19" spans="1:63" x14ac:dyDescent="0.2">
      <c r="A19" s="3" t="s">
        <v>466</v>
      </c>
      <c r="C19" t="s">
        <v>483</v>
      </c>
      <c r="D19">
        <v>13.443199999999999</v>
      </c>
      <c r="E19">
        <v>-15.3101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1</v>
      </c>
      <c r="BK19">
        <v>1</v>
      </c>
    </row>
    <row r="20" spans="1:63" x14ac:dyDescent="0.2">
      <c r="A20" s="3" t="s">
        <v>466</v>
      </c>
      <c r="B20" s="11"/>
      <c r="C20" t="s">
        <v>425</v>
      </c>
      <c r="D20">
        <v>7.9465000000000003</v>
      </c>
      <c r="E20">
        <v>-1.0232000000000001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</v>
      </c>
      <c r="BG20">
        <v>6</v>
      </c>
      <c r="BH20">
        <v>6</v>
      </c>
      <c r="BI20">
        <v>7</v>
      </c>
      <c r="BJ20">
        <v>7</v>
      </c>
      <c r="BK20">
        <v>11</v>
      </c>
    </row>
    <row r="21" spans="1:63" x14ac:dyDescent="0.2">
      <c r="A21" s="3" t="s">
        <v>466</v>
      </c>
      <c r="B21" s="11"/>
      <c r="C21" t="s">
        <v>419</v>
      </c>
      <c r="D21">
        <v>9.9456000000000007</v>
      </c>
      <c r="E21">
        <v>-9.6966000000000001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</row>
    <row r="22" spans="1:63" x14ac:dyDescent="0.2">
      <c r="A22" s="3" t="s">
        <v>466</v>
      </c>
      <c r="B22" s="11"/>
      <c r="C22" t="s">
        <v>421</v>
      </c>
      <c r="D22">
        <v>-2.3599999999999999E-2</v>
      </c>
      <c r="E22">
        <v>37.906199999999998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1</v>
      </c>
      <c r="BG22">
        <v>3</v>
      </c>
      <c r="BH22">
        <v>3</v>
      </c>
      <c r="BI22">
        <v>3</v>
      </c>
      <c r="BJ22">
        <v>3</v>
      </c>
      <c r="BK22">
        <v>7</v>
      </c>
    </row>
    <row r="23" spans="1:63" x14ac:dyDescent="0.2">
      <c r="A23" s="3" t="s">
        <v>466</v>
      </c>
      <c r="B23" s="11"/>
      <c r="C23" t="s">
        <v>456</v>
      </c>
      <c r="D23">
        <v>6.4280999999999997</v>
      </c>
      <c r="E23">
        <v>-9.4295000000000009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1</v>
      </c>
      <c r="BJ23">
        <v>2</v>
      </c>
      <c r="BK23">
        <v>2</v>
      </c>
    </row>
    <row r="24" spans="1:63" x14ac:dyDescent="0.2">
      <c r="A24" s="3" t="s">
        <v>466</v>
      </c>
      <c r="B24" s="11"/>
      <c r="C24" t="s">
        <v>436</v>
      </c>
      <c r="D24">
        <v>21.007899999999999</v>
      </c>
      <c r="E24">
        <v>10.940799999999999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2</v>
      </c>
    </row>
    <row r="25" spans="1:63" x14ac:dyDescent="0.2">
      <c r="A25" s="3" t="s">
        <v>466</v>
      </c>
      <c r="B25" s="11"/>
      <c r="C25" t="s">
        <v>480</v>
      </c>
      <c r="D25">
        <v>-20.2</v>
      </c>
      <c r="E25">
        <v>57.5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3</v>
      </c>
      <c r="BK25">
        <v>3</v>
      </c>
    </row>
    <row r="26" spans="1:63" x14ac:dyDescent="0.2">
      <c r="A26" s="3" t="s">
        <v>466</v>
      </c>
      <c r="B26" s="11"/>
      <c r="C26" t="s">
        <v>69</v>
      </c>
      <c r="D26">
        <v>31.791699999999999</v>
      </c>
      <c r="E26">
        <v>-7.0926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2</v>
      </c>
      <c r="AX26">
        <v>2</v>
      </c>
      <c r="AY26">
        <v>2</v>
      </c>
      <c r="AZ26">
        <v>2</v>
      </c>
      <c r="BA26">
        <v>2</v>
      </c>
      <c r="BB26">
        <v>3</v>
      </c>
      <c r="BC26">
        <v>5</v>
      </c>
      <c r="BD26">
        <v>6</v>
      </c>
      <c r="BE26">
        <v>7</v>
      </c>
      <c r="BF26">
        <v>17</v>
      </c>
      <c r="BG26">
        <v>28</v>
      </c>
      <c r="BH26">
        <v>29</v>
      </c>
      <c r="BI26">
        <v>38</v>
      </c>
      <c r="BJ26">
        <v>49</v>
      </c>
      <c r="BK26">
        <v>63</v>
      </c>
    </row>
    <row r="27" spans="1:63" x14ac:dyDescent="0.2">
      <c r="A27" s="3" t="s">
        <v>466</v>
      </c>
      <c r="B27" s="11"/>
      <c r="C27" t="s">
        <v>428</v>
      </c>
      <c r="D27">
        <v>-22.957599999999999</v>
      </c>
      <c r="E27">
        <v>18.490400000000001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</v>
      </c>
      <c r="BG27">
        <v>2</v>
      </c>
      <c r="BH27">
        <v>2</v>
      </c>
      <c r="BI27">
        <v>2</v>
      </c>
      <c r="BJ27">
        <v>2</v>
      </c>
      <c r="BK27">
        <v>3</v>
      </c>
    </row>
    <row r="28" spans="1:63" x14ac:dyDescent="0.2">
      <c r="A28" s="3" t="s">
        <v>466</v>
      </c>
      <c r="B28" s="11"/>
      <c r="C28" t="s">
        <v>54</v>
      </c>
      <c r="D28">
        <v>9.0820000000000007</v>
      </c>
      <c r="E28">
        <v>8.6753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2</v>
      </c>
      <c r="BF28">
        <v>2</v>
      </c>
      <c r="BG28">
        <v>2</v>
      </c>
      <c r="BH28">
        <v>2</v>
      </c>
      <c r="BI28">
        <v>3</v>
      </c>
      <c r="BJ28">
        <v>8</v>
      </c>
      <c r="BK28">
        <v>8</v>
      </c>
    </row>
    <row r="29" spans="1:63" x14ac:dyDescent="0.2">
      <c r="A29" s="3" t="s">
        <v>466</v>
      </c>
      <c r="B29" s="11"/>
      <c r="C29" t="s">
        <v>31</v>
      </c>
      <c r="D29">
        <v>21</v>
      </c>
      <c r="E29">
        <v>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2</v>
      </c>
      <c r="AN29">
        <v>2</v>
      </c>
      <c r="AO29">
        <v>4</v>
      </c>
      <c r="AP29">
        <v>4</v>
      </c>
      <c r="AQ29">
        <v>4</v>
      </c>
      <c r="AR29">
        <v>6</v>
      </c>
      <c r="AS29">
        <v>6</v>
      </c>
      <c r="AT29">
        <v>6</v>
      </c>
      <c r="AU29">
        <v>12</v>
      </c>
      <c r="AV29">
        <v>15</v>
      </c>
      <c r="AW29">
        <v>16</v>
      </c>
      <c r="AX29">
        <v>16</v>
      </c>
      <c r="AY29">
        <v>16</v>
      </c>
      <c r="AZ29">
        <v>16</v>
      </c>
      <c r="BA29">
        <v>16</v>
      </c>
      <c r="BB29">
        <v>18</v>
      </c>
      <c r="BC29">
        <v>18</v>
      </c>
      <c r="BD29">
        <v>18</v>
      </c>
      <c r="BE29">
        <v>19</v>
      </c>
      <c r="BF29">
        <v>19</v>
      </c>
      <c r="BG29">
        <v>22</v>
      </c>
      <c r="BH29">
        <v>22</v>
      </c>
      <c r="BI29">
        <v>24</v>
      </c>
      <c r="BJ29">
        <v>39</v>
      </c>
      <c r="BK29">
        <v>48</v>
      </c>
    </row>
    <row r="30" spans="1:63" x14ac:dyDescent="0.2">
      <c r="A30" s="3" t="s">
        <v>466</v>
      </c>
      <c r="B30" s="11"/>
      <c r="C30" t="s">
        <v>59</v>
      </c>
      <c r="D30">
        <v>25.354800000000001</v>
      </c>
      <c r="E30">
        <v>51.183900000000001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3</v>
      </c>
      <c r="AT30">
        <v>3</v>
      </c>
      <c r="AU30">
        <v>7</v>
      </c>
      <c r="AV30">
        <v>8</v>
      </c>
      <c r="AW30">
        <v>8</v>
      </c>
      <c r="AX30">
        <v>8</v>
      </c>
      <c r="AY30">
        <v>8</v>
      </c>
      <c r="AZ30">
        <v>15</v>
      </c>
      <c r="BA30">
        <v>18</v>
      </c>
      <c r="BB30">
        <v>24</v>
      </c>
      <c r="BC30">
        <v>262</v>
      </c>
      <c r="BD30">
        <v>262</v>
      </c>
      <c r="BE30">
        <v>320</v>
      </c>
      <c r="BF30">
        <v>337</v>
      </c>
      <c r="BG30">
        <v>401</v>
      </c>
      <c r="BH30">
        <v>439</v>
      </c>
      <c r="BI30">
        <v>439</v>
      </c>
      <c r="BJ30">
        <v>452</v>
      </c>
      <c r="BK30">
        <v>460</v>
      </c>
    </row>
    <row r="31" spans="1:63" x14ac:dyDescent="0.2">
      <c r="A31" s="3" t="s">
        <v>466</v>
      </c>
      <c r="B31" s="11"/>
      <c r="C31" t="s">
        <v>437</v>
      </c>
      <c r="D31">
        <v>-1.9402999999999999</v>
      </c>
      <c r="E31">
        <v>29.873899999999999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5</v>
      </c>
      <c r="BI31">
        <v>7</v>
      </c>
      <c r="BJ31">
        <v>8</v>
      </c>
      <c r="BK31">
        <v>8</v>
      </c>
    </row>
    <row r="32" spans="1:63" x14ac:dyDescent="0.2">
      <c r="A32" s="3" t="s">
        <v>466</v>
      </c>
      <c r="B32" s="11"/>
      <c r="C32" t="s">
        <v>70</v>
      </c>
      <c r="D32">
        <v>24</v>
      </c>
      <c r="E32">
        <v>45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5</v>
      </c>
      <c r="AX32">
        <v>5</v>
      </c>
      <c r="AY32">
        <v>5</v>
      </c>
      <c r="AZ32">
        <v>11</v>
      </c>
      <c r="BA32">
        <v>15</v>
      </c>
      <c r="BB32">
        <v>20</v>
      </c>
      <c r="BC32">
        <v>21</v>
      </c>
      <c r="BD32">
        <v>45</v>
      </c>
      <c r="BE32">
        <v>86</v>
      </c>
      <c r="BF32">
        <v>103</v>
      </c>
      <c r="BG32">
        <v>103</v>
      </c>
      <c r="BH32">
        <v>118</v>
      </c>
      <c r="BI32">
        <v>171</v>
      </c>
      <c r="BJ32">
        <v>171</v>
      </c>
      <c r="BK32">
        <v>274</v>
      </c>
    </row>
    <row r="33" spans="1:63" x14ac:dyDescent="0.2">
      <c r="A33" s="3" t="s">
        <v>466</v>
      </c>
      <c r="B33" s="11"/>
      <c r="C33" t="s">
        <v>71</v>
      </c>
      <c r="D33">
        <v>14.497400000000001</v>
      </c>
      <c r="E33">
        <v>-14.452400000000001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2</v>
      </c>
      <c r="AV33">
        <v>4</v>
      </c>
      <c r="AW33">
        <v>4</v>
      </c>
      <c r="AX33">
        <v>4</v>
      </c>
      <c r="AY33">
        <v>4</v>
      </c>
      <c r="AZ33">
        <v>4</v>
      </c>
      <c r="BA33">
        <v>4</v>
      </c>
      <c r="BB33">
        <v>4</v>
      </c>
      <c r="BC33">
        <v>4</v>
      </c>
      <c r="BD33">
        <v>4</v>
      </c>
      <c r="BE33">
        <v>10</v>
      </c>
      <c r="BF33">
        <v>10</v>
      </c>
      <c r="BG33">
        <v>24</v>
      </c>
      <c r="BH33">
        <v>24</v>
      </c>
      <c r="BI33">
        <v>26</v>
      </c>
      <c r="BJ33">
        <v>31</v>
      </c>
      <c r="BK33">
        <v>31</v>
      </c>
    </row>
    <row r="34" spans="1:63" x14ac:dyDescent="0.2">
      <c r="A34" s="3" t="s">
        <v>466</v>
      </c>
      <c r="B34" s="11"/>
      <c r="C34" t="s">
        <v>459</v>
      </c>
      <c r="D34">
        <v>5.1520999999999999</v>
      </c>
      <c r="E34">
        <v>46.199599999999997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1</v>
      </c>
      <c r="BJ34">
        <v>1</v>
      </c>
      <c r="BK34">
        <v>1</v>
      </c>
    </row>
    <row r="35" spans="1:63" x14ac:dyDescent="0.2">
      <c r="A35" s="3" t="s">
        <v>466</v>
      </c>
      <c r="B35" s="11"/>
      <c r="C35" t="s">
        <v>83</v>
      </c>
      <c r="D35">
        <v>-30.5595</v>
      </c>
      <c r="E35">
        <v>22.9375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1</v>
      </c>
      <c r="AZ35">
        <v>3</v>
      </c>
      <c r="BA35">
        <v>3</v>
      </c>
      <c r="BB35">
        <v>7</v>
      </c>
      <c r="BC35">
        <v>13</v>
      </c>
      <c r="BD35">
        <v>17</v>
      </c>
      <c r="BE35">
        <v>24</v>
      </c>
      <c r="BF35">
        <v>38</v>
      </c>
      <c r="BG35">
        <v>51</v>
      </c>
      <c r="BH35">
        <v>62</v>
      </c>
      <c r="BI35">
        <v>62</v>
      </c>
      <c r="BJ35">
        <v>116</v>
      </c>
      <c r="BK35">
        <v>150</v>
      </c>
    </row>
    <row r="36" spans="1:63" x14ac:dyDescent="0.2">
      <c r="A36" s="3" t="s">
        <v>466</v>
      </c>
      <c r="B36" s="11"/>
      <c r="C36" t="s">
        <v>418</v>
      </c>
      <c r="D36">
        <v>12.8628</v>
      </c>
      <c r="E36">
        <v>30.217600000000001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2</v>
      </c>
      <c r="BK36">
        <v>2</v>
      </c>
    </row>
    <row r="37" spans="1:63" x14ac:dyDescent="0.2">
      <c r="A37" s="3" t="s">
        <v>466</v>
      </c>
      <c r="B37" s="11"/>
      <c r="C37" t="s">
        <v>460</v>
      </c>
      <c r="D37">
        <v>-6.3689999999999998</v>
      </c>
      <c r="E37">
        <v>34.888800000000003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1</v>
      </c>
      <c r="BJ37">
        <v>3</v>
      </c>
      <c r="BK37">
        <v>6</v>
      </c>
    </row>
    <row r="38" spans="1:63" x14ac:dyDescent="0.2">
      <c r="A38" s="3" t="s">
        <v>466</v>
      </c>
      <c r="B38" s="11"/>
      <c r="C38" t="s">
        <v>91</v>
      </c>
      <c r="D38">
        <v>8.6195000000000004</v>
      </c>
      <c r="E38">
        <v>0.82479999999999998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</row>
    <row r="39" spans="1:63" x14ac:dyDescent="0.2">
      <c r="A39" s="3" t="s">
        <v>466</v>
      </c>
      <c r="B39" s="11"/>
      <c r="C39" t="s">
        <v>80</v>
      </c>
      <c r="D39">
        <v>34</v>
      </c>
      <c r="E39">
        <v>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1</v>
      </c>
      <c r="AX39">
        <v>1</v>
      </c>
      <c r="AY39">
        <v>1</v>
      </c>
      <c r="AZ39">
        <v>2</v>
      </c>
      <c r="BA39">
        <v>2</v>
      </c>
      <c r="BB39">
        <v>5</v>
      </c>
      <c r="BC39">
        <v>7</v>
      </c>
      <c r="BD39">
        <v>7</v>
      </c>
      <c r="BE39">
        <v>16</v>
      </c>
      <c r="BF39">
        <v>18</v>
      </c>
      <c r="BG39">
        <v>18</v>
      </c>
      <c r="BH39">
        <v>20</v>
      </c>
      <c r="BI39">
        <v>24</v>
      </c>
      <c r="BJ39">
        <v>29</v>
      </c>
      <c r="BK39">
        <v>39</v>
      </c>
    </row>
    <row r="40" spans="1:63" x14ac:dyDescent="0.2">
      <c r="A40" s="3" t="s">
        <v>466</v>
      </c>
      <c r="B40" s="11"/>
      <c r="C40" t="s">
        <v>481</v>
      </c>
      <c r="D40">
        <v>-15.416700000000001</v>
      </c>
      <c r="E40">
        <v>28.283300000000001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</v>
      </c>
      <c r="BK40">
        <v>2</v>
      </c>
    </row>
    <row r="41" spans="1:63" x14ac:dyDescent="0.2">
      <c r="A41" s="3" t="s">
        <v>466</v>
      </c>
      <c r="B41" s="11"/>
      <c r="F41" s="6">
        <f>SUM(F4:F40)</f>
        <v>0</v>
      </c>
      <c r="G41" s="6">
        <f t="shared" ref="G41:BK41" si="0">SUM(G4:G40)</f>
        <v>0</v>
      </c>
      <c r="H41" s="6">
        <f t="shared" si="0"/>
        <v>0</v>
      </c>
      <c r="I41" s="6">
        <f t="shared" si="0"/>
        <v>0</v>
      </c>
      <c r="J41" s="6">
        <f t="shared" si="0"/>
        <v>0</v>
      </c>
      <c r="K41" s="6">
        <f t="shared" si="0"/>
        <v>0</v>
      </c>
      <c r="L41" s="6">
        <f t="shared" si="0"/>
        <v>0</v>
      </c>
      <c r="M41" s="6">
        <f t="shared" si="0"/>
        <v>0</v>
      </c>
      <c r="N41" s="6">
        <f t="shared" si="0"/>
        <v>0</v>
      </c>
      <c r="O41" s="6">
        <f t="shared" si="0"/>
        <v>0</v>
      </c>
      <c r="P41" s="6">
        <f t="shared" si="0"/>
        <v>0</v>
      </c>
      <c r="Q41" s="6">
        <f t="shared" si="0"/>
        <v>0</v>
      </c>
      <c r="R41" s="6">
        <f t="shared" si="0"/>
        <v>0</v>
      </c>
      <c r="S41" s="6">
        <f t="shared" si="0"/>
        <v>0</v>
      </c>
      <c r="T41" s="6">
        <f t="shared" si="0"/>
        <v>0</v>
      </c>
      <c r="U41" s="6">
        <f t="shared" si="0"/>
        <v>0</v>
      </c>
      <c r="V41" s="6">
        <f t="shared" si="0"/>
        <v>0</v>
      </c>
      <c r="W41" s="6">
        <f t="shared" si="0"/>
        <v>0</v>
      </c>
      <c r="X41" s="6">
        <f t="shared" si="0"/>
        <v>0</v>
      </c>
      <c r="Y41" s="6">
        <f t="shared" si="0"/>
        <v>0</v>
      </c>
      <c r="Z41" s="6">
        <f t="shared" si="0"/>
        <v>0</v>
      </c>
      <c r="AA41" s="6">
        <f t="shared" si="0"/>
        <v>0</v>
      </c>
      <c r="AB41" s="6">
        <f t="shared" si="0"/>
        <v>0</v>
      </c>
      <c r="AC41" s="6">
        <f t="shared" si="0"/>
        <v>1</v>
      </c>
      <c r="AD41" s="6">
        <f t="shared" si="0"/>
        <v>1</v>
      </c>
      <c r="AE41" s="6">
        <f t="shared" si="0"/>
        <v>1</v>
      </c>
      <c r="AF41" s="6">
        <f t="shared" si="0"/>
        <v>1</v>
      </c>
      <c r="AG41" s="6">
        <f t="shared" si="0"/>
        <v>1</v>
      </c>
      <c r="AH41" s="6">
        <f t="shared" si="0"/>
        <v>1</v>
      </c>
      <c r="AI41" s="6">
        <f t="shared" si="0"/>
        <v>1</v>
      </c>
      <c r="AJ41" s="6">
        <f t="shared" si="0"/>
        <v>1</v>
      </c>
      <c r="AK41" s="6">
        <f t="shared" si="0"/>
        <v>1</v>
      </c>
      <c r="AL41" s="6">
        <f t="shared" si="0"/>
        <v>1</v>
      </c>
      <c r="AM41" s="6">
        <f t="shared" si="0"/>
        <v>3</v>
      </c>
      <c r="AN41" s="6">
        <f t="shared" si="0"/>
        <v>4</v>
      </c>
      <c r="AO41" s="6">
        <f t="shared" si="0"/>
        <v>6</v>
      </c>
      <c r="AP41" s="6">
        <f t="shared" si="0"/>
        <v>6</v>
      </c>
      <c r="AQ41" s="6">
        <f t="shared" si="0"/>
        <v>7</v>
      </c>
      <c r="AR41" s="6">
        <f t="shared" si="0"/>
        <v>10</v>
      </c>
      <c r="AS41" s="6">
        <f t="shared" si="0"/>
        <v>13</v>
      </c>
      <c r="AT41" s="6">
        <f t="shared" si="0"/>
        <v>18</v>
      </c>
      <c r="AU41" s="6">
        <f t="shared" si="0"/>
        <v>31</v>
      </c>
      <c r="AV41" s="6">
        <f t="shared" si="0"/>
        <v>45</v>
      </c>
      <c r="AW41" s="6">
        <f t="shared" si="0"/>
        <v>53</v>
      </c>
      <c r="AX41" s="6">
        <f t="shared" si="0"/>
        <v>72</v>
      </c>
      <c r="AY41" s="6">
        <f t="shared" si="0"/>
        <v>72</v>
      </c>
      <c r="AZ41" s="6">
        <f t="shared" si="0"/>
        <v>125</v>
      </c>
      <c r="BA41" s="6">
        <f t="shared" si="0"/>
        <v>140</v>
      </c>
      <c r="BB41" s="6">
        <f t="shared" si="0"/>
        <v>166</v>
      </c>
      <c r="BC41" s="6">
        <f t="shared" si="0"/>
        <v>419</v>
      </c>
      <c r="BD41" s="6">
        <f t="shared" si="0"/>
        <v>459</v>
      </c>
      <c r="BE41" s="6">
        <f t="shared" si="0"/>
        <v>602</v>
      </c>
      <c r="BF41" s="6">
        <f t="shared" si="0"/>
        <v>711</v>
      </c>
      <c r="BG41" s="6">
        <f t="shared" si="0"/>
        <v>838</v>
      </c>
      <c r="BH41" s="6">
        <f t="shared" si="0"/>
        <v>977</v>
      </c>
      <c r="BI41" s="6">
        <f t="shared" si="0"/>
        <v>1115</v>
      </c>
      <c r="BJ41" s="6">
        <f t="shared" si="0"/>
        <v>1261</v>
      </c>
      <c r="BK41" s="6">
        <f t="shared" si="0"/>
        <v>1559</v>
      </c>
    </row>
    <row r="42" spans="1:63" x14ac:dyDescent="0.2">
      <c r="B42" s="11"/>
    </row>
    <row r="43" spans="1:63" x14ac:dyDescent="0.2">
      <c r="A43" s="1" t="s">
        <v>469</v>
      </c>
      <c r="B43" s="11" t="s">
        <v>0</v>
      </c>
      <c r="C43" t="s">
        <v>1</v>
      </c>
      <c r="D43" t="s">
        <v>2</v>
      </c>
      <c r="E43" t="s">
        <v>3</v>
      </c>
      <c r="F43" s="1">
        <v>43852</v>
      </c>
      <c r="G43" s="1">
        <v>43853</v>
      </c>
      <c r="H43" s="1">
        <v>43854</v>
      </c>
      <c r="I43" s="1">
        <v>43855</v>
      </c>
      <c r="J43" s="1">
        <v>43856</v>
      </c>
      <c r="K43" s="1">
        <v>43857</v>
      </c>
      <c r="L43" s="1">
        <v>43858</v>
      </c>
      <c r="M43" s="1">
        <v>43859</v>
      </c>
      <c r="N43" s="1">
        <v>43860</v>
      </c>
      <c r="O43" s="1">
        <v>43861</v>
      </c>
      <c r="P43" s="1">
        <v>43862</v>
      </c>
      <c r="Q43" s="1">
        <v>43863</v>
      </c>
      <c r="R43" s="1">
        <v>43864</v>
      </c>
      <c r="S43" s="1">
        <v>43865</v>
      </c>
      <c r="T43" s="1">
        <v>43866</v>
      </c>
      <c r="U43" s="1">
        <v>43867</v>
      </c>
      <c r="V43" s="1">
        <v>43868</v>
      </c>
      <c r="W43" s="1">
        <v>43869</v>
      </c>
      <c r="X43" s="1">
        <v>43870</v>
      </c>
      <c r="Y43" s="1">
        <v>43871</v>
      </c>
      <c r="Z43" s="1">
        <v>43872</v>
      </c>
      <c r="AA43" s="1">
        <v>43873</v>
      </c>
      <c r="AB43" s="1">
        <v>43874</v>
      </c>
      <c r="AC43" s="1">
        <v>43875</v>
      </c>
      <c r="AD43" s="1">
        <v>43876</v>
      </c>
      <c r="AE43" s="1">
        <v>43877</v>
      </c>
      <c r="AF43" s="1">
        <v>43878</v>
      </c>
      <c r="AG43" s="1">
        <v>43879</v>
      </c>
      <c r="AH43" s="1">
        <v>43880</v>
      </c>
      <c r="AI43" s="1">
        <v>43881</v>
      </c>
      <c r="AJ43" s="1">
        <v>43882</v>
      </c>
      <c r="AK43" s="1">
        <v>43883</v>
      </c>
      <c r="AL43" s="1">
        <v>43884</v>
      </c>
      <c r="AM43" s="1">
        <v>43885</v>
      </c>
      <c r="AN43" s="1">
        <v>43886</v>
      </c>
      <c r="AO43" s="1">
        <v>43887</v>
      </c>
      <c r="AP43" s="1">
        <v>43888</v>
      </c>
      <c r="AQ43" s="1">
        <v>43889</v>
      </c>
      <c r="AR43" s="1">
        <v>43890</v>
      </c>
      <c r="AS43" s="1">
        <v>43891</v>
      </c>
      <c r="AT43" s="1">
        <v>43892</v>
      </c>
      <c r="AU43" s="1">
        <v>43893</v>
      </c>
      <c r="AV43" s="1">
        <v>43894</v>
      </c>
      <c r="AW43" s="1">
        <v>43895</v>
      </c>
      <c r="AX43" s="1">
        <v>43896</v>
      </c>
      <c r="AY43" s="1">
        <v>43897</v>
      </c>
      <c r="AZ43" s="1">
        <v>43898</v>
      </c>
      <c r="BA43" s="1">
        <v>43899</v>
      </c>
      <c r="BB43" s="1">
        <v>43900</v>
      </c>
      <c r="BC43" s="1">
        <v>43901</v>
      </c>
      <c r="BD43" s="1">
        <v>43902</v>
      </c>
      <c r="BE43" s="1">
        <v>43903</v>
      </c>
      <c r="BF43" s="1">
        <v>43904</v>
      </c>
      <c r="BG43" s="1">
        <v>43905</v>
      </c>
      <c r="BH43" s="1">
        <v>43906</v>
      </c>
      <c r="BI43" s="1">
        <v>43907</v>
      </c>
      <c r="BJ43" s="1">
        <v>43908</v>
      </c>
      <c r="BK43" s="1">
        <v>43909</v>
      </c>
    </row>
    <row r="44" spans="1:63" x14ac:dyDescent="0.2">
      <c r="A44" s="3" t="s">
        <v>464</v>
      </c>
      <c r="B44" s="11"/>
      <c r="C44" t="s">
        <v>32</v>
      </c>
      <c r="D44">
        <v>33</v>
      </c>
      <c r="E44">
        <v>65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4</v>
      </c>
      <c r="BA44">
        <v>4</v>
      </c>
      <c r="BB44">
        <v>5</v>
      </c>
      <c r="BC44">
        <v>7</v>
      </c>
      <c r="BD44">
        <v>7</v>
      </c>
      <c r="BE44">
        <v>7</v>
      </c>
      <c r="BF44">
        <v>11</v>
      </c>
      <c r="BG44">
        <v>16</v>
      </c>
      <c r="BH44">
        <v>21</v>
      </c>
      <c r="BI44">
        <v>22</v>
      </c>
      <c r="BJ44">
        <v>22</v>
      </c>
      <c r="BK44">
        <v>22</v>
      </c>
    </row>
    <row r="45" spans="1:63" x14ac:dyDescent="0.2">
      <c r="A45" s="3" t="s">
        <v>464</v>
      </c>
      <c r="B45" s="11"/>
      <c r="C45" t="s">
        <v>62</v>
      </c>
      <c r="D45">
        <v>40.069099999999999</v>
      </c>
      <c r="E45">
        <v>45.038200000000003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4</v>
      </c>
      <c r="BE45">
        <v>8</v>
      </c>
      <c r="BF45">
        <v>18</v>
      </c>
      <c r="BG45">
        <v>26</v>
      </c>
      <c r="BH45">
        <v>52</v>
      </c>
      <c r="BI45">
        <v>78</v>
      </c>
      <c r="BJ45">
        <v>84</v>
      </c>
      <c r="BK45">
        <v>115</v>
      </c>
    </row>
    <row r="46" spans="1:63" x14ac:dyDescent="0.2">
      <c r="A46" s="3" t="s">
        <v>464</v>
      </c>
      <c r="B46" s="11"/>
      <c r="C46" t="s">
        <v>61</v>
      </c>
      <c r="D46">
        <v>40.143099999999997</v>
      </c>
      <c r="E46">
        <v>47.576900000000002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3</v>
      </c>
      <c r="AT46">
        <v>3</v>
      </c>
      <c r="AU46">
        <v>3</v>
      </c>
      <c r="AV46">
        <v>3</v>
      </c>
      <c r="AW46">
        <v>6</v>
      </c>
      <c r="AX46">
        <v>6</v>
      </c>
      <c r="AY46">
        <v>9</v>
      </c>
      <c r="AZ46">
        <v>9</v>
      </c>
      <c r="BA46">
        <v>9</v>
      </c>
      <c r="BB46">
        <v>11</v>
      </c>
      <c r="BC46">
        <v>11</v>
      </c>
      <c r="BD46">
        <v>11</v>
      </c>
      <c r="BE46">
        <v>15</v>
      </c>
      <c r="BF46">
        <v>15</v>
      </c>
      <c r="BG46">
        <v>23</v>
      </c>
      <c r="BH46">
        <v>15</v>
      </c>
      <c r="BI46">
        <v>28</v>
      </c>
      <c r="BJ46">
        <v>28</v>
      </c>
      <c r="BK46">
        <v>44</v>
      </c>
    </row>
    <row r="47" spans="1:63" x14ac:dyDescent="0.2">
      <c r="A47" s="3" t="s">
        <v>464</v>
      </c>
      <c r="B47" s="11"/>
      <c r="C47" t="s">
        <v>33</v>
      </c>
      <c r="D47">
        <v>26.0275</v>
      </c>
      <c r="E47">
        <v>50.55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23</v>
      </c>
      <c r="AO47">
        <v>33</v>
      </c>
      <c r="AP47">
        <v>33</v>
      </c>
      <c r="AQ47">
        <v>36</v>
      </c>
      <c r="AR47">
        <v>41</v>
      </c>
      <c r="AS47">
        <v>47</v>
      </c>
      <c r="AT47">
        <v>49</v>
      </c>
      <c r="AU47">
        <v>49</v>
      </c>
      <c r="AV47">
        <v>52</v>
      </c>
      <c r="AW47">
        <v>55</v>
      </c>
      <c r="AX47">
        <v>60</v>
      </c>
      <c r="AY47">
        <v>85</v>
      </c>
      <c r="AZ47">
        <v>85</v>
      </c>
      <c r="BA47">
        <v>95</v>
      </c>
      <c r="BB47">
        <v>110</v>
      </c>
      <c r="BC47">
        <v>195</v>
      </c>
      <c r="BD47">
        <v>195</v>
      </c>
      <c r="BE47">
        <v>189</v>
      </c>
      <c r="BF47">
        <v>210</v>
      </c>
      <c r="BG47">
        <v>214</v>
      </c>
      <c r="BH47">
        <v>214</v>
      </c>
      <c r="BI47">
        <v>228</v>
      </c>
      <c r="BJ47">
        <v>256</v>
      </c>
      <c r="BK47">
        <v>278</v>
      </c>
    </row>
    <row r="48" spans="1:63" x14ac:dyDescent="0.2">
      <c r="A48" s="3" t="s">
        <v>464</v>
      </c>
      <c r="B48" s="11"/>
      <c r="C48" t="s">
        <v>96</v>
      </c>
      <c r="D48">
        <v>23.684999999999999</v>
      </c>
      <c r="E48">
        <v>90.356300000000005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5</v>
      </c>
      <c r="BH48">
        <v>8</v>
      </c>
      <c r="BI48">
        <v>10</v>
      </c>
      <c r="BJ48">
        <v>14</v>
      </c>
      <c r="BK48">
        <v>17</v>
      </c>
    </row>
    <row r="49" spans="1:63" x14ac:dyDescent="0.2">
      <c r="A49" s="3" t="s">
        <v>464</v>
      </c>
      <c r="B49" s="11"/>
      <c r="C49" t="s">
        <v>84</v>
      </c>
      <c r="D49">
        <v>27.514199999999999</v>
      </c>
      <c r="E49">
        <v>90.433599999999998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</row>
    <row r="50" spans="1:63" x14ac:dyDescent="0.2">
      <c r="A50" s="3" t="s">
        <v>464</v>
      </c>
      <c r="B50" s="11"/>
      <c r="C50" t="s">
        <v>103</v>
      </c>
      <c r="D50">
        <v>4.5353000000000003</v>
      </c>
      <c r="E50">
        <v>114.7277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1</v>
      </c>
      <c r="BC50">
        <v>11</v>
      </c>
      <c r="BD50">
        <v>11</v>
      </c>
      <c r="BE50">
        <v>37</v>
      </c>
      <c r="BF50">
        <v>40</v>
      </c>
      <c r="BG50">
        <v>50</v>
      </c>
      <c r="BH50">
        <v>54</v>
      </c>
      <c r="BI50">
        <v>56</v>
      </c>
      <c r="BJ50">
        <v>68</v>
      </c>
      <c r="BK50">
        <v>75</v>
      </c>
    </row>
    <row r="51" spans="1:63" x14ac:dyDescent="0.2">
      <c r="A51" s="3" t="s">
        <v>464</v>
      </c>
      <c r="B51" s="11"/>
      <c r="C51" t="s">
        <v>15</v>
      </c>
      <c r="D51">
        <v>11.55</v>
      </c>
      <c r="E51">
        <v>104.91670000000001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2</v>
      </c>
      <c r="BA51">
        <v>2</v>
      </c>
      <c r="BB51">
        <v>2</v>
      </c>
      <c r="BC51">
        <v>3</v>
      </c>
      <c r="BD51">
        <v>3</v>
      </c>
      <c r="BE51">
        <v>5</v>
      </c>
      <c r="BF51">
        <v>7</v>
      </c>
      <c r="BG51">
        <v>7</v>
      </c>
      <c r="BH51">
        <v>7</v>
      </c>
      <c r="BI51">
        <v>33</v>
      </c>
      <c r="BJ51">
        <v>35</v>
      </c>
      <c r="BK51">
        <v>37</v>
      </c>
    </row>
    <row r="52" spans="1:63" x14ac:dyDescent="0.2">
      <c r="A52" s="3" t="s">
        <v>464</v>
      </c>
      <c r="B52" s="11" t="s">
        <v>160</v>
      </c>
      <c r="C52" t="s">
        <v>161</v>
      </c>
      <c r="D52">
        <v>30.9756</v>
      </c>
      <c r="E52">
        <v>112.27070000000001</v>
      </c>
      <c r="F52">
        <v>444</v>
      </c>
      <c r="G52">
        <v>444</v>
      </c>
      <c r="H52">
        <v>549</v>
      </c>
      <c r="I52">
        <v>761</v>
      </c>
      <c r="J52">
        <v>1058</v>
      </c>
      <c r="K52">
        <v>1423</v>
      </c>
      <c r="L52">
        <v>3554</v>
      </c>
      <c r="M52">
        <v>3554</v>
      </c>
      <c r="N52">
        <v>4903</v>
      </c>
      <c r="O52">
        <v>5806</v>
      </c>
      <c r="P52">
        <v>7153</v>
      </c>
      <c r="Q52">
        <v>11177</v>
      </c>
      <c r="R52">
        <v>13522</v>
      </c>
      <c r="S52">
        <v>16678</v>
      </c>
      <c r="T52">
        <v>19665</v>
      </c>
      <c r="U52">
        <v>22112</v>
      </c>
      <c r="V52">
        <v>24953</v>
      </c>
      <c r="W52">
        <v>27100</v>
      </c>
      <c r="X52">
        <v>29631</v>
      </c>
      <c r="Y52">
        <v>31728</v>
      </c>
      <c r="Z52">
        <v>33366</v>
      </c>
      <c r="AA52">
        <v>33366</v>
      </c>
      <c r="AB52">
        <v>48206</v>
      </c>
      <c r="AC52">
        <v>54406</v>
      </c>
      <c r="AD52">
        <v>56249</v>
      </c>
      <c r="AE52">
        <v>58182</v>
      </c>
      <c r="AF52">
        <v>59989</v>
      </c>
      <c r="AG52">
        <v>61682</v>
      </c>
      <c r="AH52">
        <v>62031</v>
      </c>
      <c r="AI52">
        <v>62442</v>
      </c>
      <c r="AJ52">
        <v>62662</v>
      </c>
      <c r="AK52">
        <v>64084</v>
      </c>
      <c r="AL52">
        <v>64084</v>
      </c>
      <c r="AM52">
        <v>64287</v>
      </c>
      <c r="AN52">
        <v>64786</v>
      </c>
      <c r="AO52">
        <v>65187</v>
      </c>
      <c r="AP52">
        <v>65596</v>
      </c>
      <c r="AQ52">
        <v>65914</v>
      </c>
      <c r="AR52">
        <v>66337</v>
      </c>
      <c r="AS52">
        <v>66907</v>
      </c>
      <c r="AT52">
        <v>67103</v>
      </c>
      <c r="AU52">
        <v>67217</v>
      </c>
      <c r="AV52">
        <v>67332</v>
      </c>
      <c r="AW52">
        <v>67466</v>
      </c>
      <c r="AX52">
        <v>67592</v>
      </c>
      <c r="AY52">
        <v>67666</v>
      </c>
      <c r="AZ52">
        <v>67707</v>
      </c>
      <c r="BA52">
        <v>67743</v>
      </c>
      <c r="BB52">
        <v>67760</v>
      </c>
      <c r="BC52">
        <v>67773</v>
      </c>
      <c r="BD52">
        <v>67781</v>
      </c>
      <c r="BE52">
        <v>67786</v>
      </c>
      <c r="BF52">
        <v>67790</v>
      </c>
      <c r="BG52">
        <v>67794</v>
      </c>
      <c r="BH52">
        <v>67798</v>
      </c>
      <c r="BI52">
        <v>67799</v>
      </c>
      <c r="BJ52">
        <v>67800</v>
      </c>
      <c r="BK52">
        <v>67800</v>
      </c>
    </row>
    <row r="53" spans="1:63" x14ac:dyDescent="0.2">
      <c r="A53" s="3" t="s">
        <v>464</v>
      </c>
      <c r="B53" s="11" t="s">
        <v>165</v>
      </c>
      <c r="C53" t="s">
        <v>161</v>
      </c>
      <c r="D53">
        <v>23.341699999999999</v>
      </c>
      <c r="E53">
        <v>113.42440000000001</v>
      </c>
      <c r="F53">
        <v>26</v>
      </c>
      <c r="G53">
        <v>32</v>
      </c>
      <c r="H53">
        <v>53</v>
      </c>
      <c r="I53">
        <v>78</v>
      </c>
      <c r="J53">
        <v>111</v>
      </c>
      <c r="K53">
        <v>151</v>
      </c>
      <c r="L53">
        <v>207</v>
      </c>
      <c r="M53">
        <v>277</v>
      </c>
      <c r="N53">
        <v>354</v>
      </c>
      <c r="O53">
        <v>436</v>
      </c>
      <c r="P53">
        <v>535</v>
      </c>
      <c r="Q53">
        <v>632</v>
      </c>
      <c r="R53">
        <v>725</v>
      </c>
      <c r="S53">
        <v>813</v>
      </c>
      <c r="T53">
        <v>895</v>
      </c>
      <c r="U53">
        <v>970</v>
      </c>
      <c r="V53">
        <v>1034</v>
      </c>
      <c r="W53">
        <v>1095</v>
      </c>
      <c r="X53">
        <v>1131</v>
      </c>
      <c r="Y53">
        <v>1159</v>
      </c>
      <c r="Z53">
        <v>1177</v>
      </c>
      <c r="AA53">
        <v>1219</v>
      </c>
      <c r="AB53">
        <v>1241</v>
      </c>
      <c r="AC53">
        <v>1261</v>
      </c>
      <c r="AD53">
        <v>1294</v>
      </c>
      <c r="AE53">
        <v>1316</v>
      </c>
      <c r="AF53">
        <v>1322</v>
      </c>
      <c r="AG53">
        <v>1328</v>
      </c>
      <c r="AH53">
        <v>1331</v>
      </c>
      <c r="AI53">
        <v>1332</v>
      </c>
      <c r="AJ53">
        <v>1333</v>
      </c>
      <c r="AK53">
        <v>1339</v>
      </c>
      <c r="AL53">
        <v>1342</v>
      </c>
      <c r="AM53">
        <v>1345</v>
      </c>
      <c r="AN53">
        <v>1347</v>
      </c>
      <c r="AO53">
        <v>1347</v>
      </c>
      <c r="AP53">
        <v>1347</v>
      </c>
      <c r="AQ53">
        <v>1348</v>
      </c>
      <c r="AR53">
        <v>1349</v>
      </c>
      <c r="AS53">
        <v>1349</v>
      </c>
      <c r="AT53">
        <v>1350</v>
      </c>
      <c r="AU53">
        <v>1350</v>
      </c>
      <c r="AV53">
        <v>1350</v>
      </c>
      <c r="AW53">
        <v>1351</v>
      </c>
      <c r="AX53">
        <v>1352</v>
      </c>
      <c r="AY53">
        <v>1352</v>
      </c>
      <c r="AZ53">
        <v>1352</v>
      </c>
      <c r="BA53">
        <v>1352</v>
      </c>
      <c r="BB53">
        <v>1353</v>
      </c>
      <c r="BC53">
        <v>1356</v>
      </c>
      <c r="BD53">
        <v>1356</v>
      </c>
      <c r="BE53">
        <v>1356</v>
      </c>
      <c r="BF53">
        <v>1356</v>
      </c>
      <c r="BG53">
        <v>1360</v>
      </c>
      <c r="BH53">
        <v>1361</v>
      </c>
      <c r="BI53">
        <v>1364</v>
      </c>
      <c r="BJ53">
        <v>1370</v>
      </c>
      <c r="BK53">
        <v>1378</v>
      </c>
    </row>
    <row r="54" spans="1:63" x14ac:dyDescent="0.2">
      <c r="A54" s="3" t="s">
        <v>464</v>
      </c>
      <c r="B54" s="11" t="s">
        <v>166</v>
      </c>
      <c r="C54" t="s">
        <v>161</v>
      </c>
      <c r="D54">
        <v>33.881999999999998</v>
      </c>
      <c r="E54">
        <v>113.614</v>
      </c>
      <c r="F54">
        <v>5</v>
      </c>
      <c r="G54">
        <v>5</v>
      </c>
      <c r="H54">
        <v>9</v>
      </c>
      <c r="I54">
        <v>32</v>
      </c>
      <c r="J54">
        <v>83</v>
      </c>
      <c r="K54">
        <v>128</v>
      </c>
      <c r="L54">
        <v>168</v>
      </c>
      <c r="M54">
        <v>206</v>
      </c>
      <c r="N54">
        <v>278</v>
      </c>
      <c r="O54">
        <v>352</v>
      </c>
      <c r="P54">
        <v>422</v>
      </c>
      <c r="Q54">
        <v>493</v>
      </c>
      <c r="R54">
        <v>566</v>
      </c>
      <c r="S54">
        <v>675</v>
      </c>
      <c r="T54">
        <v>764</v>
      </c>
      <c r="U54">
        <v>851</v>
      </c>
      <c r="V54">
        <v>914</v>
      </c>
      <c r="W54">
        <v>981</v>
      </c>
      <c r="X54">
        <v>1033</v>
      </c>
      <c r="Y54">
        <v>1073</v>
      </c>
      <c r="Z54">
        <v>1105</v>
      </c>
      <c r="AA54">
        <v>1135</v>
      </c>
      <c r="AB54">
        <v>1169</v>
      </c>
      <c r="AC54">
        <v>1184</v>
      </c>
      <c r="AD54">
        <v>1212</v>
      </c>
      <c r="AE54">
        <v>1231</v>
      </c>
      <c r="AF54">
        <v>1246</v>
      </c>
      <c r="AG54">
        <v>1257</v>
      </c>
      <c r="AH54">
        <v>1262</v>
      </c>
      <c r="AI54">
        <v>1265</v>
      </c>
      <c r="AJ54">
        <v>1267</v>
      </c>
      <c r="AK54">
        <v>1270</v>
      </c>
      <c r="AL54">
        <v>1271</v>
      </c>
      <c r="AM54">
        <v>1271</v>
      </c>
      <c r="AN54">
        <v>1271</v>
      </c>
      <c r="AO54">
        <v>1271</v>
      </c>
      <c r="AP54">
        <v>1272</v>
      </c>
      <c r="AQ54">
        <v>1272</v>
      </c>
      <c r="AR54">
        <v>1272</v>
      </c>
      <c r="AS54">
        <v>1272</v>
      </c>
      <c r="AT54">
        <v>1272</v>
      </c>
      <c r="AU54">
        <v>1272</v>
      </c>
      <c r="AV54">
        <v>1272</v>
      </c>
      <c r="AW54">
        <v>1272</v>
      </c>
      <c r="AX54">
        <v>1272</v>
      </c>
      <c r="AY54">
        <v>1272</v>
      </c>
      <c r="AZ54">
        <v>1272</v>
      </c>
      <c r="BA54">
        <v>1272</v>
      </c>
      <c r="BB54">
        <v>1272</v>
      </c>
      <c r="BC54">
        <v>1273</v>
      </c>
      <c r="BD54">
        <v>1273</v>
      </c>
      <c r="BE54">
        <v>1273</v>
      </c>
      <c r="BF54">
        <v>1273</v>
      </c>
      <c r="BG54">
        <v>1273</v>
      </c>
      <c r="BH54">
        <v>1273</v>
      </c>
      <c r="BI54">
        <v>1273</v>
      </c>
      <c r="BJ54">
        <v>1273</v>
      </c>
      <c r="BK54">
        <v>1273</v>
      </c>
    </row>
    <row r="55" spans="1:63" x14ac:dyDescent="0.2">
      <c r="A55" s="3" t="s">
        <v>464</v>
      </c>
      <c r="B55" s="11" t="s">
        <v>167</v>
      </c>
      <c r="C55" t="s">
        <v>161</v>
      </c>
      <c r="D55">
        <v>29.183199999999999</v>
      </c>
      <c r="E55">
        <v>120.0934</v>
      </c>
      <c r="F55">
        <v>10</v>
      </c>
      <c r="G55">
        <v>27</v>
      </c>
      <c r="H55">
        <v>43</v>
      </c>
      <c r="I55">
        <v>62</v>
      </c>
      <c r="J55">
        <v>104</v>
      </c>
      <c r="K55">
        <v>128</v>
      </c>
      <c r="L55">
        <v>173</v>
      </c>
      <c r="M55">
        <v>296</v>
      </c>
      <c r="N55">
        <v>428</v>
      </c>
      <c r="O55">
        <v>538</v>
      </c>
      <c r="P55">
        <v>599</v>
      </c>
      <c r="Q55">
        <v>661</v>
      </c>
      <c r="R55">
        <v>724</v>
      </c>
      <c r="S55">
        <v>829</v>
      </c>
      <c r="T55">
        <v>895</v>
      </c>
      <c r="U55">
        <v>954</v>
      </c>
      <c r="V55">
        <v>1006</v>
      </c>
      <c r="W55">
        <v>1048</v>
      </c>
      <c r="X55">
        <v>1075</v>
      </c>
      <c r="Y55">
        <v>1092</v>
      </c>
      <c r="Z55">
        <v>1117</v>
      </c>
      <c r="AA55">
        <v>1131</v>
      </c>
      <c r="AB55">
        <v>1145</v>
      </c>
      <c r="AC55">
        <v>1155</v>
      </c>
      <c r="AD55">
        <v>1162</v>
      </c>
      <c r="AE55">
        <v>1167</v>
      </c>
      <c r="AF55">
        <v>1171</v>
      </c>
      <c r="AG55">
        <v>1172</v>
      </c>
      <c r="AH55">
        <v>1174</v>
      </c>
      <c r="AI55">
        <v>1175</v>
      </c>
      <c r="AJ55">
        <v>1203</v>
      </c>
      <c r="AK55">
        <v>1205</v>
      </c>
      <c r="AL55">
        <v>1205</v>
      </c>
      <c r="AM55">
        <v>1205</v>
      </c>
      <c r="AN55">
        <v>1205</v>
      </c>
      <c r="AO55">
        <v>1205</v>
      </c>
      <c r="AP55">
        <v>1205</v>
      </c>
      <c r="AQ55">
        <v>1205</v>
      </c>
      <c r="AR55">
        <v>1205</v>
      </c>
      <c r="AS55">
        <v>1205</v>
      </c>
      <c r="AT55">
        <v>1206</v>
      </c>
      <c r="AU55">
        <v>1213</v>
      </c>
      <c r="AV55">
        <v>1213</v>
      </c>
      <c r="AW55">
        <v>1215</v>
      </c>
      <c r="AX55">
        <v>1215</v>
      </c>
      <c r="AY55">
        <v>1215</v>
      </c>
      <c r="AZ55">
        <v>1215</v>
      </c>
      <c r="BA55">
        <v>1215</v>
      </c>
      <c r="BB55">
        <v>1215</v>
      </c>
      <c r="BC55">
        <v>1215</v>
      </c>
      <c r="BD55">
        <v>1215</v>
      </c>
      <c r="BE55">
        <v>1215</v>
      </c>
      <c r="BF55">
        <v>1227</v>
      </c>
      <c r="BG55">
        <v>1231</v>
      </c>
      <c r="BH55">
        <v>1231</v>
      </c>
      <c r="BI55">
        <v>1232</v>
      </c>
      <c r="BJ55">
        <v>1232</v>
      </c>
      <c r="BK55">
        <v>1233</v>
      </c>
    </row>
    <row r="56" spans="1:63" x14ac:dyDescent="0.2">
      <c r="A56" s="3" t="s">
        <v>464</v>
      </c>
      <c r="B56" s="11" t="s">
        <v>168</v>
      </c>
      <c r="C56" t="s">
        <v>161</v>
      </c>
      <c r="D56">
        <v>27.610399999999998</v>
      </c>
      <c r="E56">
        <v>111.7088</v>
      </c>
      <c r="F56">
        <v>4</v>
      </c>
      <c r="G56">
        <v>9</v>
      </c>
      <c r="H56">
        <v>24</v>
      </c>
      <c r="I56">
        <v>43</v>
      </c>
      <c r="J56">
        <v>69</v>
      </c>
      <c r="K56">
        <v>100</v>
      </c>
      <c r="L56">
        <v>143</v>
      </c>
      <c r="M56">
        <v>221</v>
      </c>
      <c r="N56">
        <v>277</v>
      </c>
      <c r="O56">
        <v>332</v>
      </c>
      <c r="P56">
        <v>389</v>
      </c>
      <c r="Q56">
        <v>463</v>
      </c>
      <c r="R56">
        <v>521</v>
      </c>
      <c r="S56">
        <v>593</v>
      </c>
      <c r="T56">
        <v>661</v>
      </c>
      <c r="U56">
        <v>711</v>
      </c>
      <c r="V56">
        <v>772</v>
      </c>
      <c r="W56">
        <v>803</v>
      </c>
      <c r="X56">
        <v>838</v>
      </c>
      <c r="Y56">
        <v>879</v>
      </c>
      <c r="Z56">
        <v>912</v>
      </c>
      <c r="AA56">
        <v>946</v>
      </c>
      <c r="AB56">
        <v>968</v>
      </c>
      <c r="AC56">
        <v>988</v>
      </c>
      <c r="AD56">
        <v>1001</v>
      </c>
      <c r="AE56">
        <v>1004</v>
      </c>
      <c r="AF56">
        <v>1006</v>
      </c>
      <c r="AG56">
        <v>1007</v>
      </c>
      <c r="AH56">
        <v>1008</v>
      </c>
      <c r="AI56">
        <v>1010</v>
      </c>
      <c r="AJ56">
        <v>1011</v>
      </c>
      <c r="AK56">
        <v>1013</v>
      </c>
      <c r="AL56">
        <v>1016</v>
      </c>
      <c r="AM56">
        <v>1016</v>
      </c>
      <c r="AN56">
        <v>1016</v>
      </c>
      <c r="AO56">
        <v>1016</v>
      </c>
      <c r="AP56">
        <v>1017</v>
      </c>
      <c r="AQ56">
        <v>1017</v>
      </c>
      <c r="AR56">
        <v>1018</v>
      </c>
      <c r="AS56">
        <v>1018</v>
      </c>
      <c r="AT56">
        <v>1018</v>
      </c>
      <c r="AU56">
        <v>1018</v>
      </c>
      <c r="AV56">
        <v>1018</v>
      </c>
      <c r="AW56">
        <v>1018</v>
      </c>
      <c r="AX56">
        <v>1018</v>
      </c>
      <c r="AY56">
        <v>1018</v>
      </c>
      <c r="AZ56">
        <v>1018</v>
      </c>
      <c r="BA56">
        <v>1018</v>
      </c>
      <c r="BB56">
        <v>1018</v>
      </c>
      <c r="BC56">
        <v>1018</v>
      </c>
      <c r="BD56">
        <v>1018</v>
      </c>
      <c r="BE56">
        <v>1018</v>
      </c>
      <c r="BF56">
        <v>1018</v>
      </c>
      <c r="BG56">
        <v>1018</v>
      </c>
      <c r="BH56">
        <v>1018</v>
      </c>
      <c r="BI56">
        <v>1018</v>
      </c>
      <c r="BJ56">
        <v>1018</v>
      </c>
      <c r="BK56">
        <v>1018</v>
      </c>
    </row>
    <row r="57" spans="1:63" x14ac:dyDescent="0.2">
      <c r="A57" s="3" t="s">
        <v>464</v>
      </c>
      <c r="B57" s="11" t="s">
        <v>169</v>
      </c>
      <c r="C57" t="s">
        <v>161</v>
      </c>
      <c r="D57">
        <v>31.825700000000001</v>
      </c>
      <c r="E57">
        <v>117.2264</v>
      </c>
      <c r="F57">
        <v>1</v>
      </c>
      <c r="G57">
        <v>9</v>
      </c>
      <c r="H57">
        <v>15</v>
      </c>
      <c r="I57">
        <v>39</v>
      </c>
      <c r="J57">
        <v>60</v>
      </c>
      <c r="K57">
        <v>70</v>
      </c>
      <c r="L57">
        <v>106</v>
      </c>
      <c r="M57">
        <v>152</v>
      </c>
      <c r="N57">
        <v>200</v>
      </c>
      <c r="O57">
        <v>237</v>
      </c>
      <c r="P57">
        <v>297</v>
      </c>
      <c r="Q57">
        <v>340</v>
      </c>
      <c r="R57">
        <v>408</v>
      </c>
      <c r="S57">
        <v>480</v>
      </c>
      <c r="T57">
        <v>530</v>
      </c>
      <c r="U57">
        <v>591</v>
      </c>
      <c r="V57">
        <v>665</v>
      </c>
      <c r="W57">
        <v>733</v>
      </c>
      <c r="X57">
        <v>779</v>
      </c>
      <c r="Y57">
        <v>830</v>
      </c>
      <c r="Z57">
        <v>860</v>
      </c>
      <c r="AA57">
        <v>889</v>
      </c>
      <c r="AB57">
        <v>910</v>
      </c>
      <c r="AC57">
        <v>934</v>
      </c>
      <c r="AD57">
        <v>950</v>
      </c>
      <c r="AE57">
        <v>962</v>
      </c>
      <c r="AF57">
        <v>973</v>
      </c>
      <c r="AG57">
        <v>982</v>
      </c>
      <c r="AH57">
        <v>986</v>
      </c>
      <c r="AI57">
        <v>987</v>
      </c>
      <c r="AJ57">
        <v>988</v>
      </c>
      <c r="AK57">
        <v>989</v>
      </c>
      <c r="AL57">
        <v>989</v>
      </c>
      <c r="AM57">
        <v>989</v>
      </c>
      <c r="AN57">
        <v>989</v>
      </c>
      <c r="AO57">
        <v>989</v>
      </c>
      <c r="AP57">
        <v>989</v>
      </c>
      <c r="AQ57">
        <v>990</v>
      </c>
      <c r="AR57">
        <v>990</v>
      </c>
      <c r="AS57">
        <v>990</v>
      </c>
      <c r="AT57">
        <v>990</v>
      </c>
      <c r="AU57">
        <v>990</v>
      </c>
      <c r="AV57">
        <v>990</v>
      </c>
      <c r="AW57">
        <v>990</v>
      </c>
      <c r="AX57">
        <v>990</v>
      </c>
      <c r="AY57">
        <v>990</v>
      </c>
      <c r="AZ57">
        <v>990</v>
      </c>
      <c r="BA57">
        <v>990</v>
      </c>
      <c r="BB57">
        <v>990</v>
      </c>
      <c r="BC57">
        <v>990</v>
      </c>
      <c r="BD57">
        <v>990</v>
      </c>
      <c r="BE57">
        <v>990</v>
      </c>
      <c r="BF57">
        <v>990</v>
      </c>
      <c r="BG57">
        <v>990</v>
      </c>
      <c r="BH57">
        <v>990</v>
      </c>
      <c r="BI57">
        <v>990</v>
      </c>
      <c r="BJ57">
        <v>990</v>
      </c>
      <c r="BK57">
        <v>990</v>
      </c>
    </row>
    <row r="58" spans="1:63" x14ac:dyDescent="0.2">
      <c r="A58" s="3" t="s">
        <v>464</v>
      </c>
      <c r="B58" s="11" t="s">
        <v>170</v>
      </c>
      <c r="C58" t="s">
        <v>161</v>
      </c>
      <c r="D58">
        <v>27.614000000000001</v>
      </c>
      <c r="E58">
        <v>115.7221</v>
      </c>
      <c r="F58">
        <v>2</v>
      </c>
      <c r="G58">
        <v>7</v>
      </c>
      <c r="H58">
        <v>18</v>
      </c>
      <c r="I58">
        <v>18</v>
      </c>
      <c r="J58">
        <v>36</v>
      </c>
      <c r="K58">
        <v>72</v>
      </c>
      <c r="L58">
        <v>109</v>
      </c>
      <c r="M58">
        <v>109</v>
      </c>
      <c r="N58">
        <v>162</v>
      </c>
      <c r="O58">
        <v>240</v>
      </c>
      <c r="P58">
        <v>286</v>
      </c>
      <c r="Q58">
        <v>333</v>
      </c>
      <c r="R58">
        <v>391</v>
      </c>
      <c r="S58">
        <v>476</v>
      </c>
      <c r="T58">
        <v>548</v>
      </c>
      <c r="U58">
        <v>600</v>
      </c>
      <c r="V58">
        <v>661</v>
      </c>
      <c r="W58">
        <v>698</v>
      </c>
      <c r="X58">
        <v>740</v>
      </c>
      <c r="Y58">
        <v>771</v>
      </c>
      <c r="Z58">
        <v>804</v>
      </c>
      <c r="AA58">
        <v>844</v>
      </c>
      <c r="AB58">
        <v>872</v>
      </c>
      <c r="AC58">
        <v>900</v>
      </c>
      <c r="AD58">
        <v>913</v>
      </c>
      <c r="AE58">
        <v>925</v>
      </c>
      <c r="AF58">
        <v>930</v>
      </c>
      <c r="AG58">
        <v>933</v>
      </c>
      <c r="AH58">
        <v>934</v>
      </c>
      <c r="AI58">
        <v>934</v>
      </c>
      <c r="AJ58">
        <v>934</v>
      </c>
      <c r="AK58">
        <v>934</v>
      </c>
      <c r="AL58">
        <v>934</v>
      </c>
      <c r="AM58">
        <v>934</v>
      </c>
      <c r="AN58">
        <v>934</v>
      </c>
      <c r="AO58">
        <v>934</v>
      </c>
      <c r="AP58">
        <v>934</v>
      </c>
      <c r="AQ58">
        <v>935</v>
      </c>
      <c r="AR58">
        <v>935</v>
      </c>
      <c r="AS58">
        <v>935</v>
      </c>
      <c r="AT58">
        <v>935</v>
      </c>
      <c r="AU58">
        <v>935</v>
      </c>
      <c r="AV58">
        <v>935</v>
      </c>
      <c r="AW58">
        <v>935</v>
      </c>
      <c r="AX58">
        <v>935</v>
      </c>
      <c r="AY58">
        <v>935</v>
      </c>
      <c r="AZ58">
        <v>935</v>
      </c>
      <c r="BA58">
        <v>935</v>
      </c>
      <c r="BB58">
        <v>935</v>
      </c>
      <c r="BC58">
        <v>935</v>
      </c>
      <c r="BD58">
        <v>935</v>
      </c>
      <c r="BE58">
        <v>935</v>
      </c>
      <c r="BF58">
        <v>935</v>
      </c>
      <c r="BG58">
        <v>935</v>
      </c>
      <c r="BH58">
        <v>935</v>
      </c>
      <c r="BI58">
        <v>935</v>
      </c>
      <c r="BJ58">
        <v>935</v>
      </c>
      <c r="BK58">
        <v>935</v>
      </c>
    </row>
    <row r="59" spans="1:63" x14ac:dyDescent="0.2">
      <c r="A59" s="3" t="s">
        <v>464</v>
      </c>
      <c r="B59" s="11" t="s">
        <v>171</v>
      </c>
      <c r="C59" t="s">
        <v>161</v>
      </c>
      <c r="D59">
        <v>36.342700000000001</v>
      </c>
      <c r="E59">
        <v>118.1498</v>
      </c>
      <c r="F59">
        <v>2</v>
      </c>
      <c r="G59">
        <v>6</v>
      </c>
      <c r="H59">
        <v>15</v>
      </c>
      <c r="I59">
        <v>27</v>
      </c>
      <c r="J59">
        <v>46</v>
      </c>
      <c r="K59">
        <v>75</v>
      </c>
      <c r="L59">
        <v>95</v>
      </c>
      <c r="M59">
        <v>130</v>
      </c>
      <c r="N59">
        <v>158</v>
      </c>
      <c r="O59">
        <v>184</v>
      </c>
      <c r="P59">
        <v>206</v>
      </c>
      <c r="Q59">
        <v>230</v>
      </c>
      <c r="R59">
        <v>259</v>
      </c>
      <c r="S59">
        <v>275</v>
      </c>
      <c r="T59">
        <v>307</v>
      </c>
      <c r="U59">
        <v>347</v>
      </c>
      <c r="V59">
        <v>386</v>
      </c>
      <c r="W59">
        <v>416</v>
      </c>
      <c r="X59">
        <v>444</v>
      </c>
      <c r="Y59">
        <v>466</v>
      </c>
      <c r="Z59">
        <v>487</v>
      </c>
      <c r="AA59">
        <v>497</v>
      </c>
      <c r="AB59">
        <v>509</v>
      </c>
      <c r="AC59">
        <v>523</v>
      </c>
      <c r="AD59">
        <v>532</v>
      </c>
      <c r="AE59">
        <v>537</v>
      </c>
      <c r="AF59">
        <v>541</v>
      </c>
      <c r="AG59">
        <v>543</v>
      </c>
      <c r="AH59">
        <v>544</v>
      </c>
      <c r="AI59">
        <v>546</v>
      </c>
      <c r="AJ59">
        <v>749</v>
      </c>
      <c r="AK59">
        <v>750</v>
      </c>
      <c r="AL59">
        <v>754</v>
      </c>
      <c r="AM59">
        <v>755</v>
      </c>
      <c r="AN59">
        <v>756</v>
      </c>
      <c r="AO59">
        <v>756</v>
      </c>
      <c r="AP59">
        <v>756</v>
      </c>
      <c r="AQ59">
        <v>756</v>
      </c>
      <c r="AR59">
        <v>756</v>
      </c>
      <c r="AS59">
        <v>758</v>
      </c>
      <c r="AT59">
        <v>758</v>
      </c>
      <c r="AU59">
        <v>758</v>
      </c>
      <c r="AV59">
        <v>758</v>
      </c>
      <c r="AW59">
        <v>758</v>
      </c>
      <c r="AX59">
        <v>758</v>
      </c>
      <c r="AY59">
        <v>758</v>
      </c>
      <c r="AZ59">
        <v>758</v>
      </c>
      <c r="BA59">
        <v>758</v>
      </c>
      <c r="BB59">
        <v>758</v>
      </c>
      <c r="BC59">
        <v>760</v>
      </c>
      <c r="BD59">
        <v>760</v>
      </c>
      <c r="BE59">
        <v>760</v>
      </c>
      <c r="BF59">
        <v>760</v>
      </c>
      <c r="BG59">
        <v>760</v>
      </c>
      <c r="BH59">
        <v>760</v>
      </c>
      <c r="BI59">
        <v>761</v>
      </c>
      <c r="BJ59">
        <v>761</v>
      </c>
      <c r="BK59">
        <v>761</v>
      </c>
    </row>
    <row r="60" spans="1:63" x14ac:dyDescent="0.2">
      <c r="A60" s="3" t="s">
        <v>464</v>
      </c>
      <c r="B60" s="11" t="s">
        <v>173</v>
      </c>
      <c r="C60" t="s">
        <v>161</v>
      </c>
      <c r="D60">
        <v>32.9711</v>
      </c>
      <c r="E60">
        <v>119.455</v>
      </c>
      <c r="F60">
        <v>1</v>
      </c>
      <c r="G60">
        <v>5</v>
      </c>
      <c r="H60">
        <v>9</v>
      </c>
      <c r="I60">
        <v>18</v>
      </c>
      <c r="J60">
        <v>33</v>
      </c>
      <c r="K60">
        <v>47</v>
      </c>
      <c r="L60">
        <v>70</v>
      </c>
      <c r="M60">
        <v>99</v>
      </c>
      <c r="N60">
        <v>129</v>
      </c>
      <c r="O60">
        <v>168</v>
      </c>
      <c r="P60">
        <v>202</v>
      </c>
      <c r="Q60">
        <v>236</v>
      </c>
      <c r="R60">
        <v>271</v>
      </c>
      <c r="S60">
        <v>308</v>
      </c>
      <c r="T60">
        <v>341</v>
      </c>
      <c r="U60">
        <v>373</v>
      </c>
      <c r="V60">
        <v>408</v>
      </c>
      <c r="W60">
        <v>439</v>
      </c>
      <c r="X60">
        <v>468</v>
      </c>
      <c r="Y60">
        <v>492</v>
      </c>
      <c r="Z60">
        <v>515</v>
      </c>
      <c r="AA60">
        <v>543</v>
      </c>
      <c r="AB60">
        <v>570</v>
      </c>
      <c r="AC60">
        <v>593</v>
      </c>
      <c r="AD60">
        <v>604</v>
      </c>
      <c r="AE60">
        <v>617</v>
      </c>
      <c r="AF60">
        <v>626</v>
      </c>
      <c r="AG60">
        <v>629</v>
      </c>
      <c r="AH60">
        <v>631</v>
      </c>
      <c r="AI60">
        <v>631</v>
      </c>
      <c r="AJ60">
        <v>631</v>
      </c>
      <c r="AK60">
        <v>631</v>
      </c>
      <c r="AL60">
        <v>631</v>
      </c>
      <c r="AM60">
        <v>631</v>
      </c>
      <c r="AN60">
        <v>631</v>
      </c>
      <c r="AO60">
        <v>631</v>
      </c>
      <c r="AP60">
        <v>631</v>
      </c>
      <c r="AQ60">
        <v>631</v>
      </c>
      <c r="AR60">
        <v>631</v>
      </c>
      <c r="AS60">
        <v>631</v>
      </c>
      <c r="AT60">
        <v>631</v>
      </c>
      <c r="AU60">
        <v>631</v>
      </c>
      <c r="AV60">
        <v>631</v>
      </c>
      <c r="AW60">
        <v>631</v>
      </c>
      <c r="AX60">
        <v>631</v>
      </c>
      <c r="AY60">
        <v>631</v>
      </c>
      <c r="AZ60">
        <v>631</v>
      </c>
      <c r="BA60">
        <v>631</v>
      </c>
      <c r="BB60">
        <v>631</v>
      </c>
      <c r="BC60">
        <v>631</v>
      </c>
      <c r="BD60">
        <v>631</v>
      </c>
      <c r="BE60">
        <v>631</v>
      </c>
      <c r="BF60">
        <v>631</v>
      </c>
      <c r="BG60">
        <v>631</v>
      </c>
      <c r="BH60">
        <v>631</v>
      </c>
      <c r="BI60">
        <v>631</v>
      </c>
      <c r="BJ60">
        <v>631</v>
      </c>
      <c r="BK60">
        <v>631</v>
      </c>
    </row>
    <row r="61" spans="1:63" x14ac:dyDescent="0.2">
      <c r="A61" s="3" t="s">
        <v>464</v>
      </c>
      <c r="B61" s="11" t="s">
        <v>174</v>
      </c>
      <c r="C61" t="s">
        <v>161</v>
      </c>
      <c r="D61">
        <v>30.057200000000002</v>
      </c>
      <c r="E61">
        <v>107.874</v>
      </c>
      <c r="F61">
        <v>6</v>
      </c>
      <c r="G61">
        <v>9</v>
      </c>
      <c r="H61">
        <v>27</v>
      </c>
      <c r="I61">
        <v>57</v>
      </c>
      <c r="J61">
        <v>75</v>
      </c>
      <c r="K61">
        <v>110</v>
      </c>
      <c r="L61">
        <v>132</v>
      </c>
      <c r="M61">
        <v>147</v>
      </c>
      <c r="N61">
        <v>182</v>
      </c>
      <c r="O61">
        <v>211</v>
      </c>
      <c r="P61">
        <v>247</v>
      </c>
      <c r="Q61">
        <v>300</v>
      </c>
      <c r="R61">
        <v>337</v>
      </c>
      <c r="S61">
        <v>366</v>
      </c>
      <c r="T61">
        <v>389</v>
      </c>
      <c r="U61">
        <v>411</v>
      </c>
      <c r="V61">
        <v>426</v>
      </c>
      <c r="W61">
        <v>428</v>
      </c>
      <c r="X61">
        <v>468</v>
      </c>
      <c r="Y61">
        <v>486</v>
      </c>
      <c r="Z61">
        <v>505</v>
      </c>
      <c r="AA61">
        <v>518</v>
      </c>
      <c r="AB61">
        <v>529</v>
      </c>
      <c r="AC61">
        <v>537</v>
      </c>
      <c r="AD61">
        <v>544</v>
      </c>
      <c r="AE61">
        <v>551</v>
      </c>
      <c r="AF61">
        <v>553</v>
      </c>
      <c r="AG61">
        <v>555</v>
      </c>
      <c r="AH61">
        <v>560</v>
      </c>
      <c r="AI61">
        <v>567</v>
      </c>
      <c r="AJ61">
        <v>572</v>
      </c>
      <c r="AK61">
        <v>573</v>
      </c>
      <c r="AL61">
        <v>575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</row>
    <row r="62" spans="1:63" x14ac:dyDescent="0.2">
      <c r="A62" s="3" t="s">
        <v>464</v>
      </c>
      <c r="B62" s="11" t="s">
        <v>175</v>
      </c>
      <c r="C62" t="s">
        <v>161</v>
      </c>
      <c r="D62">
        <v>30.617100000000001</v>
      </c>
      <c r="E62">
        <v>102.7103</v>
      </c>
      <c r="F62">
        <v>5</v>
      </c>
      <c r="G62">
        <v>8</v>
      </c>
      <c r="H62">
        <v>15</v>
      </c>
      <c r="I62">
        <v>28</v>
      </c>
      <c r="J62">
        <v>44</v>
      </c>
      <c r="K62">
        <v>69</v>
      </c>
      <c r="L62">
        <v>90</v>
      </c>
      <c r="M62">
        <v>108</v>
      </c>
      <c r="N62">
        <v>142</v>
      </c>
      <c r="O62">
        <v>177</v>
      </c>
      <c r="P62">
        <v>207</v>
      </c>
      <c r="Q62">
        <v>231</v>
      </c>
      <c r="R62">
        <v>254</v>
      </c>
      <c r="S62">
        <v>282</v>
      </c>
      <c r="T62">
        <v>301</v>
      </c>
      <c r="U62">
        <v>321</v>
      </c>
      <c r="V62">
        <v>344</v>
      </c>
      <c r="W62">
        <v>364</v>
      </c>
      <c r="X62">
        <v>386</v>
      </c>
      <c r="Y62">
        <v>405</v>
      </c>
      <c r="Z62">
        <v>417</v>
      </c>
      <c r="AA62">
        <v>436</v>
      </c>
      <c r="AB62">
        <v>451</v>
      </c>
      <c r="AC62">
        <v>463</v>
      </c>
      <c r="AD62">
        <v>470</v>
      </c>
      <c r="AE62">
        <v>481</v>
      </c>
      <c r="AF62">
        <v>495</v>
      </c>
      <c r="AG62">
        <v>508</v>
      </c>
      <c r="AH62">
        <v>514</v>
      </c>
      <c r="AI62">
        <v>520</v>
      </c>
      <c r="AJ62">
        <v>525</v>
      </c>
      <c r="AK62">
        <v>526</v>
      </c>
      <c r="AL62">
        <v>526</v>
      </c>
      <c r="AM62">
        <v>527</v>
      </c>
      <c r="AN62">
        <v>529</v>
      </c>
      <c r="AO62">
        <v>531</v>
      </c>
      <c r="AP62">
        <v>534</v>
      </c>
      <c r="AQ62">
        <v>538</v>
      </c>
      <c r="AR62">
        <v>538</v>
      </c>
      <c r="AS62">
        <v>538</v>
      </c>
      <c r="AT62">
        <v>538</v>
      </c>
      <c r="AU62">
        <v>538</v>
      </c>
      <c r="AV62">
        <v>538</v>
      </c>
      <c r="AW62">
        <v>539</v>
      </c>
      <c r="AX62">
        <v>539</v>
      </c>
      <c r="AY62">
        <v>539</v>
      </c>
      <c r="AZ62">
        <v>539</v>
      </c>
      <c r="BA62">
        <v>539</v>
      </c>
      <c r="BB62">
        <v>539</v>
      </c>
      <c r="BC62">
        <v>539</v>
      </c>
      <c r="BD62">
        <v>539</v>
      </c>
      <c r="BE62">
        <v>539</v>
      </c>
      <c r="BF62">
        <v>539</v>
      </c>
      <c r="BG62">
        <v>539</v>
      </c>
      <c r="BH62">
        <v>539</v>
      </c>
      <c r="BI62">
        <v>540</v>
      </c>
      <c r="BJ62">
        <v>540</v>
      </c>
      <c r="BK62">
        <v>540</v>
      </c>
    </row>
    <row r="63" spans="1:63" x14ac:dyDescent="0.2">
      <c r="A63" s="3" t="s">
        <v>464</v>
      </c>
      <c r="B63" s="11" t="s">
        <v>176</v>
      </c>
      <c r="C63" t="s">
        <v>161</v>
      </c>
      <c r="D63">
        <v>47.862000000000002</v>
      </c>
      <c r="E63">
        <v>127.7615</v>
      </c>
      <c r="F63">
        <v>0</v>
      </c>
      <c r="G63">
        <v>2</v>
      </c>
      <c r="H63">
        <v>4</v>
      </c>
      <c r="I63">
        <v>9</v>
      </c>
      <c r="J63">
        <v>15</v>
      </c>
      <c r="K63">
        <v>21</v>
      </c>
      <c r="L63">
        <v>33</v>
      </c>
      <c r="M63">
        <v>38</v>
      </c>
      <c r="N63">
        <v>44</v>
      </c>
      <c r="O63">
        <v>59</v>
      </c>
      <c r="P63">
        <v>80</v>
      </c>
      <c r="Q63">
        <v>95</v>
      </c>
      <c r="R63">
        <v>121</v>
      </c>
      <c r="S63">
        <v>155</v>
      </c>
      <c r="T63">
        <v>190</v>
      </c>
      <c r="U63">
        <v>227</v>
      </c>
      <c r="V63">
        <v>277</v>
      </c>
      <c r="W63">
        <v>295</v>
      </c>
      <c r="X63">
        <v>307</v>
      </c>
      <c r="Y63">
        <v>331</v>
      </c>
      <c r="Z63">
        <v>360</v>
      </c>
      <c r="AA63">
        <v>378</v>
      </c>
      <c r="AB63">
        <v>395</v>
      </c>
      <c r="AC63">
        <v>419</v>
      </c>
      <c r="AD63">
        <v>425</v>
      </c>
      <c r="AE63">
        <v>445</v>
      </c>
      <c r="AF63">
        <v>457</v>
      </c>
      <c r="AG63">
        <v>464</v>
      </c>
      <c r="AH63">
        <v>470</v>
      </c>
      <c r="AI63">
        <v>476</v>
      </c>
      <c r="AJ63">
        <v>479</v>
      </c>
      <c r="AK63">
        <v>479</v>
      </c>
      <c r="AL63">
        <v>480</v>
      </c>
      <c r="AM63">
        <v>480</v>
      </c>
      <c r="AN63">
        <v>480</v>
      </c>
      <c r="AO63">
        <v>480</v>
      </c>
      <c r="AP63">
        <v>480</v>
      </c>
      <c r="AQ63">
        <v>480</v>
      </c>
      <c r="AR63">
        <v>480</v>
      </c>
      <c r="AS63">
        <v>480</v>
      </c>
      <c r="AT63">
        <v>480</v>
      </c>
      <c r="AU63">
        <v>480</v>
      </c>
      <c r="AV63">
        <v>480</v>
      </c>
      <c r="AW63">
        <v>481</v>
      </c>
      <c r="AX63">
        <v>481</v>
      </c>
      <c r="AY63">
        <v>481</v>
      </c>
      <c r="AZ63">
        <v>481</v>
      </c>
      <c r="BA63">
        <v>481</v>
      </c>
      <c r="BB63">
        <v>481</v>
      </c>
      <c r="BC63">
        <v>482</v>
      </c>
      <c r="BD63">
        <v>482</v>
      </c>
      <c r="BE63">
        <v>482</v>
      </c>
      <c r="BF63">
        <v>482</v>
      </c>
      <c r="BG63">
        <v>482</v>
      </c>
      <c r="BH63">
        <v>482</v>
      </c>
      <c r="BI63">
        <v>482</v>
      </c>
      <c r="BJ63">
        <v>482</v>
      </c>
      <c r="BK63">
        <v>483</v>
      </c>
    </row>
    <row r="64" spans="1:63" x14ac:dyDescent="0.2">
      <c r="A64" s="3" t="s">
        <v>464</v>
      </c>
      <c r="B64" s="11" t="s">
        <v>178</v>
      </c>
      <c r="C64" t="s">
        <v>161</v>
      </c>
      <c r="D64">
        <v>40.182400000000001</v>
      </c>
      <c r="E64">
        <v>116.41419999999999</v>
      </c>
      <c r="F64">
        <v>14</v>
      </c>
      <c r="G64">
        <v>22</v>
      </c>
      <c r="H64">
        <v>36</v>
      </c>
      <c r="I64">
        <v>41</v>
      </c>
      <c r="J64">
        <v>68</v>
      </c>
      <c r="K64">
        <v>80</v>
      </c>
      <c r="L64">
        <v>91</v>
      </c>
      <c r="M64">
        <v>111</v>
      </c>
      <c r="N64">
        <v>114</v>
      </c>
      <c r="O64">
        <v>139</v>
      </c>
      <c r="P64">
        <v>168</v>
      </c>
      <c r="Q64">
        <v>191</v>
      </c>
      <c r="R64">
        <v>212</v>
      </c>
      <c r="S64">
        <v>228</v>
      </c>
      <c r="T64">
        <v>253</v>
      </c>
      <c r="U64">
        <v>274</v>
      </c>
      <c r="V64">
        <v>297</v>
      </c>
      <c r="W64">
        <v>315</v>
      </c>
      <c r="X64">
        <v>326</v>
      </c>
      <c r="Y64">
        <v>337</v>
      </c>
      <c r="Z64">
        <v>342</v>
      </c>
      <c r="AA64">
        <v>352</v>
      </c>
      <c r="AB64">
        <v>366</v>
      </c>
      <c r="AC64">
        <v>372</v>
      </c>
      <c r="AD64">
        <v>375</v>
      </c>
      <c r="AE64">
        <v>380</v>
      </c>
      <c r="AF64">
        <v>381</v>
      </c>
      <c r="AG64">
        <v>387</v>
      </c>
      <c r="AH64">
        <v>393</v>
      </c>
      <c r="AI64">
        <v>395</v>
      </c>
      <c r="AJ64">
        <v>396</v>
      </c>
      <c r="AK64">
        <v>399</v>
      </c>
      <c r="AL64">
        <v>399</v>
      </c>
      <c r="AM64">
        <v>399</v>
      </c>
      <c r="AN64">
        <v>400</v>
      </c>
      <c r="AO64">
        <v>400</v>
      </c>
      <c r="AP64">
        <v>410</v>
      </c>
      <c r="AQ64">
        <v>410</v>
      </c>
      <c r="AR64">
        <v>411</v>
      </c>
      <c r="AS64">
        <v>413</v>
      </c>
      <c r="AT64">
        <v>414</v>
      </c>
      <c r="AU64">
        <v>414</v>
      </c>
      <c r="AV64">
        <v>418</v>
      </c>
      <c r="AW64">
        <v>418</v>
      </c>
      <c r="AX64">
        <v>422</v>
      </c>
      <c r="AY64">
        <v>426</v>
      </c>
      <c r="AZ64">
        <v>428</v>
      </c>
      <c r="BA64">
        <v>428</v>
      </c>
      <c r="BB64">
        <v>429</v>
      </c>
      <c r="BC64">
        <v>435</v>
      </c>
      <c r="BD64">
        <v>435</v>
      </c>
      <c r="BE64">
        <v>436</v>
      </c>
      <c r="BF64">
        <v>437</v>
      </c>
      <c r="BG64">
        <v>442</v>
      </c>
      <c r="BH64">
        <v>452</v>
      </c>
      <c r="BI64">
        <v>456</v>
      </c>
      <c r="BJ64">
        <v>469</v>
      </c>
      <c r="BK64">
        <v>480</v>
      </c>
    </row>
    <row r="65" spans="1:63" x14ac:dyDescent="0.2">
      <c r="A65" s="3" t="s">
        <v>464</v>
      </c>
      <c r="B65" s="11" t="s">
        <v>179</v>
      </c>
      <c r="C65" t="s">
        <v>161</v>
      </c>
      <c r="D65">
        <v>31.202000000000002</v>
      </c>
      <c r="E65">
        <v>121.4491</v>
      </c>
      <c r="F65">
        <v>9</v>
      </c>
      <c r="G65">
        <v>16</v>
      </c>
      <c r="H65">
        <v>20</v>
      </c>
      <c r="I65">
        <v>33</v>
      </c>
      <c r="J65">
        <v>40</v>
      </c>
      <c r="K65">
        <v>53</v>
      </c>
      <c r="L65">
        <v>66</v>
      </c>
      <c r="M65">
        <v>96</v>
      </c>
      <c r="N65">
        <v>112</v>
      </c>
      <c r="O65">
        <v>135</v>
      </c>
      <c r="P65">
        <v>169</v>
      </c>
      <c r="Q65">
        <v>182</v>
      </c>
      <c r="R65">
        <v>203</v>
      </c>
      <c r="S65">
        <v>219</v>
      </c>
      <c r="T65">
        <v>243</v>
      </c>
      <c r="U65">
        <v>257</v>
      </c>
      <c r="V65">
        <v>277</v>
      </c>
      <c r="W65">
        <v>286</v>
      </c>
      <c r="X65">
        <v>293</v>
      </c>
      <c r="Y65">
        <v>299</v>
      </c>
      <c r="Z65">
        <v>303</v>
      </c>
      <c r="AA65">
        <v>311</v>
      </c>
      <c r="AB65">
        <v>315</v>
      </c>
      <c r="AC65">
        <v>318</v>
      </c>
      <c r="AD65">
        <v>326</v>
      </c>
      <c r="AE65">
        <v>328</v>
      </c>
      <c r="AF65">
        <v>333</v>
      </c>
      <c r="AG65">
        <v>333</v>
      </c>
      <c r="AH65">
        <v>333</v>
      </c>
      <c r="AI65">
        <v>334</v>
      </c>
      <c r="AJ65">
        <v>334</v>
      </c>
      <c r="AK65">
        <v>335</v>
      </c>
      <c r="AL65">
        <v>335</v>
      </c>
      <c r="AM65">
        <v>335</v>
      </c>
      <c r="AN65">
        <v>336</v>
      </c>
      <c r="AO65">
        <v>337</v>
      </c>
      <c r="AP65">
        <v>337</v>
      </c>
      <c r="AQ65">
        <v>337</v>
      </c>
      <c r="AR65">
        <v>337</v>
      </c>
      <c r="AS65">
        <v>337</v>
      </c>
      <c r="AT65">
        <v>337</v>
      </c>
      <c r="AU65">
        <v>338</v>
      </c>
      <c r="AV65">
        <v>338</v>
      </c>
      <c r="AW65">
        <v>339</v>
      </c>
      <c r="AX65">
        <v>342</v>
      </c>
      <c r="AY65">
        <v>342</v>
      </c>
      <c r="AZ65">
        <v>342</v>
      </c>
      <c r="BA65">
        <v>342</v>
      </c>
      <c r="BB65">
        <v>344</v>
      </c>
      <c r="BC65">
        <v>344</v>
      </c>
      <c r="BD65">
        <v>344</v>
      </c>
      <c r="BE65">
        <v>346</v>
      </c>
      <c r="BF65">
        <v>353</v>
      </c>
      <c r="BG65">
        <v>353</v>
      </c>
      <c r="BH65">
        <v>355</v>
      </c>
      <c r="BI65">
        <v>358</v>
      </c>
      <c r="BJ65">
        <v>361</v>
      </c>
      <c r="BK65">
        <v>363</v>
      </c>
    </row>
    <row r="66" spans="1:63" x14ac:dyDescent="0.2">
      <c r="A66" s="3" t="s">
        <v>464</v>
      </c>
      <c r="B66" s="11" t="s">
        <v>180</v>
      </c>
      <c r="C66" t="s">
        <v>161</v>
      </c>
      <c r="D66">
        <v>39.548999999999999</v>
      </c>
      <c r="E66">
        <v>116.1306</v>
      </c>
      <c r="F66">
        <v>1</v>
      </c>
      <c r="G66">
        <v>1</v>
      </c>
      <c r="H66">
        <v>2</v>
      </c>
      <c r="I66">
        <v>8</v>
      </c>
      <c r="J66">
        <v>13</v>
      </c>
      <c r="K66">
        <v>18</v>
      </c>
      <c r="L66">
        <v>33</v>
      </c>
      <c r="M66">
        <v>48</v>
      </c>
      <c r="N66">
        <v>65</v>
      </c>
      <c r="O66">
        <v>82</v>
      </c>
      <c r="P66">
        <v>96</v>
      </c>
      <c r="Q66">
        <v>104</v>
      </c>
      <c r="R66">
        <v>113</v>
      </c>
      <c r="S66">
        <v>126</v>
      </c>
      <c r="T66">
        <v>135</v>
      </c>
      <c r="U66">
        <v>157</v>
      </c>
      <c r="V66">
        <v>172</v>
      </c>
      <c r="W66">
        <v>195</v>
      </c>
      <c r="X66">
        <v>206</v>
      </c>
      <c r="Y66">
        <v>218</v>
      </c>
      <c r="Z66">
        <v>239</v>
      </c>
      <c r="AA66">
        <v>251</v>
      </c>
      <c r="AB66">
        <v>265</v>
      </c>
      <c r="AC66">
        <v>283</v>
      </c>
      <c r="AD66">
        <v>291</v>
      </c>
      <c r="AE66">
        <v>300</v>
      </c>
      <c r="AF66">
        <v>301</v>
      </c>
      <c r="AG66">
        <v>306</v>
      </c>
      <c r="AH66">
        <v>306</v>
      </c>
      <c r="AI66">
        <v>307</v>
      </c>
      <c r="AJ66">
        <v>308</v>
      </c>
      <c r="AK66">
        <v>309</v>
      </c>
      <c r="AL66">
        <v>311</v>
      </c>
      <c r="AM66">
        <v>311</v>
      </c>
      <c r="AN66">
        <v>311</v>
      </c>
      <c r="AO66">
        <v>312</v>
      </c>
      <c r="AP66">
        <v>317</v>
      </c>
      <c r="AQ66">
        <v>318</v>
      </c>
      <c r="AR66">
        <v>318</v>
      </c>
      <c r="AS66">
        <v>318</v>
      </c>
      <c r="AT66">
        <v>318</v>
      </c>
      <c r="AU66">
        <v>318</v>
      </c>
      <c r="AV66">
        <v>318</v>
      </c>
      <c r="AW66">
        <v>318</v>
      </c>
      <c r="AX66">
        <v>318</v>
      </c>
      <c r="AY66">
        <v>318</v>
      </c>
      <c r="AZ66">
        <v>318</v>
      </c>
      <c r="BA66">
        <v>318</v>
      </c>
      <c r="BB66">
        <v>318</v>
      </c>
      <c r="BC66">
        <v>318</v>
      </c>
      <c r="BD66">
        <v>318</v>
      </c>
      <c r="BE66">
        <v>318</v>
      </c>
      <c r="BF66">
        <v>318</v>
      </c>
      <c r="BG66">
        <v>318</v>
      </c>
      <c r="BH66">
        <v>318</v>
      </c>
      <c r="BI66">
        <v>318</v>
      </c>
      <c r="BJ66">
        <v>318</v>
      </c>
      <c r="BK66">
        <v>318</v>
      </c>
    </row>
    <row r="67" spans="1:63" x14ac:dyDescent="0.2">
      <c r="A67" s="3" t="s">
        <v>464</v>
      </c>
      <c r="B67" s="11" t="s">
        <v>181</v>
      </c>
      <c r="C67" t="s">
        <v>161</v>
      </c>
      <c r="D67">
        <v>26.078900000000001</v>
      </c>
      <c r="E67">
        <v>117.98739999999999</v>
      </c>
      <c r="F67">
        <v>1</v>
      </c>
      <c r="G67">
        <v>5</v>
      </c>
      <c r="H67">
        <v>10</v>
      </c>
      <c r="I67">
        <v>18</v>
      </c>
      <c r="J67">
        <v>35</v>
      </c>
      <c r="K67">
        <v>59</v>
      </c>
      <c r="L67">
        <v>80</v>
      </c>
      <c r="M67">
        <v>84</v>
      </c>
      <c r="N67">
        <v>101</v>
      </c>
      <c r="O67">
        <v>120</v>
      </c>
      <c r="P67">
        <v>144</v>
      </c>
      <c r="Q67">
        <v>159</v>
      </c>
      <c r="R67">
        <v>179</v>
      </c>
      <c r="S67">
        <v>194</v>
      </c>
      <c r="T67">
        <v>205</v>
      </c>
      <c r="U67">
        <v>215</v>
      </c>
      <c r="V67">
        <v>224</v>
      </c>
      <c r="W67">
        <v>239</v>
      </c>
      <c r="X67">
        <v>250</v>
      </c>
      <c r="Y67">
        <v>261</v>
      </c>
      <c r="Z67">
        <v>267</v>
      </c>
      <c r="AA67">
        <v>272</v>
      </c>
      <c r="AB67">
        <v>279</v>
      </c>
      <c r="AC67">
        <v>281</v>
      </c>
      <c r="AD67">
        <v>285</v>
      </c>
      <c r="AE67">
        <v>287</v>
      </c>
      <c r="AF67">
        <v>290</v>
      </c>
      <c r="AG67">
        <v>292</v>
      </c>
      <c r="AH67">
        <v>293</v>
      </c>
      <c r="AI67">
        <v>293</v>
      </c>
      <c r="AJ67">
        <v>293</v>
      </c>
      <c r="AK67">
        <v>293</v>
      </c>
      <c r="AL67">
        <v>293</v>
      </c>
      <c r="AM67">
        <v>293</v>
      </c>
      <c r="AN67">
        <v>294</v>
      </c>
      <c r="AO67">
        <v>294</v>
      </c>
      <c r="AP67">
        <v>296</v>
      </c>
      <c r="AQ67">
        <v>296</v>
      </c>
      <c r="AR67">
        <v>296</v>
      </c>
      <c r="AS67">
        <v>296</v>
      </c>
      <c r="AT67">
        <v>296</v>
      </c>
      <c r="AU67">
        <v>296</v>
      </c>
      <c r="AV67">
        <v>296</v>
      </c>
      <c r="AW67">
        <v>296</v>
      </c>
      <c r="AX67">
        <v>296</v>
      </c>
      <c r="AY67">
        <v>296</v>
      </c>
      <c r="AZ67">
        <v>296</v>
      </c>
      <c r="BA67">
        <v>296</v>
      </c>
      <c r="BB67">
        <v>296</v>
      </c>
      <c r="BC67">
        <v>296</v>
      </c>
      <c r="BD67">
        <v>296</v>
      </c>
      <c r="BE67">
        <v>296</v>
      </c>
      <c r="BF67">
        <v>296</v>
      </c>
      <c r="BG67">
        <v>296</v>
      </c>
      <c r="BH67">
        <v>296</v>
      </c>
      <c r="BI67">
        <v>296</v>
      </c>
      <c r="BJ67">
        <v>296</v>
      </c>
      <c r="BK67">
        <v>296</v>
      </c>
    </row>
    <row r="68" spans="1:63" x14ac:dyDescent="0.2">
      <c r="A68" s="3" t="s">
        <v>464</v>
      </c>
      <c r="B68" s="11" t="s">
        <v>182</v>
      </c>
      <c r="C68" t="s">
        <v>161</v>
      </c>
      <c r="D68">
        <v>23.829799999999999</v>
      </c>
      <c r="E68">
        <v>108.7881</v>
      </c>
      <c r="F68">
        <v>2</v>
      </c>
      <c r="G68">
        <v>5</v>
      </c>
      <c r="H68">
        <v>23</v>
      </c>
      <c r="I68">
        <v>23</v>
      </c>
      <c r="J68">
        <v>36</v>
      </c>
      <c r="K68">
        <v>46</v>
      </c>
      <c r="L68">
        <v>51</v>
      </c>
      <c r="M68">
        <v>58</v>
      </c>
      <c r="N68">
        <v>78</v>
      </c>
      <c r="O68">
        <v>87</v>
      </c>
      <c r="P68">
        <v>100</v>
      </c>
      <c r="Q68">
        <v>111</v>
      </c>
      <c r="R68">
        <v>127</v>
      </c>
      <c r="S68">
        <v>139</v>
      </c>
      <c r="T68">
        <v>150</v>
      </c>
      <c r="U68">
        <v>168</v>
      </c>
      <c r="V68">
        <v>172</v>
      </c>
      <c r="W68">
        <v>183</v>
      </c>
      <c r="X68">
        <v>195</v>
      </c>
      <c r="Y68">
        <v>210</v>
      </c>
      <c r="Z68">
        <v>215</v>
      </c>
      <c r="AA68">
        <v>222</v>
      </c>
      <c r="AB68">
        <v>222</v>
      </c>
      <c r="AC68">
        <v>226</v>
      </c>
      <c r="AD68">
        <v>235</v>
      </c>
      <c r="AE68">
        <v>237</v>
      </c>
      <c r="AF68">
        <v>238</v>
      </c>
      <c r="AG68">
        <v>242</v>
      </c>
      <c r="AH68">
        <v>244</v>
      </c>
      <c r="AI68">
        <v>245</v>
      </c>
      <c r="AJ68">
        <v>246</v>
      </c>
      <c r="AK68">
        <v>249</v>
      </c>
      <c r="AL68">
        <v>249</v>
      </c>
      <c r="AM68">
        <v>251</v>
      </c>
      <c r="AN68">
        <v>252</v>
      </c>
      <c r="AO68">
        <v>252</v>
      </c>
      <c r="AP68">
        <v>252</v>
      </c>
      <c r="AQ68">
        <v>252</v>
      </c>
      <c r="AR68">
        <v>252</v>
      </c>
      <c r="AS68">
        <v>252</v>
      </c>
      <c r="AT68">
        <v>252</v>
      </c>
      <c r="AU68">
        <v>252</v>
      </c>
      <c r="AV68">
        <v>252</v>
      </c>
      <c r="AW68">
        <v>252</v>
      </c>
      <c r="AX68">
        <v>252</v>
      </c>
      <c r="AY68">
        <v>252</v>
      </c>
      <c r="AZ68">
        <v>252</v>
      </c>
      <c r="BA68">
        <v>252</v>
      </c>
      <c r="BB68">
        <v>252</v>
      </c>
      <c r="BC68">
        <v>252</v>
      </c>
      <c r="BD68">
        <v>252</v>
      </c>
      <c r="BE68">
        <v>252</v>
      </c>
      <c r="BF68">
        <v>252</v>
      </c>
      <c r="BG68">
        <v>252</v>
      </c>
      <c r="BH68">
        <v>252</v>
      </c>
      <c r="BI68">
        <v>253</v>
      </c>
      <c r="BJ68">
        <v>253</v>
      </c>
      <c r="BK68">
        <v>253</v>
      </c>
    </row>
    <row r="69" spans="1:63" x14ac:dyDescent="0.2">
      <c r="A69" s="3" t="s">
        <v>464</v>
      </c>
      <c r="B69" s="11" t="s">
        <v>183</v>
      </c>
      <c r="C69" t="s">
        <v>161</v>
      </c>
      <c r="D69">
        <v>35.191699999999997</v>
      </c>
      <c r="E69">
        <v>108.87009999999999</v>
      </c>
      <c r="F69">
        <v>0</v>
      </c>
      <c r="G69">
        <v>3</v>
      </c>
      <c r="H69">
        <v>5</v>
      </c>
      <c r="I69">
        <v>15</v>
      </c>
      <c r="J69">
        <v>22</v>
      </c>
      <c r="K69">
        <v>35</v>
      </c>
      <c r="L69">
        <v>46</v>
      </c>
      <c r="M69">
        <v>56</v>
      </c>
      <c r="N69">
        <v>63</v>
      </c>
      <c r="O69">
        <v>87</v>
      </c>
      <c r="P69">
        <v>101</v>
      </c>
      <c r="Q69">
        <v>116</v>
      </c>
      <c r="R69">
        <v>128</v>
      </c>
      <c r="S69">
        <v>142</v>
      </c>
      <c r="T69">
        <v>165</v>
      </c>
      <c r="U69">
        <v>173</v>
      </c>
      <c r="V69">
        <v>184</v>
      </c>
      <c r="W69">
        <v>195</v>
      </c>
      <c r="X69">
        <v>208</v>
      </c>
      <c r="Y69">
        <v>213</v>
      </c>
      <c r="Z69">
        <v>219</v>
      </c>
      <c r="AA69">
        <v>225</v>
      </c>
      <c r="AB69">
        <v>229</v>
      </c>
      <c r="AC69">
        <v>230</v>
      </c>
      <c r="AD69">
        <v>232</v>
      </c>
      <c r="AE69">
        <v>236</v>
      </c>
      <c r="AF69">
        <v>240</v>
      </c>
      <c r="AG69">
        <v>240</v>
      </c>
      <c r="AH69">
        <v>242</v>
      </c>
      <c r="AI69">
        <v>245</v>
      </c>
      <c r="AJ69">
        <v>245</v>
      </c>
      <c r="AK69">
        <v>245</v>
      </c>
      <c r="AL69">
        <v>245</v>
      </c>
      <c r="AM69">
        <v>245</v>
      </c>
      <c r="AN69">
        <v>245</v>
      </c>
      <c r="AO69">
        <v>245</v>
      </c>
      <c r="AP69">
        <v>245</v>
      </c>
      <c r="AQ69">
        <v>245</v>
      </c>
      <c r="AR69">
        <v>245</v>
      </c>
      <c r="AS69">
        <v>245</v>
      </c>
      <c r="AT69">
        <v>245</v>
      </c>
      <c r="AU69">
        <v>245</v>
      </c>
      <c r="AV69">
        <v>245</v>
      </c>
      <c r="AW69">
        <v>245</v>
      </c>
      <c r="AX69">
        <v>245</v>
      </c>
      <c r="AY69">
        <v>245</v>
      </c>
      <c r="AZ69">
        <v>245</v>
      </c>
      <c r="BA69">
        <v>245</v>
      </c>
      <c r="BB69">
        <v>245</v>
      </c>
      <c r="BC69">
        <v>245</v>
      </c>
      <c r="BD69">
        <v>245</v>
      </c>
      <c r="BE69">
        <v>245</v>
      </c>
      <c r="BF69">
        <v>245</v>
      </c>
      <c r="BG69">
        <v>245</v>
      </c>
      <c r="BH69">
        <v>245</v>
      </c>
      <c r="BI69">
        <v>246</v>
      </c>
      <c r="BJ69">
        <v>246</v>
      </c>
      <c r="BK69">
        <v>246</v>
      </c>
    </row>
    <row r="70" spans="1:63" x14ac:dyDescent="0.2">
      <c r="A70" s="3" t="s">
        <v>464</v>
      </c>
      <c r="B70" s="11" t="s">
        <v>184</v>
      </c>
      <c r="C70" t="s">
        <v>161</v>
      </c>
      <c r="D70">
        <v>24.974</v>
      </c>
      <c r="E70">
        <v>101.48699999999999</v>
      </c>
      <c r="F70">
        <v>1</v>
      </c>
      <c r="G70">
        <v>2</v>
      </c>
      <c r="H70">
        <v>5</v>
      </c>
      <c r="I70">
        <v>11</v>
      </c>
      <c r="J70">
        <v>16</v>
      </c>
      <c r="K70">
        <v>26</v>
      </c>
      <c r="L70">
        <v>44</v>
      </c>
      <c r="M70">
        <v>55</v>
      </c>
      <c r="N70">
        <v>70</v>
      </c>
      <c r="O70">
        <v>83</v>
      </c>
      <c r="P70">
        <v>93</v>
      </c>
      <c r="Q70">
        <v>105</v>
      </c>
      <c r="R70">
        <v>117</v>
      </c>
      <c r="S70">
        <v>122</v>
      </c>
      <c r="T70">
        <v>128</v>
      </c>
      <c r="U70">
        <v>133</v>
      </c>
      <c r="V70">
        <v>138</v>
      </c>
      <c r="W70">
        <v>138</v>
      </c>
      <c r="X70">
        <v>141</v>
      </c>
      <c r="Y70">
        <v>149</v>
      </c>
      <c r="Z70">
        <v>153</v>
      </c>
      <c r="AA70">
        <v>154</v>
      </c>
      <c r="AB70">
        <v>156</v>
      </c>
      <c r="AC70">
        <v>162</v>
      </c>
      <c r="AD70">
        <v>168</v>
      </c>
      <c r="AE70">
        <v>171</v>
      </c>
      <c r="AF70">
        <v>171</v>
      </c>
      <c r="AG70">
        <v>172</v>
      </c>
      <c r="AH70">
        <v>172</v>
      </c>
      <c r="AI70">
        <v>174</v>
      </c>
      <c r="AJ70">
        <v>174</v>
      </c>
      <c r="AK70">
        <v>174</v>
      </c>
      <c r="AL70">
        <v>174</v>
      </c>
      <c r="AM70">
        <v>174</v>
      </c>
      <c r="AN70">
        <v>174</v>
      </c>
      <c r="AO70">
        <v>174</v>
      </c>
      <c r="AP70">
        <v>174</v>
      </c>
      <c r="AQ70">
        <v>174</v>
      </c>
      <c r="AR70">
        <v>174</v>
      </c>
      <c r="AS70">
        <v>174</v>
      </c>
      <c r="AT70">
        <v>174</v>
      </c>
      <c r="AU70">
        <v>174</v>
      </c>
      <c r="AV70">
        <v>174</v>
      </c>
      <c r="AW70">
        <v>174</v>
      </c>
      <c r="AX70">
        <v>174</v>
      </c>
      <c r="AY70">
        <v>174</v>
      </c>
      <c r="AZ70">
        <v>174</v>
      </c>
      <c r="BA70">
        <v>174</v>
      </c>
      <c r="BB70">
        <v>174</v>
      </c>
      <c r="BC70">
        <v>174</v>
      </c>
      <c r="BD70">
        <v>174</v>
      </c>
      <c r="BE70">
        <v>174</v>
      </c>
      <c r="BF70">
        <v>174</v>
      </c>
      <c r="BG70">
        <v>174</v>
      </c>
      <c r="BH70">
        <v>176</v>
      </c>
      <c r="BI70">
        <v>176</v>
      </c>
      <c r="BJ70">
        <v>176</v>
      </c>
      <c r="BK70">
        <v>176</v>
      </c>
    </row>
    <row r="71" spans="1:63" x14ac:dyDescent="0.2">
      <c r="A71" s="3" t="s">
        <v>464</v>
      </c>
      <c r="B71" s="11" t="s">
        <v>185</v>
      </c>
      <c r="C71" t="s">
        <v>161</v>
      </c>
      <c r="D71">
        <v>19.195900000000002</v>
      </c>
      <c r="E71">
        <v>109.7453</v>
      </c>
      <c r="F71">
        <v>4</v>
      </c>
      <c r="G71">
        <v>5</v>
      </c>
      <c r="H71">
        <v>8</v>
      </c>
      <c r="I71">
        <v>19</v>
      </c>
      <c r="J71">
        <v>22</v>
      </c>
      <c r="K71">
        <v>33</v>
      </c>
      <c r="L71">
        <v>40</v>
      </c>
      <c r="M71">
        <v>43</v>
      </c>
      <c r="N71">
        <v>46</v>
      </c>
      <c r="O71">
        <v>52</v>
      </c>
      <c r="P71">
        <v>62</v>
      </c>
      <c r="Q71">
        <v>64</v>
      </c>
      <c r="R71">
        <v>72</v>
      </c>
      <c r="S71">
        <v>80</v>
      </c>
      <c r="T71">
        <v>99</v>
      </c>
      <c r="U71">
        <v>106</v>
      </c>
      <c r="V71">
        <v>117</v>
      </c>
      <c r="W71">
        <v>124</v>
      </c>
      <c r="X71">
        <v>131</v>
      </c>
      <c r="Y71">
        <v>138</v>
      </c>
      <c r="Z71">
        <v>144</v>
      </c>
      <c r="AA71">
        <v>157</v>
      </c>
      <c r="AB71">
        <v>157</v>
      </c>
      <c r="AC71">
        <v>159</v>
      </c>
      <c r="AD71">
        <v>162</v>
      </c>
      <c r="AE71">
        <v>162</v>
      </c>
      <c r="AF71">
        <v>163</v>
      </c>
      <c r="AG71">
        <v>163</v>
      </c>
      <c r="AH71">
        <v>168</v>
      </c>
      <c r="AI71">
        <v>168</v>
      </c>
      <c r="AJ71">
        <v>168</v>
      </c>
      <c r="AK71">
        <v>168</v>
      </c>
      <c r="AL71">
        <v>168</v>
      </c>
      <c r="AM71">
        <v>168</v>
      </c>
      <c r="AN71">
        <v>168</v>
      </c>
      <c r="AO71">
        <v>168</v>
      </c>
      <c r="AP71">
        <v>168</v>
      </c>
      <c r="AQ71">
        <v>168</v>
      </c>
      <c r="AR71">
        <v>168</v>
      </c>
      <c r="AS71">
        <v>168</v>
      </c>
      <c r="AT71">
        <v>168</v>
      </c>
      <c r="AU71">
        <v>168</v>
      </c>
      <c r="AV71">
        <v>168</v>
      </c>
      <c r="AW71">
        <v>168</v>
      </c>
      <c r="AX71">
        <v>168</v>
      </c>
      <c r="AY71">
        <v>168</v>
      </c>
      <c r="AZ71">
        <v>168</v>
      </c>
      <c r="BA71">
        <v>168</v>
      </c>
      <c r="BB71">
        <v>168</v>
      </c>
      <c r="BC71">
        <v>168</v>
      </c>
      <c r="BD71">
        <v>168</v>
      </c>
      <c r="BE71">
        <v>168</v>
      </c>
      <c r="BF71">
        <v>168</v>
      </c>
      <c r="BG71">
        <v>168</v>
      </c>
      <c r="BH71">
        <v>168</v>
      </c>
      <c r="BI71">
        <v>168</v>
      </c>
      <c r="BJ71">
        <v>168</v>
      </c>
      <c r="BK71">
        <v>168</v>
      </c>
    </row>
    <row r="72" spans="1:63" x14ac:dyDescent="0.2">
      <c r="A72" s="3" t="s">
        <v>464</v>
      </c>
      <c r="B72" s="11" t="s">
        <v>186</v>
      </c>
      <c r="C72" t="s">
        <v>161</v>
      </c>
      <c r="D72">
        <v>26.8154</v>
      </c>
      <c r="E72">
        <v>106.87479999999999</v>
      </c>
      <c r="F72">
        <v>1</v>
      </c>
      <c r="G72">
        <v>3</v>
      </c>
      <c r="H72">
        <v>3</v>
      </c>
      <c r="I72">
        <v>4</v>
      </c>
      <c r="J72">
        <v>5</v>
      </c>
      <c r="K72">
        <v>7</v>
      </c>
      <c r="L72">
        <v>9</v>
      </c>
      <c r="M72">
        <v>9</v>
      </c>
      <c r="N72">
        <v>12</v>
      </c>
      <c r="O72">
        <v>29</v>
      </c>
      <c r="P72">
        <v>29</v>
      </c>
      <c r="Q72">
        <v>38</v>
      </c>
      <c r="R72">
        <v>46</v>
      </c>
      <c r="S72">
        <v>58</v>
      </c>
      <c r="T72">
        <v>64</v>
      </c>
      <c r="U72">
        <v>71</v>
      </c>
      <c r="V72">
        <v>81</v>
      </c>
      <c r="W72">
        <v>89</v>
      </c>
      <c r="X72">
        <v>99</v>
      </c>
      <c r="Y72">
        <v>109</v>
      </c>
      <c r="Z72">
        <v>127</v>
      </c>
      <c r="AA72">
        <v>133</v>
      </c>
      <c r="AB72">
        <v>135</v>
      </c>
      <c r="AC72">
        <v>140</v>
      </c>
      <c r="AD72">
        <v>143</v>
      </c>
      <c r="AE72">
        <v>144</v>
      </c>
      <c r="AF72">
        <v>146</v>
      </c>
      <c r="AG72">
        <v>146</v>
      </c>
      <c r="AH72">
        <v>146</v>
      </c>
      <c r="AI72">
        <v>146</v>
      </c>
      <c r="AJ72">
        <v>146</v>
      </c>
      <c r="AK72">
        <v>146</v>
      </c>
      <c r="AL72">
        <v>146</v>
      </c>
      <c r="AM72">
        <v>146</v>
      </c>
      <c r="AN72">
        <v>146</v>
      </c>
      <c r="AO72">
        <v>146</v>
      </c>
      <c r="AP72">
        <v>146</v>
      </c>
      <c r="AQ72">
        <v>146</v>
      </c>
      <c r="AR72">
        <v>146</v>
      </c>
      <c r="AS72">
        <v>146</v>
      </c>
      <c r="AT72">
        <v>146</v>
      </c>
      <c r="AU72">
        <v>146</v>
      </c>
      <c r="AV72">
        <v>146</v>
      </c>
      <c r="AW72">
        <v>146</v>
      </c>
      <c r="AX72">
        <v>146</v>
      </c>
      <c r="AY72">
        <v>146</v>
      </c>
      <c r="AZ72">
        <v>146</v>
      </c>
      <c r="BA72">
        <v>146</v>
      </c>
      <c r="BB72">
        <v>146</v>
      </c>
      <c r="BC72">
        <v>146</v>
      </c>
      <c r="BD72">
        <v>146</v>
      </c>
      <c r="BE72">
        <v>146</v>
      </c>
      <c r="BF72">
        <v>146</v>
      </c>
      <c r="BG72">
        <v>146</v>
      </c>
      <c r="BH72">
        <v>146</v>
      </c>
      <c r="BI72">
        <v>147</v>
      </c>
      <c r="BJ72">
        <v>146</v>
      </c>
      <c r="BK72">
        <v>146</v>
      </c>
    </row>
    <row r="73" spans="1:63" x14ac:dyDescent="0.2">
      <c r="A73" s="3" t="s">
        <v>464</v>
      </c>
      <c r="B73" s="11" t="s">
        <v>187</v>
      </c>
      <c r="C73" t="s">
        <v>161</v>
      </c>
      <c r="D73">
        <v>39.305399999999999</v>
      </c>
      <c r="E73">
        <v>117.32299999999999</v>
      </c>
      <c r="F73">
        <v>4</v>
      </c>
      <c r="G73">
        <v>4</v>
      </c>
      <c r="H73">
        <v>8</v>
      </c>
      <c r="I73">
        <v>10</v>
      </c>
      <c r="J73">
        <v>14</v>
      </c>
      <c r="K73">
        <v>23</v>
      </c>
      <c r="L73">
        <v>24</v>
      </c>
      <c r="M73">
        <v>27</v>
      </c>
      <c r="N73">
        <v>31</v>
      </c>
      <c r="O73">
        <v>32</v>
      </c>
      <c r="P73">
        <v>41</v>
      </c>
      <c r="Q73">
        <v>48</v>
      </c>
      <c r="R73">
        <v>60</v>
      </c>
      <c r="S73">
        <v>67</v>
      </c>
      <c r="T73">
        <v>69</v>
      </c>
      <c r="U73">
        <v>79</v>
      </c>
      <c r="V73">
        <v>81</v>
      </c>
      <c r="W73">
        <v>88</v>
      </c>
      <c r="X73">
        <v>91</v>
      </c>
      <c r="Y73">
        <v>95</v>
      </c>
      <c r="Z73">
        <v>106</v>
      </c>
      <c r="AA73">
        <v>112</v>
      </c>
      <c r="AB73">
        <v>119</v>
      </c>
      <c r="AC73">
        <v>120</v>
      </c>
      <c r="AD73">
        <v>122</v>
      </c>
      <c r="AE73">
        <v>124</v>
      </c>
      <c r="AF73">
        <v>125</v>
      </c>
      <c r="AG73">
        <v>128</v>
      </c>
      <c r="AH73">
        <v>130</v>
      </c>
      <c r="AI73">
        <v>131</v>
      </c>
      <c r="AJ73">
        <v>132</v>
      </c>
      <c r="AK73">
        <v>135</v>
      </c>
      <c r="AL73">
        <v>135</v>
      </c>
      <c r="AM73">
        <v>135</v>
      </c>
      <c r="AN73">
        <v>135</v>
      </c>
      <c r="AO73">
        <v>135</v>
      </c>
      <c r="AP73">
        <v>136</v>
      </c>
      <c r="AQ73">
        <v>136</v>
      </c>
      <c r="AR73">
        <v>136</v>
      </c>
      <c r="AS73">
        <v>136</v>
      </c>
      <c r="AT73">
        <v>136</v>
      </c>
      <c r="AU73">
        <v>136</v>
      </c>
      <c r="AV73">
        <v>136</v>
      </c>
      <c r="AW73">
        <v>136</v>
      </c>
      <c r="AX73">
        <v>136</v>
      </c>
      <c r="AY73">
        <v>136</v>
      </c>
      <c r="AZ73">
        <v>136</v>
      </c>
      <c r="BA73">
        <v>136</v>
      </c>
      <c r="BB73">
        <v>136</v>
      </c>
      <c r="BC73">
        <v>136</v>
      </c>
      <c r="BD73">
        <v>136</v>
      </c>
      <c r="BE73">
        <v>136</v>
      </c>
      <c r="BF73">
        <v>136</v>
      </c>
      <c r="BG73">
        <v>136</v>
      </c>
      <c r="BH73">
        <v>136</v>
      </c>
      <c r="BI73">
        <v>136</v>
      </c>
      <c r="BJ73">
        <v>136</v>
      </c>
      <c r="BK73">
        <v>137</v>
      </c>
    </row>
    <row r="74" spans="1:63" x14ac:dyDescent="0.2">
      <c r="A74" s="3" t="s">
        <v>464</v>
      </c>
      <c r="B74" s="11" t="s">
        <v>188</v>
      </c>
      <c r="C74" t="s">
        <v>161</v>
      </c>
      <c r="D74">
        <v>37.5777</v>
      </c>
      <c r="E74">
        <v>112.29219999999999</v>
      </c>
      <c r="F74">
        <v>1</v>
      </c>
      <c r="G74">
        <v>1</v>
      </c>
      <c r="H74">
        <v>1</v>
      </c>
      <c r="I74">
        <v>6</v>
      </c>
      <c r="J74">
        <v>9</v>
      </c>
      <c r="K74">
        <v>13</v>
      </c>
      <c r="L74">
        <v>27</v>
      </c>
      <c r="M74">
        <v>27</v>
      </c>
      <c r="N74">
        <v>35</v>
      </c>
      <c r="O74">
        <v>39</v>
      </c>
      <c r="P74">
        <v>47</v>
      </c>
      <c r="Q74">
        <v>66</v>
      </c>
      <c r="R74">
        <v>74</v>
      </c>
      <c r="S74">
        <v>81</v>
      </c>
      <c r="T74">
        <v>81</v>
      </c>
      <c r="U74">
        <v>96</v>
      </c>
      <c r="V74">
        <v>104</v>
      </c>
      <c r="W74">
        <v>115</v>
      </c>
      <c r="X74">
        <v>119</v>
      </c>
      <c r="Y74">
        <v>119</v>
      </c>
      <c r="Z74">
        <v>124</v>
      </c>
      <c r="AA74">
        <v>126</v>
      </c>
      <c r="AB74">
        <v>126</v>
      </c>
      <c r="AC74">
        <v>127</v>
      </c>
      <c r="AD74">
        <v>128</v>
      </c>
      <c r="AE74">
        <v>129</v>
      </c>
      <c r="AF74">
        <v>130</v>
      </c>
      <c r="AG74">
        <v>131</v>
      </c>
      <c r="AH74">
        <v>131</v>
      </c>
      <c r="AI74">
        <v>132</v>
      </c>
      <c r="AJ74">
        <v>132</v>
      </c>
      <c r="AK74">
        <v>132</v>
      </c>
      <c r="AL74">
        <v>132</v>
      </c>
      <c r="AM74">
        <v>133</v>
      </c>
      <c r="AN74">
        <v>133</v>
      </c>
      <c r="AO74">
        <v>133</v>
      </c>
      <c r="AP74">
        <v>133</v>
      </c>
      <c r="AQ74">
        <v>133</v>
      </c>
      <c r="AR74">
        <v>133</v>
      </c>
      <c r="AS74">
        <v>133</v>
      </c>
      <c r="AT74">
        <v>133</v>
      </c>
      <c r="AU74">
        <v>133</v>
      </c>
      <c r="AV74">
        <v>133</v>
      </c>
      <c r="AW74">
        <v>133</v>
      </c>
      <c r="AX74">
        <v>133</v>
      </c>
      <c r="AY74">
        <v>133</v>
      </c>
      <c r="AZ74">
        <v>133</v>
      </c>
      <c r="BA74">
        <v>133</v>
      </c>
      <c r="BB74">
        <v>133</v>
      </c>
      <c r="BC74">
        <v>133</v>
      </c>
      <c r="BD74">
        <v>133</v>
      </c>
      <c r="BE74">
        <v>133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</row>
    <row r="75" spans="1:63" x14ac:dyDescent="0.2">
      <c r="A75" s="3" t="s">
        <v>464</v>
      </c>
      <c r="B75" s="11" t="s">
        <v>189</v>
      </c>
      <c r="C75" t="s">
        <v>161</v>
      </c>
      <c r="D75">
        <v>37.809899999999999</v>
      </c>
      <c r="E75">
        <v>101.0583</v>
      </c>
      <c r="F75">
        <v>0</v>
      </c>
      <c r="G75">
        <v>2</v>
      </c>
      <c r="H75">
        <v>2</v>
      </c>
      <c r="I75">
        <v>4</v>
      </c>
      <c r="J75">
        <v>7</v>
      </c>
      <c r="K75">
        <v>14</v>
      </c>
      <c r="L75">
        <v>19</v>
      </c>
      <c r="M75">
        <v>24</v>
      </c>
      <c r="N75">
        <v>26</v>
      </c>
      <c r="O75">
        <v>29</v>
      </c>
      <c r="P75">
        <v>40</v>
      </c>
      <c r="Q75">
        <v>51</v>
      </c>
      <c r="R75">
        <v>55</v>
      </c>
      <c r="S75">
        <v>57</v>
      </c>
      <c r="T75">
        <v>62</v>
      </c>
      <c r="U75">
        <v>62</v>
      </c>
      <c r="V75">
        <v>67</v>
      </c>
      <c r="W75">
        <v>79</v>
      </c>
      <c r="X75">
        <v>83</v>
      </c>
      <c r="Y75">
        <v>83</v>
      </c>
      <c r="Z75">
        <v>86</v>
      </c>
      <c r="AA75">
        <v>87</v>
      </c>
      <c r="AB75">
        <v>90</v>
      </c>
      <c r="AC75">
        <v>90</v>
      </c>
      <c r="AD75">
        <v>90</v>
      </c>
      <c r="AE75">
        <v>90</v>
      </c>
      <c r="AF75">
        <v>91</v>
      </c>
      <c r="AG75">
        <v>91</v>
      </c>
      <c r="AH75">
        <v>91</v>
      </c>
      <c r="AI75">
        <v>91</v>
      </c>
      <c r="AJ75">
        <v>91</v>
      </c>
      <c r="AK75">
        <v>91</v>
      </c>
      <c r="AL75">
        <v>91</v>
      </c>
      <c r="AM75">
        <v>91</v>
      </c>
      <c r="AN75">
        <v>91</v>
      </c>
      <c r="AO75">
        <v>91</v>
      </c>
      <c r="AP75">
        <v>91</v>
      </c>
      <c r="AQ75">
        <v>91</v>
      </c>
      <c r="AR75">
        <v>91</v>
      </c>
      <c r="AS75">
        <v>91</v>
      </c>
      <c r="AT75">
        <v>91</v>
      </c>
      <c r="AU75">
        <v>91</v>
      </c>
      <c r="AV75">
        <v>91</v>
      </c>
      <c r="AW75">
        <v>102</v>
      </c>
      <c r="AX75">
        <v>119</v>
      </c>
      <c r="AY75">
        <v>120</v>
      </c>
      <c r="AZ75">
        <v>124</v>
      </c>
      <c r="BA75">
        <v>124</v>
      </c>
      <c r="BB75">
        <v>125</v>
      </c>
      <c r="BC75">
        <v>127</v>
      </c>
      <c r="BD75">
        <v>127</v>
      </c>
      <c r="BE75">
        <v>127</v>
      </c>
      <c r="BF75">
        <v>129</v>
      </c>
      <c r="BG75">
        <v>133</v>
      </c>
      <c r="BH75">
        <v>133</v>
      </c>
      <c r="BI75">
        <v>133</v>
      </c>
      <c r="BJ75">
        <v>133</v>
      </c>
      <c r="BK75">
        <v>134</v>
      </c>
    </row>
    <row r="76" spans="1:63" x14ac:dyDescent="0.2">
      <c r="A76" s="3" t="s">
        <v>464</v>
      </c>
      <c r="B76" s="11" t="s">
        <v>190</v>
      </c>
      <c r="C76" t="s">
        <v>161</v>
      </c>
      <c r="D76">
        <v>22.3</v>
      </c>
      <c r="E76">
        <v>114.2</v>
      </c>
      <c r="F76">
        <v>0</v>
      </c>
      <c r="G76">
        <v>2</v>
      </c>
      <c r="H76">
        <v>2</v>
      </c>
      <c r="I76">
        <v>5</v>
      </c>
      <c r="J76">
        <v>8</v>
      </c>
      <c r="K76">
        <v>8</v>
      </c>
      <c r="L76">
        <v>8</v>
      </c>
      <c r="M76">
        <v>10</v>
      </c>
      <c r="N76">
        <v>10</v>
      </c>
      <c r="O76">
        <v>12</v>
      </c>
      <c r="P76">
        <v>13</v>
      </c>
      <c r="Q76">
        <v>15</v>
      </c>
      <c r="R76">
        <v>15</v>
      </c>
      <c r="S76">
        <v>17</v>
      </c>
      <c r="T76">
        <v>21</v>
      </c>
      <c r="U76">
        <v>24</v>
      </c>
      <c r="V76">
        <v>25</v>
      </c>
      <c r="W76">
        <v>26</v>
      </c>
      <c r="X76">
        <v>29</v>
      </c>
      <c r="Y76">
        <v>38</v>
      </c>
      <c r="Z76">
        <v>49</v>
      </c>
      <c r="AA76">
        <v>50</v>
      </c>
      <c r="AB76">
        <v>53</v>
      </c>
      <c r="AC76">
        <v>56</v>
      </c>
      <c r="AD76">
        <v>56</v>
      </c>
      <c r="AE76">
        <v>57</v>
      </c>
      <c r="AF76">
        <v>60</v>
      </c>
      <c r="AG76">
        <v>62</v>
      </c>
      <c r="AH76">
        <v>63</v>
      </c>
      <c r="AI76">
        <v>68</v>
      </c>
      <c r="AJ76">
        <v>68</v>
      </c>
      <c r="AK76">
        <v>69</v>
      </c>
      <c r="AL76">
        <v>74</v>
      </c>
      <c r="AM76">
        <v>79</v>
      </c>
      <c r="AN76">
        <v>84</v>
      </c>
      <c r="AO76">
        <v>91</v>
      </c>
      <c r="AP76">
        <v>92</v>
      </c>
      <c r="AQ76">
        <v>94</v>
      </c>
      <c r="AR76">
        <v>95</v>
      </c>
      <c r="AS76">
        <v>96</v>
      </c>
      <c r="AT76">
        <v>100</v>
      </c>
      <c r="AU76">
        <v>100</v>
      </c>
      <c r="AV76">
        <v>105</v>
      </c>
      <c r="AW76">
        <v>105</v>
      </c>
      <c r="AX76">
        <v>107</v>
      </c>
      <c r="AY76">
        <v>108</v>
      </c>
      <c r="AZ76">
        <v>114</v>
      </c>
      <c r="BA76">
        <v>115</v>
      </c>
      <c r="BB76">
        <v>120</v>
      </c>
      <c r="BC76">
        <v>126</v>
      </c>
      <c r="BD76">
        <v>129</v>
      </c>
      <c r="BE76">
        <v>134</v>
      </c>
      <c r="BF76">
        <v>140</v>
      </c>
      <c r="BG76">
        <v>145</v>
      </c>
      <c r="BH76">
        <v>155</v>
      </c>
      <c r="BI76">
        <v>162</v>
      </c>
      <c r="BJ76">
        <v>181</v>
      </c>
      <c r="BK76">
        <v>208</v>
      </c>
    </row>
    <row r="77" spans="1:63" x14ac:dyDescent="0.2">
      <c r="A77" s="3" t="s">
        <v>464</v>
      </c>
      <c r="B77" s="11" t="s">
        <v>191</v>
      </c>
      <c r="C77" t="s">
        <v>161</v>
      </c>
      <c r="D77">
        <v>41.2956</v>
      </c>
      <c r="E77">
        <v>122.60850000000001</v>
      </c>
      <c r="F77">
        <v>2</v>
      </c>
      <c r="G77">
        <v>3</v>
      </c>
      <c r="H77">
        <v>4</v>
      </c>
      <c r="I77">
        <v>17</v>
      </c>
      <c r="J77">
        <v>21</v>
      </c>
      <c r="K77">
        <v>27</v>
      </c>
      <c r="L77">
        <v>34</v>
      </c>
      <c r="M77">
        <v>39</v>
      </c>
      <c r="N77">
        <v>41</v>
      </c>
      <c r="O77">
        <v>48</v>
      </c>
      <c r="P77">
        <v>64</v>
      </c>
      <c r="Q77">
        <v>70</v>
      </c>
      <c r="R77">
        <v>74</v>
      </c>
      <c r="S77">
        <v>81</v>
      </c>
      <c r="T77">
        <v>89</v>
      </c>
      <c r="U77">
        <v>94</v>
      </c>
      <c r="V77">
        <v>99</v>
      </c>
      <c r="W77">
        <v>105</v>
      </c>
      <c r="X77">
        <v>107</v>
      </c>
      <c r="Y77">
        <v>108</v>
      </c>
      <c r="Z77">
        <v>111</v>
      </c>
      <c r="AA77">
        <v>116</v>
      </c>
      <c r="AB77">
        <v>117</v>
      </c>
      <c r="AC77">
        <v>119</v>
      </c>
      <c r="AD77">
        <v>119</v>
      </c>
      <c r="AE77">
        <v>121</v>
      </c>
      <c r="AF77">
        <v>121</v>
      </c>
      <c r="AG77">
        <v>121</v>
      </c>
      <c r="AH77">
        <v>121</v>
      </c>
      <c r="AI77">
        <v>121</v>
      </c>
      <c r="AJ77">
        <v>121</v>
      </c>
      <c r="AK77">
        <v>121</v>
      </c>
      <c r="AL77">
        <v>121</v>
      </c>
      <c r="AM77">
        <v>121</v>
      </c>
      <c r="AN77">
        <v>121</v>
      </c>
      <c r="AO77">
        <v>121</v>
      </c>
      <c r="AP77">
        <v>121</v>
      </c>
      <c r="AQ77">
        <v>121</v>
      </c>
      <c r="AR77">
        <v>121</v>
      </c>
      <c r="AS77">
        <v>122</v>
      </c>
      <c r="AT77">
        <v>122</v>
      </c>
      <c r="AU77">
        <v>125</v>
      </c>
      <c r="AV77">
        <v>125</v>
      </c>
      <c r="AW77">
        <v>125</v>
      </c>
      <c r="AX77">
        <v>125</v>
      </c>
      <c r="AY77">
        <v>125</v>
      </c>
      <c r="AZ77">
        <v>125</v>
      </c>
      <c r="BA77">
        <v>125</v>
      </c>
      <c r="BB77">
        <v>125</v>
      </c>
      <c r="BC77">
        <v>125</v>
      </c>
      <c r="BD77">
        <v>125</v>
      </c>
      <c r="BE77">
        <v>125</v>
      </c>
      <c r="BF77">
        <v>125</v>
      </c>
      <c r="BG77">
        <v>125</v>
      </c>
      <c r="BH77">
        <v>125</v>
      </c>
      <c r="BI77">
        <v>125</v>
      </c>
      <c r="BJ77">
        <v>125</v>
      </c>
      <c r="BK77">
        <v>125</v>
      </c>
    </row>
    <row r="78" spans="1:63" x14ac:dyDescent="0.2">
      <c r="A78" s="3" t="s">
        <v>464</v>
      </c>
      <c r="B78" s="11" t="s">
        <v>192</v>
      </c>
      <c r="C78" t="s">
        <v>161</v>
      </c>
      <c r="D78">
        <v>43.6661</v>
      </c>
      <c r="E78">
        <v>126.1923</v>
      </c>
      <c r="F78">
        <v>0</v>
      </c>
      <c r="G78">
        <v>1</v>
      </c>
      <c r="H78">
        <v>3</v>
      </c>
      <c r="I78">
        <v>4</v>
      </c>
      <c r="J78">
        <v>4</v>
      </c>
      <c r="K78">
        <v>6</v>
      </c>
      <c r="L78">
        <v>8</v>
      </c>
      <c r="M78">
        <v>9</v>
      </c>
      <c r="N78">
        <v>14</v>
      </c>
      <c r="O78">
        <v>14</v>
      </c>
      <c r="P78">
        <v>17</v>
      </c>
      <c r="Q78">
        <v>23</v>
      </c>
      <c r="R78">
        <v>31</v>
      </c>
      <c r="S78">
        <v>42</v>
      </c>
      <c r="T78">
        <v>54</v>
      </c>
      <c r="U78">
        <v>59</v>
      </c>
      <c r="V78">
        <v>65</v>
      </c>
      <c r="W78">
        <v>69</v>
      </c>
      <c r="X78">
        <v>78</v>
      </c>
      <c r="Y78">
        <v>80</v>
      </c>
      <c r="Z78">
        <v>81</v>
      </c>
      <c r="AA78">
        <v>83</v>
      </c>
      <c r="AB78">
        <v>84</v>
      </c>
      <c r="AC78">
        <v>86</v>
      </c>
      <c r="AD78">
        <v>88</v>
      </c>
      <c r="AE78">
        <v>89</v>
      </c>
      <c r="AF78">
        <v>89</v>
      </c>
      <c r="AG78">
        <v>89</v>
      </c>
      <c r="AH78">
        <v>90</v>
      </c>
      <c r="AI78">
        <v>91</v>
      </c>
      <c r="AJ78">
        <v>91</v>
      </c>
      <c r="AK78">
        <v>91</v>
      </c>
      <c r="AL78">
        <v>91</v>
      </c>
      <c r="AM78">
        <v>93</v>
      </c>
      <c r="AN78">
        <v>93</v>
      </c>
      <c r="AO78">
        <v>93</v>
      </c>
      <c r="AP78">
        <v>93</v>
      </c>
      <c r="AQ78">
        <v>93</v>
      </c>
      <c r="AR78">
        <v>93</v>
      </c>
      <c r="AS78">
        <v>93</v>
      </c>
      <c r="AT78">
        <v>93</v>
      </c>
      <c r="AU78">
        <v>93</v>
      </c>
      <c r="AV78">
        <v>93</v>
      </c>
      <c r="AW78">
        <v>93</v>
      </c>
      <c r="AX78">
        <v>93</v>
      </c>
      <c r="AY78">
        <v>93</v>
      </c>
      <c r="AZ78">
        <v>93</v>
      </c>
      <c r="BA78">
        <v>93</v>
      </c>
      <c r="BB78">
        <v>93</v>
      </c>
      <c r="BC78">
        <v>93</v>
      </c>
      <c r="BD78">
        <v>93</v>
      </c>
      <c r="BE78">
        <v>93</v>
      </c>
      <c r="BF78">
        <v>93</v>
      </c>
      <c r="BG78">
        <v>93</v>
      </c>
      <c r="BH78">
        <v>93</v>
      </c>
      <c r="BI78">
        <v>93</v>
      </c>
      <c r="BJ78">
        <v>93</v>
      </c>
      <c r="BK78">
        <v>93</v>
      </c>
    </row>
    <row r="79" spans="1:63" x14ac:dyDescent="0.2">
      <c r="A79" s="3" t="s">
        <v>464</v>
      </c>
      <c r="B79" s="11" t="s">
        <v>194</v>
      </c>
      <c r="C79" t="s">
        <v>161</v>
      </c>
      <c r="D79">
        <v>41.112900000000003</v>
      </c>
      <c r="E79">
        <v>85.240099999999998</v>
      </c>
      <c r="F79">
        <v>0</v>
      </c>
      <c r="G79">
        <v>2</v>
      </c>
      <c r="H79">
        <v>2</v>
      </c>
      <c r="I79">
        <v>3</v>
      </c>
      <c r="J79">
        <v>4</v>
      </c>
      <c r="K79">
        <v>5</v>
      </c>
      <c r="L79">
        <v>10</v>
      </c>
      <c r="M79">
        <v>13</v>
      </c>
      <c r="N79">
        <v>14</v>
      </c>
      <c r="O79">
        <v>17</v>
      </c>
      <c r="P79">
        <v>18</v>
      </c>
      <c r="Q79">
        <v>21</v>
      </c>
      <c r="R79">
        <v>24</v>
      </c>
      <c r="S79">
        <v>29</v>
      </c>
      <c r="T79">
        <v>32</v>
      </c>
      <c r="U79">
        <v>36</v>
      </c>
      <c r="V79">
        <v>39</v>
      </c>
      <c r="W79">
        <v>42</v>
      </c>
      <c r="X79">
        <v>45</v>
      </c>
      <c r="Y79">
        <v>49</v>
      </c>
      <c r="Z79">
        <v>55</v>
      </c>
      <c r="AA79">
        <v>59</v>
      </c>
      <c r="AB79">
        <v>63</v>
      </c>
      <c r="AC79">
        <v>65</v>
      </c>
      <c r="AD79">
        <v>70</v>
      </c>
      <c r="AE79">
        <v>71</v>
      </c>
      <c r="AF79">
        <v>75</v>
      </c>
      <c r="AG79">
        <v>76</v>
      </c>
      <c r="AH79">
        <v>76</v>
      </c>
      <c r="AI79">
        <v>76</v>
      </c>
      <c r="AJ79">
        <v>76</v>
      </c>
      <c r="AK79">
        <v>76</v>
      </c>
      <c r="AL79">
        <v>76</v>
      </c>
      <c r="AM79">
        <v>76</v>
      </c>
      <c r="AN79">
        <v>76</v>
      </c>
      <c r="AO79">
        <v>76</v>
      </c>
      <c r="AP79">
        <v>76</v>
      </c>
      <c r="AQ79">
        <v>76</v>
      </c>
      <c r="AR79">
        <v>76</v>
      </c>
      <c r="AS79">
        <v>76</v>
      </c>
      <c r="AT79">
        <v>76</v>
      </c>
      <c r="AU79">
        <v>76</v>
      </c>
      <c r="AV79">
        <v>76</v>
      </c>
      <c r="AW79">
        <v>76</v>
      </c>
      <c r="AX79">
        <v>76</v>
      </c>
      <c r="AY79">
        <v>76</v>
      </c>
      <c r="AZ79">
        <v>76</v>
      </c>
      <c r="BA79">
        <v>76</v>
      </c>
      <c r="BB79">
        <v>76</v>
      </c>
      <c r="BC79">
        <v>76</v>
      </c>
      <c r="BD79">
        <v>76</v>
      </c>
      <c r="BE79">
        <v>76</v>
      </c>
      <c r="BF79">
        <v>76</v>
      </c>
      <c r="BG79">
        <v>76</v>
      </c>
      <c r="BH79">
        <v>76</v>
      </c>
      <c r="BI79">
        <v>76</v>
      </c>
      <c r="BJ79">
        <v>76</v>
      </c>
      <c r="BK79">
        <v>76</v>
      </c>
    </row>
    <row r="80" spans="1:63" x14ac:dyDescent="0.2">
      <c r="A80" s="3" t="s">
        <v>464</v>
      </c>
      <c r="B80" s="11" t="s">
        <v>195</v>
      </c>
      <c r="C80" t="s">
        <v>161</v>
      </c>
      <c r="D80">
        <v>44.093499999999999</v>
      </c>
      <c r="E80">
        <v>113.9448</v>
      </c>
      <c r="F80">
        <v>0</v>
      </c>
      <c r="G80">
        <v>0</v>
      </c>
      <c r="H80">
        <v>1</v>
      </c>
      <c r="I80">
        <v>7</v>
      </c>
      <c r="J80">
        <v>7</v>
      </c>
      <c r="K80">
        <v>11</v>
      </c>
      <c r="L80">
        <v>15</v>
      </c>
      <c r="M80">
        <v>16</v>
      </c>
      <c r="N80">
        <v>19</v>
      </c>
      <c r="O80">
        <v>20</v>
      </c>
      <c r="P80">
        <v>23</v>
      </c>
      <c r="Q80">
        <v>27</v>
      </c>
      <c r="R80">
        <v>34</v>
      </c>
      <c r="S80">
        <v>35</v>
      </c>
      <c r="T80">
        <v>42</v>
      </c>
      <c r="U80">
        <v>46</v>
      </c>
      <c r="V80">
        <v>50</v>
      </c>
      <c r="W80">
        <v>52</v>
      </c>
      <c r="X80">
        <v>54</v>
      </c>
      <c r="Y80">
        <v>58</v>
      </c>
      <c r="Z80">
        <v>58</v>
      </c>
      <c r="AA80">
        <v>60</v>
      </c>
      <c r="AB80">
        <v>61</v>
      </c>
      <c r="AC80">
        <v>65</v>
      </c>
      <c r="AD80">
        <v>68</v>
      </c>
      <c r="AE80">
        <v>70</v>
      </c>
      <c r="AF80">
        <v>72</v>
      </c>
      <c r="AG80">
        <v>73</v>
      </c>
      <c r="AH80">
        <v>75</v>
      </c>
      <c r="AI80">
        <v>75</v>
      </c>
      <c r="AJ80">
        <v>75</v>
      </c>
      <c r="AK80">
        <v>75</v>
      </c>
      <c r="AL80">
        <v>75</v>
      </c>
      <c r="AM80">
        <v>75</v>
      </c>
      <c r="AN80">
        <v>75</v>
      </c>
      <c r="AO80">
        <v>75</v>
      </c>
      <c r="AP80">
        <v>75</v>
      </c>
      <c r="AQ80">
        <v>75</v>
      </c>
      <c r="AR80">
        <v>75</v>
      </c>
      <c r="AS80">
        <v>75</v>
      </c>
      <c r="AT80">
        <v>75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</row>
    <row r="81" spans="1:63" x14ac:dyDescent="0.2">
      <c r="A81" s="3" t="s">
        <v>464</v>
      </c>
      <c r="B81" s="11" t="s">
        <v>196</v>
      </c>
      <c r="C81" t="s">
        <v>161</v>
      </c>
      <c r="D81">
        <v>37.269199999999998</v>
      </c>
      <c r="E81">
        <v>106.16549999999999</v>
      </c>
      <c r="F81">
        <v>1</v>
      </c>
      <c r="G81">
        <v>1</v>
      </c>
      <c r="H81">
        <v>2</v>
      </c>
      <c r="I81">
        <v>3</v>
      </c>
      <c r="J81">
        <v>4</v>
      </c>
      <c r="K81">
        <v>7</v>
      </c>
      <c r="L81">
        <v>11</v>
      </c>
      <c r="M81">
        <v>12</v>
      </c>
      <c r="N81">
        <v>17</v>
      </c>
      <c r="O81">
        <v>21</v>
      </c>
      <c r="P81">
        <v>26</v>
      </c>
      <c r="Q81">
        <v>28</v>
      </c>
      <c r="R81">
        <v>31</v>
      </c>
      <c r="S81">
        <v>34</v>
      </c>
      <c r="T81">
        <v>34</v>
      </c>
      <c r="U81">
        <v>40</v>
      </c>
      <c r="V81">
        <v>43</v>
      </c>
      <c r="W81">
        <v>45</v>
      </c>
      <c r="X81">
        <v>45</v>
      </c>
      <c r="Y81">
        <v>49</v>
      </c>
      <c r="Z81">
        <v>53</v>
      </c>
      <c r="AA81">
        <v>58</v>
      </c>
      <c r="AB81">
        <v>64</v>
      </c>
      <c r="AC81">
        <v>67</v>
      </c>
      <c r="AD81">
        <v>70</v>
      </c>
      <c r="AE81">
        <v>70</v>
      </c>
      <c r="AF81">
        <v>70</v>
      </c>
      <c r="AG81">
        <v>70</v>
      </c>
      <c r="AH81">
        <v>71</v>
      </c>
      <c r="AI81">
        <v>71</v>
      </c>
      <c r="AJ81">
        <v>71</v>
      </c>
      <c r="AK81">
        <v>71</v>
      </c>
      <c r="AL81">
        <v>71</v>
      </c>
      <c r="AM81">
        <v>71</v>
      </c>
      <c r="AN81">
        <v>71</v>
      </c>
      <c r="AO81">
        <v>71</v>
      </c>
      <c r="AP81">
        <v>72</v>
      </c>
      <c r="AQ81">
        <v>72</v>
      </c>
      <c r="AR81">
        <v>73</v>
      </c>
      <c r="AS81">
        <v>73</v>
      </c>
      <c r="AT81">
        <v>74</v>
      </c>
      <c r="AU81">
        <v>74</v>
      </c>
      <c r="AV81">
        <v>75</v>
      </c>
      <c r="AW81">
        <v>75</v>
      </c>
      <c r="AX81">
        <v>75</v>
      </c>
      <c r="AY81">
        <v>75</v>
      </c>
      <c r="AZ81">
        <v>75</v>
      </c>
      <c r="BA81">
        <v>75</v>
      </c>
      <c r="BB81">
        <v>75</v>
      </c>
      <c r="BC81">
        <v>75</v>
      </c>
      <c r="BD81">
        <v>75</v>
      </c>
      <c r="BE81">
        <v>75</v>
      </c>
      <c r="BF81">
        <v>75</v>
      </c>
      <c r="BG81">
        <v>75</v>
      </c>
      <c r="BH81">
        <v>75</v>
      </c>
      <c r="BI81">
        <v>75</v>
      </c>
      <c r="BJ81">
        <v>75</v>
      </c>
      <c r="BK81">
        <v>75</v>
      </c>
    </row>
    <row r="82" spans="1:63" x14ac:dyDescent="0.2">
      <c r="A82" s="3" t="s">
        <v>464</v>
      </c>
      <c r="B82" s="11" t="s">
        <v>200</v>
      </c>
      <c r="C82" t="s">
        <v>161</v>
      </c>
      <c r="D82">
        <v>35.745199999999997</v>
      </c>
      <c r="E82">
        <v>95.995599999999996</v>
      </c>
      <c r="F82">
        <v>0</v>
      </c>
      <c r="G82">
        <v>0</v>
      </c>
      <c r="H82">
        <v>0</v>
      </c>
      <c r="I82">
        <v>1</v>
      </c>
      <c r="J82">
        <v>1</v>
      </c>
      <c r="K82">
        <v>6</v>
      </c>
      <c r="L82">
        <v>6</v>
      </c>
      <c r="M82">
        <v>6</v>
      </c>
      <c r="N82">
        <v>8</v>
      </c>
      <c r="O82">
        <v>8</v>
      </c>
      <c r="P82">
        <v>9</v>
      </c>
      <c r="Q82">
        <v>11</v>
      </c>
      <c r="R82">
        <v>13</v>
      </c>
      <c r="S82">
        <v>15</v>
      </c>
      <c r="T82">
        <v>17</v>
      </c>
      <c r="U82">
        <v>18</v>
      </c>
      <c r="V82">
        <v>18</v>
      </c>
      <c r="W82">
        <v>18</v>
      </c>
      <c r="X82">
        <v>18</v>
      </c>
      <c r="Y82">
        <v>18</v>
      </c>
      <c r="Z82">
        <v>18</v>
      </c>
      <c r="AA82">
        <v>18</v>
      </c>
      <c r="AB82">
        <v>18</v>
      </c>
      <c r="AC82">
        <v>18</v>
      </c>
      <c r="AD82">
        <v>18</v>
      </c>
      <c r="AE82">
        <v>18</v>
      </c>
      <c r="AF82">
        <v>18</v>
      </c>
      <c r="AG82">
        <v>18</v>
      </c>
      <c r="AH82">
        <v>18</v>
      </c>
      <c r="AI82">
        <v>18</v>
      </c>
      <c r="AJ82">
        <v>18</v>
      </c>
      <c r="AK82">
        <v>18</v>
      </c>
      <c r="AL82">
        <v>18</v>
      </c>
      <c r="AM82">
        <v>18</v>
      </c>
      <c r="AN82">
        <v>18</v>
      </c>
      <c r="AO82">
        <v>18</v>
      </c>
      <c r="AP82">
        <v>18</v>
      </c>
      <c r="AQ82">
        <v>18</v>
      </c>
      <c r="AR82">
        <v>18</v>
      </c>
      <c r="AS82">
        <v>18</v>
      </c>
      <c r="AT82">
        <v>18</v>
      </c>
      <c r="AU82">
        <v>18</v>
      </c>
      <c r="AV82">
        <v>18</v>
      </c>
      <c r="AW82">
        <v>18</v>
      </c>
      <c r="AX82">
        <v>18</v>
      </c>
      <c r="AY82">
        <v>18</v>
      </c>
      <c r="AZ82">
        <v>18</v>
      </c>
      <c r="BA82">
        <v>18</v>
      </c>
      <c r="BB82">
        <v>18</v>
      </c>
      <c r="BC82">
        <v>18</v>
      </c>
      <c r="BD82">
        <v>18</v>
      </c>
      <c r="BE82">
        <v>18</v>
      </c>
      <c r="BF82">
        <v>18</v>
      </c>
      <c r="BG82">
        <v>18</v>
      </c>
      <c r="BH82">
        <v>18</v>
      </c>
      <c r="BI82">
        <v>18</v>
      </c>
      <c r="BJ82">
        <v>18</v>
      </c>
      <c r="BK82">
        <v>18</v>
      </c>
    </row>
    <row r="83" spans="1:63" x14ac:dyDescent="0.2">
      <c r="A83" s="3" t="s">
        <v>464</v>
      </c>
      <c r="B83" s="11" t="s">
        <v>201</v>
      </c>
      <c r="C83" t="s">
        <v>161</v>
      </c>
      <c r="D83">
        <v>22.166699999999999</v>
      </c>
      <c r="E83">
        <v>113.55</v>
      </c>
      <c r="F83">
        <v>1</v>
      </c>
      <c r="G83">
        <v>2</v>
      </c>
      <c r="H83">
        <v>2</v>
      </c>
      <c r="I83">
        <v>2</v>
      </c>
      <c r="J83">
        <v>5</v>
      </c>
      <c r="K83">
        <v>6</v>
      </c>
      <c r="L83">
        <v>7</v>
      </c>
      <c r="M83">
        <v>7</v>
      </c>
      <c r="N83">
        <v>7</v>
      </c>
      <c r="O83">
        <v>7</v>
      </c>
      <c r="P83">
        <v>7</v>
      </c>
      <c r="Q83">
        <v>8</v>
      </c>
      <c r="R83">
        <v>8</v>
      </c>
      <c r="S83">
        <v>10</v>
      </c>
      <c r="T83">
        <v>10</v>
      </c>
      <c r="U83">
        <v>10</v>
      </c>
      <c r="V83">
        <v>10</v>
      </c>
      <c r="W83">
        <v>10</v>
      </c>
      <c r="X83">
        <v>10</v>
      </c>
      <c r="Y83">
        <v>10</v>
      </c>
      <c r="Z83">
        <v>10</v>
      </c>
      <c r="AA83">
        <v>10</v>
      </c>
      <c r="AB83">
        <v>10</v>
      </c>
      <c r="AC83">
        <v>10</v>
      </c>
      <c r="AD83">
        <v>10</v>
      </c>
      <c r="AE83">
        <v>10</v>
      </c>
      <c r="AF83">
        <v>10</v>
      </c>
      <c r="AG83">
        <v>10</v>
      </c>
      <c r="AH83">
        <v>10</v>
      </c>
      <c r="AI83">
        <v>10</v>
      </c>
      <c r="AJ83">
        <v>10</v>
      </c>
      <c r="AK83">
        <v>10</v>
      </c>
      <c r="AL83">
        <v>10</v>
      </c>
      <c r="AM83">
        <v>10</v>
      </c>
      <c r="AN83">
        <v>10</v>
      </c>
      <c r="AO83">
        <v>10</v>
      </c>
      <c r="AP83">
        <v>10</v>
      </c>
      <c r="AQ83">
        <v>10</v>
      </c>
      <c r="AR83">
        <v>10</v>
      </c>
      <c r="AS83">
        <v>10</v>
      </c>
      <c r="AT83">
        <v>10</v>
      </c>
      <c r="AU83">
        <v>10</v>
      </c>
      <c r="AV83">
        <v>10</v>
      </c>
      <c r="AW83">
        <v>10</v>
      </c>
      <c r="AX83">
        <v>10</v>
      </c>
      <c r="AY83">
        <v>10</v>
      </c>
      <c r="AZ83">
        <v>10</v>
      </c>
      <c r="BA83">
        <v>10</v>
      </c>
      <c r="BB83">
        <v>10</v>
      </c>
      <c r="BC83">
        <v>10</v>
      </c>
      <c r="BD83">
        <v>10</v>
      </c>
      <c r="BE83">
        <v>10</v>
      </c>
      <c r="BF83">
        <v>10</v>
      </c>
      <c r="BG83">
        <v>10</v>
      </c>
      <c r="BH83">
        <v>11</v>
      </c>
      <c r="BI83">
        <v>12</v>
      </c>
      <c r="BJ83">
        <v>15</v>
      </c>
      <c r="BK83">
        <v>17</v>
      </c>
    </row>
    <row r="84" spans="1:63" x14ac:dyDescent="0.2">
      <c r="A84" s="3" t="s">
        <v>464</v>
      </c>
      <c r="B84" s="11" t="s">
        <v>210</v>
      </c>
      <c r="C84" t="s">
        <v>161</v>
      </c>
      <c r="D84">
        <v>31.692699999999999</v>
      </c>
      <c r="E84">
        <v>88.092399999999998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</row>
    <row r="85" spans="1:63" x14ac:dyDescent="0.2">
      <c r="A85" s="3" t="s">
        <v>464</v>
      </c>
      <c r="B85" s="11"/>
      <c r="C85" t="s">
        <v>482</v>
      </c>
      <c r="D85">
        <v>11.825100000000001</v>
      </c>
      <c r="E85">
        <v>42.590299999999999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1</v>
      </c>
    </row>
    <row r="86" spans="1:63" x14ac:dyDescent="0.2">
      <c r="A86" s="3" t="s">
        <v>464</v>
      </c>
      <c r="B86" s="2" t="s">
        <v>413</v>
      </c>
      <c r="C86" t="s">
        <v>164</v>
      </c>
      <c r="D86">
        <v>-17.6797</v>
      </c>
      <c r="E86">
        <v>149.4068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6</v>
      </c>
    </row>
    <row r="87" spans="1:63" x14ac:dyDescent="0.2">
      <c r="A87" s="3" t="s">
        <v>464</v>
      </c>
      <c r="B87" s="11"/>
      <c r="C87" t="s">
        <v>21</v>
      </c>
      <c r="D87">
        <v>21</v>
      </c>
      <c r="E87">
        <v>78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1</v>
      </c>
      <c r="P87">
        <v>1</v>
      </c>
      <c r="Q87">
        <v>2</v>
      </c>
      <c r="R87">
        <v>3</v>
      </c>
      <c r="S87">
        <v>3</v>
      </c>
      <c r="T87">
        <v>3</v>
      </c>
      <c r="U87">
        <v>3</v>
      </c>
      <c r="V87">
        <v>3</v>
      </c>
      <c r="W87">
        <v>3</v>
      </c>
      <c r="X87">
        <v>3</v>
      </c>
      <c r="Y87">
        <v>3</v>
      </c>
      <c r="Z87">
        <v>3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5</v>
      </c>
      <c r="AU87">
        <v>5</v>
      </c>
      <c r="AV87">
        <v>28</v>
      </c>
      <c r="AW87">
        <v>30</v>
      </c>
      <c r="AX87">
        <v>31</v>
      </c>
      <c r="AY87">
        <v>34</v>
      </c>
      <c r="AZ87">
        <v>39</v>
      </c>
      <c r="BA87">
        <v>43</v>
      </c>
      <c r="BB87">
        <v>56</v>
      </c>
      <c r="BC87">
        <v>62</v>
      </c>
      <c r="BD87">
        <v>73</v>
      </c>
      <c r="BE87">
        <v>82</v>
      </c>
      <c r="BF87">
        <v>102</v>
      </c>
      <c r="BG87">
        <v>113</v>
      </c>
      <c r="BH87">
        <v>119</v>
      </c>
      <c r="BI87">
        <v>142</v>
      </c>
      <c r="BJ87">
        <v>156</v>
      </c>
      <c r="BK87">
        <v>194</v>
      </c>
    </row>
    <row r="88" spans="1:63" x14ac:dyDescent="0.2">
      <c r="A88" s="3" t="s">
        <v>464</v>
      </c>
      <c r="B88" s="11"/>
      <c r="C88" t="s">
        <v>64</v>
      </c>
      <c r="D88">
        <v>-0.7893</v>
      </c>
      <c r="E88">
        <v>113.9213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</v>
      </c>
      <c r="AU88">
        <v>2</v>
      </c>
      <c r="AV88">
        <v>2</v>
      </c>
      <c r="AW88">
        <v>2</v>
      </c>
      <c r="AX88">
        <v>4</v>
      </c>
      <c r="AY88">
        <v>4</v>
      </c>
      <c r="AZ88">
        <v>6</v>
      </c>
      <c r="BA88">
        <v>19</v>
      </c>
      <c r="BB88">
        <v>27</v>
      </c>
      <c r="BC88">
        <v>34</v>
      </c>
      <c r="BD88">
        <v>34</v>
      </c>
      <c r="BE88">
        <v>69</v>
      </c>
      <c r="BF88">
        <v>96</v>
      </c>
      <c r="BG88">
        <v>117</v>
      </c>
      <c r="BH88">
        <v>134</v>
      </c>
      <c r="BI88">
        <v>172</v>
      </c>
      <c r="BJ88">
        <v>227</v>
      </c>
      <c r="BK88">
        <v>311</v>
      </c>
    </row>
    <row r="89" spans="1:63" x14ac:dyDescent="0.2">
      <c r="A89" s="3" t="s">
        <v>464</v>
      </c>
      <c r="B89" s="11"/>
      <c r="C89" t="s">
        <v>162</v>
      </c>
      <c r="D89">
        <v>32</v>
      </c>
      <c r="E89">
        <v>53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2</v>
      </c>
      <c r="AI89">
        <v>5</v>
      </c>
      <c r="AJ89">
        <v>18</v>
      </c>
      <c r="AK89">
        <v>28</v>
      </c>
      <c r="AL89">
        <v>43</v>
      </c>
      <c r="AM89">
        <v>61</v>
      </c>
      <c r="AN89">
        <v>95</v>
      </c>
      <c r="AO89">
        <v>139</v>
      </c>
      <c r="AP89">
        <v>245</v>
      </c>
      <c r="AQ89">
        <v>388</v>
      </c>
      <c r="AR89">
        <v>593</v>
      </c>
      <c r="AS89">
        <v>978</v>
      </c>
      <c r="AT89">
        <v>1501</v>
      </c>
      <c r="AU89">
        <v>2336</v>
      </c>
      <c r="AV89">
        <v>2922</v>
      </c>
      <c r="AW89">
        <v>3513</v>
      </c>
      <c r="AX89">
        <v>4747</v>
      </c>
      <c r="AY89">
        <v>5823</v>
      </c>
      <c r="AZ89">
        <v>6566</v>
      </c>
      <c r="BA89">
        <v>7161</v>
      </c>
      <c r="BB89">
        <v>8042</v>
      </c>
      <c r="BC89">
        <v>9000</v>
      </c>
      <c r="BD89">
        <v>10075</v>
      </c>
      <c r="BE89">
        <v>11364</v>
      </c>
      <c r="BF89">
        <v>12729</v>
      </c>
      <c r="BG89">
        <v>13938</v>
      </c>
      <c r="BH89">
        <v>14991</v>
      </c>
      <c r="BI89">
        <v>16169</v>
      </c>
      <c r="BJ89">
        <v>17361</v>
      </c>
      <c r="BK89">
        <v>18407</v>
      </c>
    </row>
    <row r="90" spans="1:63" x14ac:dyDescent="0.2">
      <c r="A90" s="3" t="s">
        <v>464</v>
      </c>
      <c r="B90" s="11"/>
      <c r="C90" t="s">
        <v>30</v>
      </c>
      <c r="D90">
        <v>33</v>
      </c>
      <c r="E90">
        <v>44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1</v>
      </c>
      <c r="AO90">
        <v>5</v>
      </c>
      <c r="AP90">
        <v>7</v>
      </c>
      <c r="AQ90">
        <v>7</v>
      </c>
      <c r="AR90">
        <v>13</v>
      </c>
      <c r="AS90">
        <v>19</v>
      </c>
      <c r="AT90">
        <v>26</v>
      </c>
      <c r="AU90">
        <v>32</v>
      </c>
      <c r="AV90">
        <v>35</v>
      </c>
      <c r="AW90">
        <v>35</v>
      </c>
      <c r="AX90">
        <v>40</v>
      </c>
      <c r="AY90">
        <v>54</v>
      </c>
      <c r="AZ90">
        <v>60</v>
      </c>
      <c r="BA90">
        <v>60</v>
      </c>
      <c r="BB90">
        <v>71</v>
      </c>
      <c r="BC90">
        <v>71</v>
      </c>
      <c r="BD90">
        <v>71</v>
      </c>
      <c r="BE90">
        <v>101</v>
      </c>
      <c r="BF90">
        <v>110</v>
      </c>
      <c r="BG90">
        <v>116</v>
      </c>
      <c r="BH90">
        <v>124</v>
      </c>
      <c r="BI90">
        <v>154</v>
      </c>
      <c r="BJ90">
        <v>164</v>
      </c>
      <c r="BK90">
        <v>192</v>
      </c>
    </row>
    <row r="91" spans="1:63" x14ac:dyDescent="0.2">
      <c r="A91" s="3" t="s">
        <v>464</v>
      </c>
      <c r="B91" s="11"/>
      <c r="C91" t="s">
        <v>39</v>
      </c>
      <c r="D91">
        <v>31</v>
      </c>
      <c r="E91">
        <v>35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2</v>
      </c>
      <c r="AP91">
        <v>3</v>
      </c>
      <c r="AQ91">
        <v>4</v>
      </c>
      <c r="AR91">
        <v>7</v>
      </c>
      <c r="AS91">
        <v>10</v>
      </c>
      <c r="AT91">
        <v>10</v>
      </c>
      <c r="AU91">
        <v>12</v>
      </c>
      <c r="AV91">
        <v>15</v>
      </c>
      <c r="AW91">
        <v>20</v>
      </c>
      <c r="AX91">
        <v>37</v>
      </c>
      <c r="AY91">
        <v>43</v>
      </c>
      <c r="AZ91">
        <v>61</v>
      </c>
      <c r="BA91">
        <v>61</v>
      </c>
      <c r="BB91">
        <v>83</v>
      </c>
      <c r="BC91">
        <v>109</v>
      </c>
      <c r="BD91">
        <v>131</v>
      </c>
      <c r="BE91">
        <v>161</v>
      </c>
      <c r="BF91">
        <v>193</v>
      </c>
      <c r="BG91">
        <v>251</v>
      </c>
      <c r="BH91">
        <v>255</v>
      </c>
      <c r="BI91">
        <v>337</v>
      </c>
      <c r="BJ91">
        <v>433</v>
      </c>
      <c r="BK91">
        <v>677</v>
      </c>
    </row>
    <row r="92" spans="1:63" x14ac:dyDescent="0.2">
      <c r="A92" s="3" t="s">
        <v>464</v>
      </c>
      <c r="B92" s="11"/>
      <c r="C92" t="s">
        <v>5</v>
      </c>
      <c r="D92">
        <v>36</v>
      </c>
      <c r="E92">
        <v>138</v>
      </c>
      <c r="F92">
        <v>2</v>
      </c>
      <c r="G92">
        <v>1</v>
      </c>
      <c r="H92">
        <v>2</v>
      </c>
      <c r="I92">
        <v>2</v>
      </c>
      <c r="J92">
        <v>4</v>
      </c>
      <c r="K92">
        <v>4</v>
      </c>
      <c r="L92">
        <v>7</v>
      </c>
      <c r="M92">
        <v>7</v>
      </c>
      <c r="N92">
        <v>11</v>
      </c>
      <c r="O92">
        <v>15</v>
      </c>
      <c r="P92">
        <v>20</v>
      </c>
      <c r="Q92">
        <v>20</v>
      </c>
      <c r="R92">
        <v>20</v>
      </c>
      <c r="S92">
        <v>22</v>
      </c>
      <c r="T92">
        <v>22</v>
      </c>
      <c r="U92">
        <v>45</v>
      </c>
      <c r="V92">
        <v>25</v>
      </c>
      <c r="W92">
        <v>25</v>
      </c>
      <c r="X92">
        <v>26</v>
      </c>
      <c r="Y92">
        <v>26</v>
      </c>
      <c r="Z92">
        <v>26</v>
      </c>
      <c r="AA92">
        <v>28</v>
      </c>
      <c r="AB92">
        <v>28</v>
      </c>
      <c r="AC92">
        <v>29</v>
      </c>
      <c r="AD92">
        <v>43</v>
      </c>
      <c r="AE92">
        <v>59</v>
      </c>
      <c r="AF92">
        <v>66</v>
      </c>
      <c r="AG92">
        <v>74</v>
      </c>
      <c r="AH92">
        <v>84</v>
      </c>
      <c r="AI92">
        <v>94</v>
      </c>
      <c r="AJ92">
        <v>105</v>
      </c>
      <c r="AK92">
        <v>122</v>
      </c>
      <c r="AL92">
        <v>147</v>
      </c>
      <c r="AM92">
        <v>159</v>
      </c>
      <c r="AN92">
        <v>170</v>
      </c>
      <c r="AO92">
        <v>189</v>
      </c>
      <c r="AP92">
        <v>214</v>
      </c>
      <c r="AQ92">
        <v>228</v>
      </c>
      <c r="AR92">
        <v>241</v>
      </c>
      <c r="AS92">
        <v>256</v>
      </c>
      <c r="AT92">
        <v>274</v>
      </c>
      <c r="AU92">
        <v>293</v>
      </c>
      <c r="AV92">
        <v>331</v>
      </c>
      <c r="AW92">
        <v>360</v>
      </c>
      <c r="AX92">
        <v>420</v>
      </c>
      <c r="AY92">
        <v>461</v>
      </c>
      <c r="AZ92">
        <v>502</v>
      </c>
      <c r="BA92">
        <v>511</v>
      </c>
      <c r="BB92">
        <v>581</v>
      </c>
      <c r="BC92">
        <v>639</v>
      </c>
      <c r="BD92">
        <v>639</v>
      </c>
      <c r="BE92">
        <v>701</v>
      </c>
      <c r="BF92">
        <v>773</v>
      </c>
      <c r="BG92">
        <v>839</v>
      </c>
      <c r="BH92">
        <v>825</v>
      </c>
      <c r="BI92">
        <v>878</v>
      </c>
      <c r="BJ92">
        <v>889</v>
      </c>
      <c r="BK92">
        <v>924</v>
      </c>
    </row>
    <row r="93" spans="1:63" x14ac:dyDescent="0.2">
      <c r="A93" s="3" t="s">
        <v>464</v>
      </c>
      <c r="B93" s="11"/>
      <c r="C93" t="s">
        <v>74</v>
      </c>
      <c r="D93">
        <v>31.24</v>
      </c>
      <c r="E93">
        <v>36.51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8</v>
      </c>
      <c r="BH93">
        <v>17</v>
      </c>
      <c r="BI93">
        <v>34</v>
      </c>
      <c r="BJ93">
        <v>52</v>
      </c>
      <c r="BK93">
        <v>69</v>
      </c>
    </row>
    <row r="94" spans="1:63" x14ac:dyDescent="0.2">
      <c r="A94" s="3" t="s">
        <v>464</v>
      </c>
      <c r="B94" s="11"/>
      <c r="C94" t="s">
        <v>412</v>
      </c>
      <c r="D94">
        <v>48.019599999999997</v>
      </c>
      <c r="E94">
        <v>66.923699999999997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</v>
      </c>
      <c r="BF94">
        <v>6</v>
      </c>
      <c r="BG94">
        <v>9</v>
      </c>
      <c r="BH94">
        <v>10</v>
      </c>
      <c r="BI94">
        <v>33</v>
      </c>
      <c r="BJ94">
        <v>35</v>
      </c>
      <c r="BK94">
        <v>44</v>
      </c>
    </row>
    <row r="95" spans="1:63" x14ac:dyDescent="0.2">
      <c r="A95" s="3" t="s">
        <v>464</v>
      </c>
      <c r="B95" s="11"/>
      <c r="C95" t="s">
        <v>163</v>
      </c>
      <c r="D95">
        <v>36</v>
      </c>
      <c r="E95">
        <v>128</v>
      </c>
      <c r="F95">
        <v>1</v>
      </c>
      <c r="G95">
        <v>1</v>
      </c>
      <c r="H95">
        <v>2</v>
      </c>
      <c r="I95">
        <v>2</v>
      </c>
      <c r="J95">
        <v>3</v>
      </c>
      <c r="K95">
        <v>4</v>
      </c>
      <c r="L95">
        <v>4</v>
      </c>
      <c r="M95">
        <v>4</v>
      </c>
      <c r="N95">
        <v>4</v>
      </c>
      <c r="O95">
        <v>11</v>
      </c>
      <c r="P95">
        <v>12</v>
      </c>
      <c r="Q95">
        <v>15</v>
      </c>
      <c r="R95">
        <v>15</v>
      </c>
      <c r="S95">
        <v>16</v>
      </c>
      <c r="T95">
        <v>19</v>
      </c>
      <c r="U95">
        <v>23</v>
      </c>
      <c r="V95">
        <v>24</v>
      </c>
      <c r="W95">
        <v>24</v>
      </c>
      <c r="X95">
        <v>25</v>
      </c>
      <c r="Y95">
        <v>27</v>
      </c>
      <c r="Z95">
        <v>28</v>
      </c>
      <c r="AA95">
        <v>28</v>
      </c>
      <c r="AB95">
        <v>28</v>
      </c>
      <c r="AC95">
        <v>28</v>
      </c>
      <c r="AD95">
        <v>28</v>
      </c>
      <c r="AE95">
        <v>29</v>
      </c>
      <c r="AF95">
        <v>30</v>
      </c>
      <c r="AG95">
        <v>31</v>
      </c>
      <c r="AH95">
        <v>31</v>
      </c>
      <c r="AI95">
        <v>104</v>
      </c>
      <c r="AJ95">
        <v>204</v>
      </c>
      <c r="AK95">
        <v>433</v>
      </c>
      <c r="AL95">
        <v>602</v>
      </c>
      <c r="AM95">
        <v>833</v>
      </c>
      <c r="AN95">
        <v>977</v>
      </c>
      <c r="AO95">
        <v>1261</v>
      </c>
      <c r="AP95">
        <v>1766</v>
      </c>
      <c r="AQ95">
        <v>2337</v>
      </c>
      <c r="AR95">
        <v>3150</v>
      </c>
      <c r="AS95">
        <v>3736</v>
      </c>
      <c r="AT95">
        <v>4335</v>
      </c>
      <c r="AU95">
        <v>5186</v>
      </c>
      <c r="AV95">
        <v>5621</v>
      </c>
      <c r="AW95">
        <v>6088</v>
      </c>
      <c r="AX95">
        <v>6593</v>
      </c>
      <c r="AY95">
        <v>7041</v>
      </c>
      <c r="AZ95">
        <v>7314</v>
      </c>
      <c r="BA95">
        <v>7478</v>
      </c>
      <c r="BB95">
        <v>7513</v>
      </c>
      <c r="BC95">
        <v>7755</v>
      </c>
      <c r="BD95">
        <v>7869</v>
      </c>
      <c r="BE95">
        <v>7979</v>
      </c>
      <c r="BF95">
        <v>8086</v>
      </c>
      <c r="BG95">
        <v>8162</v>
      </c>
      <c r="BH95">
        <v>8236</v>
      </c>
      <c r="BI95">
        <v>8320</v>
      </c>
      <c r="BJ95">
        <v>8413</v>
      </c>
      <c r="BK95">
        <v>8565</v>
      </c>
    </row>
    <row r="96" spans="1:63" x14ac:dyDescent="0.2">
      <c r="A96" s="3" t="s">
        <v>464</v>
      </c>
      <c r="B96" s="11"/>
      <c r="C96" t="s">
        <v>34</v>
      </c>
      <c r="D96">
        <v>29.5</v>
      </c>
      <c r="E96">
        <v>47.75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11</v>
      </c>
      <c r="AO96">
        <v>26</v>
      </c>
      <c r="AP96">
        <v>43</v>
      </c>
      <c r="AQ96">
        <v>45</v>
      </c>
      <c r="AR96">
        <v>45</v>
      </c>
      <c r="AS96">
        <v>45</v>
      </c>
      <c r="AT96">
        <v>56</v>
      </c>
      <c r="AU96">
        <v>56</v>
      </c>
      <c r="AV96">
        <v>56</v>
      </c>
      <c r="AW96">
        <v>58</v>
      </c>
      <c r="AX96">
        <v>58</v>
      </c>
      <c r="AY96">
        <v>61</v>
      </c>
      <c r="AZ96">
        <v>64</v>
      </c>
      <c r="BA96">
        <v>64</v>
      </c>
      <c r="BB96">
        <v>69</v>
      </c>
      <c r="BC96">
        <v>72</v>
      </c>
      <c r="BD96">
        <v>80</v>
      </c>
      <c r="BE96">
        <v>80</v>
      </c>
      <c r="BF96">
        <v>104</v>
      </c>
      <c r="BG96">
        <v>112</v>
      </c>
      <c r="BH96">
        <v>123</v>
      </c>
      <c r="BI96">
        <v>130</v>
      </c>
      <c r="BJ96">
        <v>142</v>
      </c>
      <c r="BK96">
        <v>148</v>
      </c>
    </row>
    <row r="97" spans="1:63" x14ac:dyDescent="0.2">
      <c r="A97" s="3" t="s">
        <v>464</v>
      </c>
      <c r="B97" s="11"/>
      <c r="C97" t="s">
        <v>479</v>
      </c>
      <c r="D97">
        <v>41.2044</v>
      </c>
      <c r="E97">
        <v>74.766099999999994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3</v>
      </c>
    </row>
    <row r="98" spans="1:63" x14ac:dyDescent="0.2">
      <c r="A98" s="3" t="s">
        <v>464</v>
      </c>
      <c r="B98" s="11"/>
      <c r="C98" t="s">
        <v>29</v>
      </c>
      <c r="D98">
        <v>33.854700000000001</v>
      </c>
      <c r="E98">
        <v>35.862299999999998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2</v>
      </c>
      <c r="AP98">
        <v>2</v>
      </c>
      <c r="AQ98">
        <v>2</v>
      </c>
      <c r="AR98">
        <v>4</v>
      </c>
      <c r="AS98">
        <v>10</v>
      </c>
      <c r="AT98">
        <v>13</v>
      </c>
      <c r="AU98">
        <v>13</v>
      </c>
      <c r="AV98">
        <v>13</v>
      </c>
      <c r="AW98">
        <v>16</v>
      </c>
      <c r="AX98">
        <v>22</v>
      </c>
      <c r="AY98">
        <v>22</v>
      </c>
      <c r="AZ98">
        <v>32</v>
      </c>
      <c r="BA98">
        <v>32</v>
      </c>
      <c r="BB98">
        <v>41</v>
      </c>
      <c r="BC98">
        <v>61</v>
      </c>
      <c r="BD98">
        <v>61</v>
      </c>
      <c r="BE98">
        <v>77</v>
      </c>
      <c r="BF98">
        <v>93</v>
      </c>
      <c r="BG98">
        <v>110</v>
      </c>
      <c r="BH98">
        <v>99</v>
      </c>
      <c r="BI98">
        <v>120</v>
      </c>
      <c r="BJ98">
        <v>133</v>
      </c>
      <c r="BK98">
        <v>157</v>
      </c>
    </row>
    <row r="99" spans="1:63" x14ac:dyDescent="0.2">
      <c r="A99" s="3" t="s">
        <v>464</v>
      </c>
      <c r="B99" s="11"/>
      <c r="C99" t="s">
        <v>8</v>
      </c>
      <c r="D99">
        <v>2.5</v>
      </c>
      <c r="E99">
        <v>112.5</v>
      </c>
      <c r="F99">
        <v>0</v>
      </c>
      <c r="G99">
        <v>0</v>
      </c>
      <c r="H99">
        <v>0</v>
      </c>
      <c r="I99">
        <v>3</v>
      </c>
      <c r="J99">
        <v>4</v>
      </c>
      <c r="K99">
        <v>4</v>
      </c>
      <c r="L99">
        <v>4</v>
      </c>
      <c r="M99">
        <v>7</v>
      </c>
      <c r="N99">
        <v>8</v>
      </c>
      <c r="O99">
        <v>8</v>
      </c>
      <c r="P99">
        <v>8</v>
      </c>
      <c r="Q99">
        <v>8</v>
      </c>
      <c r="R99">
        <v>8</v>
      </c>
      <c r="S99">
        <v>10</v>
      </c>
      <c r="T99">
        <v>12</v>
      </c>
      <c r="U99">
        <v>12</v>
      </c>
      <c r="V99">
        <v>12</v>
      </c>
      <c r="W99">
        <v>16</v>
      </c>
      <c r="X99">
        <v>16</v>
      </c>
      <c r="Y99">
        <v>18</v>
      </c>
      <c r="Z99">
        <v>18</v>
      </c>
      <c r="AA99">
        <v>18</v>
      </c>
      <c r="AB99">
        <v>19</v>
      </c>
      <c r="AC99">
        <v>19</v>
      </c>
      <c r="AD99">
        <v>22</v>
      </c>
      <c r="AE99">
        <v>22</v>
      </c>
      <c r="AF99">
        <v>22</v>
      </c>
      <c r="AG99">
        <v>22</v>
      </c>
      <c r="AH99">
        <v>22</v>
      </c>
      <c r="AI99">
        <v>22</v>
      </c>
      <c r="AJ99">
        <v>22</v>
      </c>
      <c r="AK99">
        <v>22</v>
      </c>
      <c r="AL99">
        <v>22</v>
      </c>
      <c r="AM99">
        <v>22</v>
      </c>
      <c r="AN99">
        <v>22</v>
      </c>
      <c r="AO99">
        <v>22</v>
      </c>
      <c r="AP99">
        <v>23</v>
      </c>
      <c r="AQ99">
        <v>23</v>
      </c>
      <c r="AR99">
        <v>25</v>
      </c>
      <c r="AS99">
        <v>29</v>
      </c>
      <c r="AT99">
        <v>29</v>
      </c>
      <c r="AU99">
        <v>36</v>
      </c>
      <c r="AV99">
        <v>50</v>
      </c>
      <c r="AW99">
        <v>50</v>
      </c>
      <c r="AX99">
        <v>83</v>
      </c>
      <c r="AY99">
        <v>93</v>
      </c>
      <c r="AZ99">
        <v>99</v>
      </c>
      <c r="BA99">
        <v>117</v>
      </c>
      <c r="BB99">
        <v>129</v>
      </c>
      <c r="BC99">
        <v>149</v>
      </c>
      <c r="BD99">
        <v>149</v>
      </c>
      <c r="BE99">
        <v>197</v>
      </c>
      <c r="BF99">
        <v>238</v>
      </c>
      <c r="BG99">
        <v>428</v>
      </c>
      <c r="BH99">
        <v>566</v>
      </c>
      <c r="BI99">
        <v>673</v>
      </c>
      <c r="BJ99">
        <v>790</v>
      </c>
      <c r="BK99">
        <v>900</v>
      </c>
    </row>
    <row r="100" spans="1:63" x14ac:dyDescent="0.2">
      <c r="A100" s="3" t="s">
        <v>464</v>
      </c>
      <c r="B100" s="11"/>
      <c r="C100" t="s">
        <v>141</v>
      </c>
      <c r="D100">
        <v>46.862499999999997</v>
      </c>
      <c r="E100">
        <v>103.8467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5</v>
      </c>
      <c r="BJ100">
        <v>6</v>
      </c>
      <c r="BK100">
        <v>6</v>
      </c>
    </row>
    <row r="101" spans="1:63" x14ac:dyDescent="0.2">
      <c r="A101" s="3" t="s">
        <v>464</v>
      </c>
      <c r="B101" s="11"/>
      <c r="C101" t="s">
        <v>7</v>
      </c>
      <c r="D101">
        <v>28.166699999999999</v>
      </c>
      <c r="E101">
        <v>84.25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</row>
    <row r="102" spans="1:63" x14ac:dyDescent="0.2">
      <c r="A102" s="3" t="s">
        <v>464</v>
      </c>
      <c r="B102" s="11"/>
      <c r="C102" t="s">
        <v>40</v>
      </c>
      <c r="D102">
        <v>30.375299999999999</v>
      </c>
      <c r="E102">
        <v>69.345100000000002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</v>
      </c>
      <c r="AP102">
        <v>2</v>
      </c>
      <c r="AQ102">
        <v>2</v>
      </c>
      <c r="AR102">
        <v>4</v>
      </c>
      <c r="AS102">
        <v>4</v>
      </c>
      <c r="AT102">
        <v>4</v>
      </c>
      <c r="AU102">
        <v>5</v>
      </c>
      <c r="AV102">
        <v>5</v>
      </c>
      <c r="AW102">
        <v>5</v>
      </c>
      <c r="AX102">
        <v>6</v>
      </c>
      <c r="AY102">
        <v>6</v>
      </c>
      <c r="AZ102">
        <v>6</v>
      </c>
      <c r="BA102">
        <v>6</v>
      </c>
      <c r="BB102">
        <v>16</v>
      </c>
      <c r="BC102">
        <v>19</v>
      </c>
      <c r="BD102">
        <v>20</v>
      </c>
      <c r="BE102">
        <v>28</v>
      </c>
      <c r="BF102">
        <v>31</v>
      </c>
      <c r="BG102">
        <v>53</v>
      </c>
      <c r="BH102">
        <v>136</v>
      </c>
      <c r="BI102">
        <v>236</v>
      </c>
      <c r="BJ102">
        <v>299</v>
      </c>
      <c r="BK102">
        <v>454</v>
      </c>
    </row>
    <row r="103" spans="1:63" x14ac:dyDescent="0.2">
      <c r="A103" s="3" t="s">
        <v>464</v>
      </c>
      <c r="B103" s="11"/>
      <c r="C103" t="s">
        <v>20</v>
      </c>
      <c r="D103">
        <v>13</v>
      </c>
      <c r="E103">
        <v>122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1</v>
      </c>
      <c r="Q103">
        <v>2</v>
      </c>
      <c r="R103">
        <v>2</v>
      </c>
      <c r="S103">
        <v>2</v>
      </c>
      <c r="T103">
        <v>2</v>
      </c>
      <c r="U103">
        <v>2</v>
      </c>
      <c r="V103">
        <v>3</v>
      </c>
      <c r="W103">
        <v>3</v>
      </c>
      <c r="X103">
        <v>3</v>
      </c>
      <c r="Y103">
        <v>3</v>
      </c>
      <c r="Z103">
        <v>3</v>
      </c>
      <c r="AA103">
        <v>3</v>
      </c>
      <c r="AB103">
        <v>3</v>
      </c>
      <c r="AC103">
        <v>3</v>
      </c>
      <c r="AD103">
        <v>3</v>
      </c>
      <c r="AE103">
        <v>3</v>
      </c>
      <c r="AF103">
        <v>3</v>
      </c>
      <c r="AG103">
        <v>3</v>
      </c>
      <c r="AH103">
        <v>3</v>
      </c>
      <c r="AI103">
        <v>3</v>
      </c>
      <c r="AJ103">
        <v>3</v>
      </c>
      <c r="AK103">
        <v>3</v>
      </c>
      <c r="AL103">
        <v>3</v>
      </c>
      <c r="AM103">
        <v>3</v>
      </c>
      <c r="AN103">
        <v>3</v>
      </c>
      <c r="AO103">
        <v>3</v>
      </c>
      <c r="AP103">
        <v>3</v>
      </c>
      <c r="AQ103">
        <v>3</v>
      </c>
      <c r="AR103">
        <v>3</v>
      </c>
      <c r="AS103">
        <v>3</v>
      </c>
      <c r="AT103">
        <v>3</v>
      </c>
      <c r="AU103">
        <v>3</v>
      </c>
      <c r="AV103">
        <v>3</v>
      </c>
      <c r="AW103">
        <v>3</v>
      </c>
      <c r="AX103">
        <v>5</v>
      </c>
      <c r="AY103">
        <v>6</v>
      </c>
      <c r="AZ103">
        <v>10</v>
      </c>
      <c r="BA103">
        <v>20</v>
      </c>
      <c r="BB103">
        <v>33</v>
      </c>
      <c r="BC103">
        <v>49</v>
      </c>
      <c r="BD103">
        <v>52</v>
      </c>
      <c r="BE103">
        <v>64</v>
      </c>
      <c r="BF103">
        <v>111</v>
      </c>
      <c r="BG103">
        <v>140</v>
      </c>
      <c r="BH103">
        <v>142</v>
      </c>
      <c r="BI103">
        <v>187</v>
      </c>
      <c r="BJ103">
        <v>202</v>
      </c>
      <c r="BK103">
        <v>217</v>
      </c>
    </row>
    <row r="104" spans="1:63" x14ac:dyDescent="0.2">
      <c r="A104" s="3" t="s">
        <v>464</v>
      </c>
      <c r="B104" s="11"/>
      <c r="C104" t="s">
        <v>6</v>
      </c>
      <c r="D104">
        <v>1.2833000000000001</v>
      </c>
      <c r="E104">
        <v>103.83329999999999</v>
      </c>
      <c r="F104">
        <v>0</v>
      </c>
      <c r="G104">
        <v>1</v>
      </c>
      <c r="H104">
        <v>3</v>
      </c>
      <c r="I104">
        <v>3</v>
      </c>
      <c r="J104">
        <v>4</v>
      </c>
      <c r="K104">
        <v>5</v>
      </c>
      <c r="L104">
        <v>7</v>
      </c>
      <c r="M104">
        <v>7</v>
      </c>
      <c r="N104">
        <v>10</v>
      </c>
      <c r="O104">
        <v>13</v>
      </c>
      <c r="P104">
        <v>16</v>
      </c>
      <c r="Q104">
        <v>18</v>
      </c>
      <c r="R104">
        <v>18</v>
      </c>
      <c r="S104">
        <v>24</v>
      </c>
      <c r="T104">
        <v>28</v>
      </c>
      <c r="U104">
        <v>28</v>
      </c>
      <c r="V104">
        <v>30</v>
      </c>
      <c r="W104">
        <v>33</v>
      </c>
      <c r="X104">
        <v>40</v>
      </c>
      <c r="Y104">
        <v>45</v>
      </c>
      <c r="Z104">
        <v>47</v>
      </c>
      <c r="AA104">
        <v>50</v>
      </c>
      <c r="AB104">
        <v>58</v>
      </c>
      <c r="AC104">
        <v>67</v>
      </c>
      <c r="AD104">
        <v>72</v>
      </c>
      <c r="AE104">
        <v>75</v>
      </c>
      <c r="AF104">
        <v>77</v>
      </c>
      <c r="AG104">
        <v>81</v>
      </c>
      <c r="AH104">
        <v>84</v>
      </c>
      <c r="AI104">
        <v>84</v>
      </c>
      <c r="AJ104">
        <v>85</v>
      </c>
      <c r="AK104">
        <v>85</v>
      </c>
      <c r="AL104">
        <v>89</v>
      </c>
      <c r="AM104">
        <v>89</v>
      </c>
      <c r="AN104">
        <v>91</v>
      </c>
      <c r="AO104">
        <v>93</v>
      </c>
      <c r="AP104">
        <v>93</v>
      </c>
      <c r="AQ104">
        <v>93</v>
      </c>
      <c r="AR104">
        <v>102</v>
      </c>
      <c r="AS104">
        <v>106</v>
      </c>
      <c r="AT104">
        <v>108</v>
      </c>
      <c r="AU104">
        <v>110</v>
      </c>
      <c r="AV104">
        <v>110</v>
      </c>
      <c r="AW104">
        <v>117</v>
      </c>
      <c r="AX104">
        <v>130</v>
      </c>
      <c r="AY104">
        <v>138</v>
      </c>
      <c r="AZ104">
        <v>150</v>
      </c>
      <c r="BA104">
        <v>150</v>
      </c>
      <c r="BB104">
        <v>160</v>
      </c>
      <c r="BC104">
        <v>178</v>
      </c>
      <c r="BD104">
        <v>178</v>
      </c>
      <c r="BE104">
        <v>200</v>
      </c>
      <c r="BF104">
        <v>212</v>
      </c>
      <c r="BG104">
        <v>226</v>
      </c>
      <c r="BH104">
        <v>243</v>
      </c>
      <c r="BI104">
        <v>266</v>
      </c>
      <c r="BJ104">
        <v>313</v>
      </c>
      <c r="BK104">
        <v>345</v>
      </c>
    </row>
    <row r="105" spans="1:63" x14ac:dyDescent="0.2">
      <c r="A105" s="3" t="s">
        <v>464</v>
      </c>
      <c r="B105" s="11"/>
      <c r="C105" t="s">
        <v>16</v>
      </c>
      <c r="D105">
        <v>7</v>
      </c>
      <c r="E105">
        <v>81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10</v>
      </c>
      <c r="BG105">
        <v>18</v>
      </c>
      <c r="BH105">
        <v>28</v>
      </c>
      <c r="BI105">
        <v>44</v>
      </c>
      <c r="BJ105">
        <v>51</v>
      </c>
      <c r="BK105">
        <v>60</v>
      </c>
    </row>
    <row r="106" spans="1:63" x14ac:dyDescent="0.2">
      <c r="A106" s="3" t="s">
        <v>464</v>
      </c>
      <c r="B106" s="11"/>
      <c r="C106" t="s">
        <v>197</v>
      </c>
      <c r="D106">
        <v>23.7</v>
      </c>
      <c r="E106">
        <v>121</v>
      </c>
      <c r="F106">
        <v>1</v>
      </c>
      <c r="G106">
        <v>1</v>
      </c>
      <c r="H106">
        <v>3</v>
      </c>
      <c r="I106">
        <v>3</v>
      </c>
      <c r="J106">
        <v>4</v>
      </c>
      <c r="K106">
        <v>5</v>
      </c>
      <c r="L106">
        <v>8</v>
      </c>
      <c r="M106">
        <v>8</v>
      </c>
      <c r="N106">
        <v>9</v>
      </c>
      <c r="O106">
        <v>10</v>
      </c>
      <c r="P106">
        <v>10</v>
      </c>
      <c r="Q106">
        <v>10</v>
      </c>
      <c r="R106">
        <v>10</v>
      </c>
      <c r="S106">
        <v>11</v>
      </c>
      <c r="T106">
        <v>11</v>
      </c>
      <c r="U106">
        <v>16</v>
      </c>
      <c r="V106">
        <v>16</v>
      </c>
      <c r="W106">
        <v>17</v>
      </c>
      <c r="X106">
        <v>18</v>
      </c>
      <c r="Y106">
        <v>18</v>
      </c>
      <c r="Z106">
        <v>18</v>
      </c>
      <c r="AA106">
        <v>18</v>
      </c>
      <c r="AB106">
        <v>18</v>
      </c>
      <c r="AC106">
        <v>18</v>
      </c>
      <c r="AD106">
        <v>18</v>
      </c>
      <c r="AE106">
        <v>20</v>
      </c>
      <c r="AF106">
        <v>22</v>
      </c>
      <c r="AG106">
        <v>22</v>
      </c>
      <c r="AH106">
        <v>23</v>
      </c>
      <c r="AI106">
        <v>24</v>
      </c>
      <c r="AJ106">
        <v>26</v>
      </c>
      <c r="AK106">
        <v>26</v>
      </c>
      <c r="AL106">
        <v>28</v>
      </c>
      <c r="AM106">
        <v>30</v>
      </c>
      <c r="AN106">
        <v>31</v>
      </c>
      <c r="AO106">
        <v>32</v>
      </c>
      <c r="AP106">
        <v>32</v>
      </c>
      <c r="AQ106">
        <v>34</v>
      </c>
      <c r="AR106">
        <v>39</v>
      </c>
      <c r="AS106">
        <v>40</v>
      </c>
      <c r="AT106">
        <v>41</v>
      </c>
      <c r="AU106">
        <v>42</v>
      </c>
      <c r="AV106">
        <v>42</v>
      </c>
      <c r="AW106">
        <v>44</v>
      </c>
      <c r="AX106">
        <v>45</v>
      </c>
      <c r="AY106">
        <v>45</v>
      </c>
      <c r="AZ106">
        <v>45</v>
      </c>
      <c r="BA106">
        <v>45</v>
      </c>
      <c r="BB106">
        <v>47</v>
      </c>
      <c r="BC106">
        <v>48</v>
      </c>
      <c r="BD106">
        <v>49</v>
      </c>
      <c r="BE106">
        <v>50</v>
      </c>
      <c r="BF106">
        <v>53</v>
      </c>
      <c r="BG106">
        <v>59</v>
      </c>
      <c r="BH106">
        <v>67</v>
      </c>
      <c r="BI106">
        <v>77</v>
      </c>
      <c r="BJ106">
        <v>100</v>
      </c>
      <c r="BK106">
        <v>108</v>
      </c>
    </row>
    <row r="107" spans="1:63" x14ac:dyDescent="0.2">
      <c r="A107" s="3" t="s">
        <v>464</v>
      </c>
      <c r="B107" s="11"/>
      <c r="C107" t="s">
        <v>4</v>
      </c>
      <c r="D107">
        <v>15</v>
      </c>
      <c r="E107">
        <v>101</v>
      </c>
      <c r="F107">
        <v>2</v>
      </c>
      <c r="G107">
        <v>3</v>
      </c>
      <c r="H107">
        <v>5</v>
      </c>
      <c r="I107">
        <v>7</v>
      </c>
      <c r="J107">
        <v>8</v>
      </c>
      <c r="K107">
        <v>8</v>
      </c>
      <c r="L107">
        <v>14</v>
      </c>
      <c r="M107">
        <v>14</v>
      </c>
      <c r="N107">
        <v>14</v>
      </c>
      <c r="O107">
        <v>19</v>
      </c>
      <c r="P107">
        <v>19</v>
      </c>
      <c r="Q107">
        <v>19</v>
      </c>
      <c r="R107">
        <v>19</v>
      </c>
      <c r="S107">
        <v>25</v>
      </c>
      <c r="T107">
        <v>25</v>
      </c>
      <c r="U107">
        <v>25</v>
      </c>
      <c r="V107">
        <v>25</v>
      </c>
      <c r="W107">
        <v>32</v>
      </c>
      <c r="X107">
        <v>32</v>
      </c>
      <c r="Y107">
        <v>32</v>
      </c>
      <c r="Z107">
        <v>33</v>
      </c>
      <c r="AA107">
        <v>33</v>
      </c>
      <c r="AB107">
        <v>33</v>
      </c>
      <c r="AC107">
        <v>33</v>
      </c>
      <c r="AD107">
        <v>33</v>
      </c>
      <c r="AE107">
        <v>34</v>
      </c>
      <c r="AF107">
        <v>35</v>
      </c>
      <c r="AG107">
        <v>35</v>
      </c>
      <c r="AH107">
        <v>35</v>
      </c>
      <c r="AI107">
        <v>35</v>
      </c>
      <c r="AJ107">
        <v>35</v>
      </c>
      <c r="AK107">
        <v>35</v>
      </c>
      <c r="AL107">
        <v>35</v>
      </c>
      <c r="AM107">
        <v>35</v>
      </c>
      <c r="AN107">
        <v>37</v>
      </c>
      <c r="AO107">
        <v>40</v>
      </c>
      <c r="AP107">
        <v>40</v>
      </c>
      <c r="AQ107">
        <v>41</v>
      </c>
      <c r="AR107">
        <v>42</v>
      </c>
      <c r="AS107">
        <v>42</v>
      </c>
      <c r="AT107">
        <v>43</v>
      </c>
      <c r="AU107">
        <v>43</v>
      </c>
      <c r="AV107">
        <v>43</v>
      </c>
      <c r="AW107">
        <v>47</v>
      </c>
      <c r="AX107">
        <v>48</v>
      </c>
      <c r="AY107">
        <v>50</v>
      </c>
      <c r="AZ107">
        <v>50</v>
      </c>
      <c r="BA107">
        <v>50</v>
      </c>
      <c r="BB107">
        <v>53</v>
      </c>
      <c r="BC107">
        <v>59</v>
      </c>
      <c r="BD107">
        <v>70</v>
      </c>
      <c r="BE107">
        <v>75</v>
      </c>
      <c r="BF107">
        <v>82</v>
      </c>
      <c r="BG107">
        <v>114</v>
      </c>
      <c r="BH107">
        <v>147</v>
      </c>
      <c r="BI107">
        <v>177</v>
      </c>
      <c r="BJ107">
        <v>212</v>
      </c>
      <c r="BK107">
        <v>272</v>
      </c>
    </row>
    <row r="108" spans="1:63" x14ac:dyDescent="0.2">
      <c r="A108" s="3" t="s">
        <v>464</v>
      </c>
      <c r="B108" s="11"/>
      <c r="C108" t="s">
        <v>216</v>
      </c>
      <c r="D108">
        <v>38.963700000000003</v>
      </c>
      <c r="E108">
        <v>35.243299999999998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1</v>
      </c>
      <c r="BE108">
        <v>5</v>
      </c>
      <c r="BF108">
        <v>5</v>
      </c>
      <c r="BG108">
        <v>6</v>
      </c>
      <c r="BH108">
        <v>18</v>
      </c>
      <c r="BI108">
        <v>47</v>
      </c>
      <c r="BJ108">
        <v>98</v>
      </c>
      <c r="BK108">
        <v>192</v>
      </c>
    </row>
    <row r="109" spans="1:63" x14ac:dyDescent="0.2">
      <c r="A109" s="3" t="s">
        <v>464</v>
      </c>
      <c r="B109" s="11"/>
      <c r="C109" t="s">
        <v>19</v>
      </c>
      <c r="D109">
        <v>24</v>
      </c>
      <c r="E109">
        <v>54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</v>
      </c>
      <c r="N109">
        <v>4</v>
      </c>
      <c r="O109">
        <v>4</v>
      </c>
      <c r="P109">
        <v>4</v>
      </c>
      <c r="Q109">
        <v>5</v>
      </c>
      <c r="R109">
        <v>5</v>
      </c>
      <c r="S109">
        <v>5</v>
      </c>
      <c r="T109">
        <v>5</v>
      </c>
      <c r="U109">
        <v>5</v>
      </c>
      <c r="V109">
        <v>5</v>
      </c>
      <c r="W109">
        <v>7</v>
      </c>
      <c r="X109">
        <v>7</v>
      </c>
      <c r="Y109">
        <v>8</v>
      </c>
      <c r="Z109">
        <v>8</v>
      </c>
      <c r="AA109">
        <v>8</v>
      </c>
      <c r="AB109">
        <v>8</v>
      </c>
      <c r="AC109">
        <v>8</v>
      </c>
      <c r="AD109">
        <v>8</v>
      </c>
      <c r="AE109">
        <v>9</v>
      </c>
      <c r="AF109">
        <v>9</v>
      </c>
      <c r="AG109">
        <v>9</v>
      </c>
      <c r="AH109">
        <v>9</v>
      </c>
      <c r="AI109">
        <v>9</v>
      </c>
      <c r="AJ109">
        <v>9</v>
      </c>
      <c r="AK109">
        <v>13</v>
      </c>
      <c r="AL109">
        <v>13</v>
      </c>
      <c r="AM109">
        <v>13</v>
      </c>
      <c r="AN109">
        <v>13</v>
      </c>
      <c r="AO109">
        <v>13</v>
      </c>
      <c r="AP109">
        <v>13</v>
      </c>
      <c r="AQ109">
        <v>19</v>
      </c>
      <c r="AR109">
        <v>21</v>
      </c>
      <c r="AS109">
        <v>21</v>
      </c>
      <c r="AT109">
        <v>21</v>
      </c>
      <c r="AU109">
        <v>27</v>
      </c>
      <c r="AV109">
        <v>27</v>
      </c>
      <c r="AW109">
        <v>29</v>
      </c>
      <c r="AX109">
        <v>29</v>
      </c>
      <c r="AY109">
        <v>45</v>
      </c>
      <c r="AZ109">
        <v>45</v>
      </c>
      <c r="BA109">
        <v>45</v>
      </c>
      <c r="BB109">
        <v>74</v>
      </c>
      <c r="BC109">
        <v>74</v>
      </c>
      <c r="BD109">
        <v>85</v>
      </c>
      <c r="BE109">
        <v>85</v>
      </c>
      <c r="BF109">
        <v>85</v>
      </c>
      <c r="BG109">
        <v>98</v>
      </c>
      <c r="BH109">
        <v>98</v>
      </c>
      <c r="BI109">
        <v>98</v>
      </c>
      <c r="BJ109">
        <v>113</v>
      </c>
      <c r="BK109">
        <v>140</v>
      </c>
    </row>
    <row r="110" spans="1:63" x14ac:dyDescent="0.2">
      <c r="A110" s="3" t="s">
        <v>464</v>
      </c>
      <c r="B110" s="11"/>
      <c r="C110" t="s">
        <v>451</v>
      </c>
      <c r="D110">
        <v>41.377499999999998</v>
      </c>
      <c r="E110">
        <v>64.585300000000004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6</v>
      </c>
      <c r="BI110">
        <v>10</v>
      </c>
      <c r="BJ110">
        <v>15</v>
      </c>
      <c r="BK110">
        <v>23</v>
      </c>
    </row>
    <row r="111" spans="1:63" x14ac:dyDescent="0.2">
      <c r="A111" s="3" t="s">
        <v>464</v>
      </c>
      <c r="B111" s="11"/>
      <c r="C111" t="s">
        <v>198</v>
      </c>
      <c r="D111">
        <v>16</v>
      </c>
      <c r="E111">
        <v>108</v>
      </c>
      <c r="F111">
        <v>0</v>
      </c>
      <c r="G111">
        <v>2</v>
      </c>
      <c r="H111">
        <v>2</v>
      </c>
      <c r="I111">
        <v>2</v>
      </c>
      <c r="J111">
        <v>2</v>
      </c>
      <c r="K111">
        <v>2</v>
      </c>
      <c r="L111">
        <v>2</v>
      </c>
      <c r="M111">
        <v>2</v>
      </c>
      <c r="N111">
        <v>2</v>
      </c>
      <c r="O111">
        <v>2</v>
      </c>
      <c r="P111">
        <v>6</v>
      </c>
      <c r="Q111">
        <v>6</v>
      </c>
      <c r="R111">
        <v>8</v>
      </c>
      <c r="S111">
        <v>8</v>
      </c>
      <c r="T111">
        <v>8</v>
      </c>
      <c r="U111">
        <v>10</v>
      </c>
      <c r="V111">
        <v>10</v>
      </c>
      <c r="W111">
        <v>13</v>
      </c>
      <c r="X111">
        <v>13</v>
      </c>
      <c r="Y111">
        <v>14</v>
      </c>
      <c r="Z111">
        <v>15</v>
      </c>
      <c r="AA111">
        <v>15</v>
      </c>
      <c r="AB111">
        <v>16</v>
      </c>
      <c r="AC111">
        <v>16</v>
      </c>
      <c r="AD111">
        <v>16</v>
      </c>
      <c r="AE111">
        <v>16</v>
      </c>
      <c r="AF111">
        <v>16</v>
      </c>
      <c r="AG111">
        <v>16</v>
      </c>
      <c r="AH111">
        <v>16</v>
      </c>
      <c r="AI111">
        <v>16</v>
      </c>
      <c r="AJ111">
        <v>16</v>
      </c>
      <c r="AK111">
        <v>16</v>
      </c>
      <c r="AL111">
        <v>16</v>
      </c>
      <c r="AM111">
        <v>16</v>
      </c>
      <c r="AN111">
        <v>16</v>
      </c>
      <c r="AO111">
        <v>16</v>
      </c>
      <c r="AP111">
        <v>16</v>
      </c>
      <c r="AQ111">
        <v>16</v>
      </c>
      <c r="AR111">
        <v>16</v>
      </c>
      <c r="AS111">
        <v>16</v>
      </c>
      <c r="AT111">
        <v>16</v>
      </c>
      <c r="AU111">
        <v>16</v>
      </c>
      <c r="AV111">
        <v>16</v>
      </c>
      <c r="AW111">
        <v>16</v>
      </c>
      <c r="AX111">
        <v>16</v>
      </c>
      <c r="AY111">
        <v>18</v>
      </c>
      <c r="AZ111">
        <v>30</v>
      </c>
      <c r="BA111">
        <v>30</v>
      </c>
      <c r="BB111">
        <v>31</v>
      </c>
      <c r="BC111">
        <v>38</v>
      </c>
      <c r="BD111">
        <v>39</v>
      </c>
      <c r="BE111">
        <v>47</v>
      </c>
      <c r="BF111">
        <v>53</v>
      </c>
      <c r="BG111">
        <v>56</v>
      </c>
      <c r="BH111">
        <v>61</v>
      </c>
      <c r="BI111">
        <v>66</v>
      </c>
      <c r="BJ111">
        <v>75</v>
      </c>
      <c r="BK111">
        <v>85</v>
      </c>
    </row>
    <row r="112" spans="1:63" x14ac:dyDescent="0.2">
      <c r="A112" s="3" t="s">
        <v>464</v>
      </c>
      <c r="B112" s="11"/>
      <c r="F112" s="6">
        <f>SUM(F44:F111)</f>
        <v>554</v>
      </c>
      <c r="G112" s="6">
        <f t="shared" ref="G112:BK112" si="1">SUM(G44:G111)</f>
        <v>652</v>
      </c>
      <c r="H112" s="6">
        <f t="shared" si="1"/>
        <v>937</v>
      </c>
      <c r="I112" s="6">
        <f t="shared" si="1"/>
        <v>1429</v>
      </c>
      <c r="J112" s="6">
        <f t="shared" si="1"/>
        <v>2105</v>
      </c>
      <c r="K112" s="6">
        <f t="shared" si="1"/>
        <v>2912</v>
      </c>
      <c r="L112" s="6">
        <f t="shared" si="1"/>
        <v>5558</v>
      </c>
      <c r="M112" s="6">
        <f t="shared" si="1"/>
        <v>6143</v>
      </c>
      <c r="N112" s="6">
        <f t="shared" si="1"/>
        <v>8208</v>
      </c>
      <c r="O112" s="6">
        <f t="shared" si="1"/>
        <v>9889</v>
      </c>
      <c r="P112" s="6">
        <f t="shared" si="1"/>
        <v>11991</v>
      </c>
      <c r="Q112" s="6">
        <f t="shared" si="1"/>
        <v>16738</v>
      </c>
      <c r="R112" s="6">
        <f t="shared" si="1"/>
        <v>19827</v>
      </c>
      <c r="S112" s="6">
        <f t="shared" si="1"/>
        <v>23836</v>
      </c>
      <c r="T112" s="6">
        <f t="shared" si="1"/>
        <v>27578</v>
      </c>
      <c r="U112" s="6">
        <f t="shared" si="1"/>
        <v>30759</v>
      </c>
      <c r="V112" s="6">
        <f t="shared" si="1"/>
        <v>34266</v>
      </c>
      <c r="W112" s="6">
        <f t="shared" si="1"/>
        <v>36990</v>
      </c>
      <c r="X112" s="6">
        <f t="shared" si="1"/>
        <v>40015</v>
      </c>
      <c r="Y112" s="6">
        <f t="shared" si="1"/>
        <v>42551</v>
      </c>
      <c r="Z112" s="6">
        <f t="shared" si="1"/>
        <v>44588</v>
      </c>
      <c r="AA112" s="6">
        <f t="shared" si="1"/>
        <v>44966</v>
      </c>
      <c r="AB112" s="6">
        <f t="shared" si="1"/>
        <v>60112</v>
      </c>
      <c r="AC112" s="6">
        <f t="shared" si="1"/>
        <v>66585</v>
      </c>
      <c r="AD112" s="6">
        <f t="shared" si="1"/>
        <v>68662</v>
      </c>
      <c r="AE112" s="6">
        <f t="shared" si="1"/>
        <v>70786</v>
      </c>
      <c r="AF112" s="6">
        <f t="shared" si="1"/>
        <v>72720</v>
      </c>
      <c r="AG112" s="6">
        <f t="shared" si="1"/>
        <v>74510</v>
      </c>
      <c r="AH112" s="6">
        <f t="shared" si="1"/>
        <v>74934</v>
      </c>
      <c r="AI112" s="6">
        <f t="shared" si="1"/>
        <v>75479</v>
      </c>
      <c r="AJ112" s="6">
        <f t="shared" si="1"/>
        <v>76081</v>
      </c>
      <c r="AK112" s="6">
        <f t="shared" si="1"/>
        <v>77792</v>
      </c>
      <c r="AL112" s="6">
        <f t="shared" si="1"/>
        <v>78028</v>
      </c>
      <c r="AM112" s="6">
        <f t="shared" si="1"/>
        <v>78514</v>
      </c>
      <c r="AN112" s="6">
        <f t="shared" si="1"/>
        <v>79253</v>
      </c>
      <c r="AO112" s="6">
        <f t="shared" si="1"/>
        <v>80051</v>
      </c>
      <c r="AP112" s="6">
        <f t="shared" si="1"/>
        <v>81142</v>
      </c>
      <c r="AQ112" s="6">
        <f t="shared" si="1"/>
        <v>82213</v>
      </c>
      <c r="AR112" s="6">
        <f t="shared" si="1"/>
        <v>83709</v>
      </c>
      <c r="AS112" s="6">
        <f t="shared" si="1"/>
        <v>85305</v>
      </c>
      <c r="AT112" s="6">
        <f t="shared" si="1"/>
        <v>86680</v>
      </c>
      <c r="AU112" s="6">
        <f t="shared" si="1"/>
        <v>88536</v>
      </c>
      <c r="AV112" s="6">
        <f t="shared" si="1"/>
        <v>89766</v>
      </c>
      <c r="AW112" s="6">
        <f t="shared" si="1"/>
        <v>91037</v>
      </c>
      <c r="AX112" s="6">
        <f t="shared" si="1"/>
        <v>93077</v>
      </c>
      <c r="AY112" s="6">
        <f t="shared" si="1"/>
        <v>94815</v>
      </c>
      <c r="AZ112" s="6">
        <f t="shared" si="1"/>
        <v>96010</v>
      </c>
      <c r="BA112" s="6">
        <f t="shared" si="1"/>
        <v>96871</v>
      </c>
      <c r="BB112" s="6">
        <f t="shared" si="1"/>
        <v>98051</v>
      </c>
      <c r="BC112" s="6">
        <f t="shared" si="1"/>
        <v>99576</v>
      </c>
      <c r="BD112" s="6">
        <f t="shared" si="1"/>
        <v>100848</v>
      </c>
      <c r="BE112" s="6">
        <f t="shared" si="1"/>
        <v>102591</v>
      </c>
      <c r="BF112" s="6">
        <f t="shared" si="1"/>
        <v>104460</v>
      </c>
      <c r="BG112" s="6">
        <f t="shared" si="1"/>
        <v>106324</v>
      </c>
      <c r="BH112" s="6">
        <f t="shared" si="1"/>
        <v>107855</v>
      </c>
      <c r="BI112" s="6">
        <f t="shared" si="1"/>
        <v>109893</v>
      </c>
      <c r="BJ112" s="6">
        <f t="shared" si="1"/>
        <v>111897</v>
      </c>
      <c r="BK112" s="6">
        <f t="shared" si="1"/>
        <v>114246</v>
      </c>
    </row>
    <row r="113" spans="1:63" x14ac:dyDescent="0.2">
      <c r="B113" s="11"/>
    </row>
    <row r="114" spans="1:63" x14ac:dyDescent="0.2">
      <c r="A114" s="1" t="s">
        <v>469</v>
      </c>
      <c r="B114" s="11" t="s">
        <v>0</v>
      </c>
      <c r="C114" t="s">
        <v>1</v>
      </c>
      <c r="D114" t="s">
        <v>2</v>
      </c>
      <c r="E114" t="s">
        <v>3</v>
      </c>
      <c r="F114" s="1">
        <v>43852</v>
      </c>
      <c r="G114" s="1">
        <v>43853</v>
      </c>
      <c r="H114" s="1">
        <v>43854</v>
      </c>
      <c r="I114" s="1">
        <v>43855</v>
      </c>
      <c r="J114" s="1">
        <v>43856</v>
      </c>
      <c r="K114" s="1">
        <v>43857</v>
      </c>
      <c r="L114" s="1">
        <v>43858</v>
      </c>
      <c r="M114" s="1">
        <v>43859</v>
      </c>
      <c r="N114" s="1">
        <v>43860</v>
      </c>
      <c r="O114" s="1">
        <v>43861</v>
      </c>
      <c r="P114" s="1">
        <v>43862</v>
      </c>
      <c r="Q114" s="1">
        <v>43863</v>
      </c>
      <c r="R114" s="1">
        <v>43864</v>
      </c>
      <c r="S114" s="1">
        <v>43865</v>
      </c>
      <c r="T114" s="1">
        <v>43866</v>
      </c>
      <c r="U114" s="1">
        <v>43867</v>
      </c>
      <c r="V114" s="1">
        <v>43868</v>
      </c>
      <c r="W114" s="1">
        <v>43869</v>
      </c>
      <c r="X114" s="1">
        <v>43870</v>
      </c>
      <c r="Y114" s="1">
        <v>43871</v>
      </c>
      <c r="Z114" s="1">
        <v>43872</v>
      </c>
      <c r="AA114" s="1">
        <v>43873</v>
      </c>
      <c r="AB114" s="1">
        <v>43874</v>
      </c>
      <c r="AC114" s="1">
        <v>43875</v>
      </c>
      <c r="AD114" s="1">
        <v>43876</v>
      </c>
      <c r="AE114" s="1">
        <v>43877</v>
      </c>
      <c r="AF114" s="1">
        <v>43878</v>
      </c>
      <c r="AG114" s="1">
        <v>43879</v>
      </c>
      <c r="AH114" s="1">
        <v>43880</v>
      </c>
      <c r="AI114" s="1">
        <v>43881</v>
      </c>
      <c r="AJ114" s="1">
        <v>43882</v>
      </c>
      <c r="AK114" s="1">
        <v>43883</v>
      </c>
      <c r="AL114" s="1">
        <v>43884</v>
      </c>
      <c r="AM114" s="1">
        <v>43885</v>
      </c>
      <c r="AN114" s="1">
        <v>43886</v>
      </c>
      <c r="AO114" s="1">
        <v>43887</v>
      </c>
      <c r="AP114" s="1">
        <v>43888</v>
      </c>
      <c r="AQ114" s="1">
        <v>43889</v>
      </c>
      <c r="AR114" s="1">
        <v>43890</v>
      </c>
      <c r="AS114" s="1">
        <v>43891</v>
      </c>
      <c r="AT114" s="1">
        <v>43892</v>
      </c>
      <c r="AU114" s="1">
        <v>43893</v>
      </c>
      <c r="AV114" s="1">
        <v>43894</v>
      </c>
      <c r="AW114" s="1">
        <v>43895</v>
      </c>
      <c r="AX114" s="1">
        <v>43896</v>
      </c>
      <c r="AY114" s="1">
        <v>43897</v>
      </c>
      <c r="AZ114" s="1">
        <v>43898</v>
      </c>
      <c r="BA114" s="1">
        <v>43899</v>
      </c>
      <c r="BB114" s="1">
        <v>43900</v>
      </c>
      <c r="BC114" s="1">
        <v>43901</v>
      </c>
      <c r="BD114" s="1">
        <v>43902</v>
      </c>
      <c r="BE114" s="1">
        <v>43903</v>
      </c>
      <c r="BF114" s="1">
        <v>43904</v>
      </c>
      <c r="BG114" s="1">
        <v>43905</v>
      </c>
      <c r="BH114" s="1">
        <v>43906</v>
      </c>
      <c r="BI114" s="1">
        <v>43907</v>
      </c>
      <c r="BJ114" s="1">
        <v>43908</v>
      </c>
      <c r="BK114" s="1">
        <v>43909</v>
      </c>
    </row>
    <row r="115" spans="1:63" x14ac:dyDescent="0.2">
      <c r="A115" s="3" t="s">
        <v>465</v>
      </c>
      <c r="B115" s="11"/>
      <c r="C115" t="s">
        <v>101</v>
      </c>
      <c r="D115">
        <v>41.153300000000002</v>
      </c>
      <c r="E115">
        <v>20.168299999999999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</v>
      </c>
      <c r="BB115">
        <v>10</v>
      </c>
      <c r="BC115">
        <v>12</v>
      </c>
      <c r="BD115">
        <v>23</v>
      </c>
      <c r="BE115">
        <v>33</v>
      </c>
      <c r="BF115">
        <v>38</v>
      </c>
      <c r="BG115">
        <v>42</v>
      </c>
      <c r="BH115">
        <v>51</v>
      </c>
      <c r="BI115">
        <v>55</v>
      </c>
      <c r="BJ115">
        <v>59</v>
      </c>
      <c r="BK115">
        <v>64</v>
      </c>
    </row>
    <row r="116" spans="1:63" x14ac:dyDescent="0.2">
      <c r="A116" s="3" t="s">
        <v>465</v>
      </c>
      <c r="B116" s="11"/>
      <c r="C116" t="s">
        <v>66</v>
      </c>
      <c r="D116">
        <v>42.506300000000003</v>
      </c>
      <c r="E116">
        <v>1.5218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2</v>
      </c>
      <c r="BI116">
        <v>39</v>
      </c>
      <c r="BJ116">
        <v>39</v>
      </c>
      <c r="BK116">
        <v>53</v>
      </c>
    </row>
    <row r="117" spans="1:63" x14ac:dyDescent="0.2">
      <c r="A117" s="3" t="s">
        <v>465</v>
      </c>
      <c r="B117" s="11"/>
      <c r="C117" t="s">
        <v>38</v>
      </c>
      <c r="D117">
        <v>47.516199999999998</v>
      </c>
      <c r="E117">
        <v>14.5501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</v>
      </c>
      <c r="AO117">
        <v>2</v>
      </c>
      <c r="AP117">
        <v>3</v>
      </c>
      <c r="AQ117">
        <v>3</v>
      </c>
      <c r="AR117">
        <v>9</v>
      </c>
      <c r="AS117">
        <v>14</v>
      </c>
      <c r="AT117">
        <v>18</v>
      </c>
      <c r="AU117">
        <v>21</v>
      </c>
      <c r="AV117">
        <v>29</v>
      </c>
      <c r="AW117">
        <v>41</v>
      </c>
      <c r="AX117">
        <v>55</v>
      </c>
      <c r="AY117">
        <v>79</v>
      </c>
      <c r="AZ117">
        <v>104</v>
      </c>
      <c r="BA117">
        <v>131</v>
      </c>
      <c r="BB117">
        <v>182</v>
      </c>
      <c r="BC117">
        <v>246</v>
      </c>
      <c r="BD117">
        <v>302</v>
      </c>
      <c r="BE117">
        <v>504</v>
      </c>
      <c r="BF117">
        <v>655</v>
      </c>
      <c r="BG117">
        <v>860</v>
      </c>
      <c r="BH117">
        <v>1018</v>
      </c>
      <c r="BI117">
        <v>1332</v>
      </c>
      <c r="BJ117">
        <v>1646</v>
      </c>
      <c r="BK117">
        <v>2013</v>
      </c>
    </row>
    <row r="118" spans="1:63" x14ac:dyDescent="0.2">
      <c r="A118" s="3" t="s">
        <v>465</v>
      </c>
      <c r="B118" s="11"/>
      <c r="C118" t="s">
        <v>49</v>
      </c>
      <c r="D118">
        <v>53.709800000000001</v>
      </c>
      <c r="E118">
        <v>27.953399999999998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6</v>
      </c>
      <c r="AW118">
        <v>6</v>
      </c>
      <c r="AX118">
        <v>6</v>
      </c>
      <c r="AY118">
        <v>6</v>
      </c>
      <c r="AZ118">
        <v>6</v>
      </c>
      <c r="BA118">
        <v>6</v>
      </c>
      <c r="BB118">
        <v>9</v>
      </c>
      <c r="BC118">
        <v>9</v>
      </c>
      <c r="BD118">
        <v>12</v>
      </c>
      <c r="BE118">
        <v>27</v>
      </c>
      <c r="BF118">
        <v>27</v>
      </c>
      <c r="BG118">
        <v>27</v>
      </c>
      <c r="BH118">
        <v>36</v>
      </c>
      <c r="BI118">
        <v>36</v>
      </c>
      <c r="BJ118">
        <v>51</v>
      </c>
      <c r="BK118">
        <v>51</v>
      </c>
    </row>
    <row r="119" spans="1:63" x14ac:dyDescent="0.2">
      <c r="A119" s="3" t="s">
        <v>465</v>
      </c>
      <c r="B119" s="11"/>
      <c r="C119" t="s">
        <v>26</v>
      </c>
      <c r="D119">
        <v>50.833300000000001</v>
      </c>
      <c r="E119">
        <v>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2</v>
      </c>
      <c r="AT119">
        <v>8</v>
      </c>
      <c r="AU119">
        <v>13</v>
      </c>
      <c r="AV119">
        <v>23</v>
      </c>
      <c r="AW119">
        <v>50</v>
      </c>
      <c r="AX119">
        <v>109</v>
      </c>
      <c r="AY119">
        <v>169</v>
      </c>
      <c r="AZ119">
        <v>200</v>
      </c>
      <c r="BA119">
        <v>239</v>
      </c>
      <c r="BB119">
        <v>267</v>
      </c>
      <c r="BC119">
        <v>314</v>
      </c>
      <c r="BD119">
        <v>314</v>
      </c>
      <c r="BE119">
        <v>559</v>
      </c>
      <c r="BF119">
        <v>689</v>
      </c>
      <c r="BG119">
        <v>886</v>
      </c>
      <c r="BH119">
        <v>1058</v>
      </c>
      <c r="BI119">
        <v>1243</v>
      </c>
      <c r="BJ119">
        <v>1486</v>
      </c>
      <c r="BK119">
        <v>1795</v>
      </c>
    </row>
    <row r="120" spans="1:63" x14ac:dyDescent="0.2">
      <c r="A120" s="3" t="s">
        <v>465</v>
      </c>
      <c r="B120" s="11"/>
      <c r="C120" t="s">
        <v>81</v>
      </c>
      <c r="D120">
        <v>43.915900000000001</v>
      </c>
      <c r="E120">
        <v>17.679099999999998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2</v>
      </c>
      <c r="AX120">
        <v>2</v>
      </c>
      <c r="AY120">
        <v>3</v>
      </c>
      <c r="AZ120">
        <v>3</v>
      </c>
      <c r="BA120">
        <v>3</v>
      </c>
      <c r="BB120">
        <v>5</v>
      </c>
      <c r="BC120">
        <v>7</v>
      </c>
      <c r="BD120">
        <v>11</v>
      </c>
      <c r="BE120">
        <v>13</v>
      </c>
      <c r="BF120">
        <v>18</v>
      </c>
      <c r="BG120">
        <v>24</v>
      </c>
      <c r="BH120">
        <v>25</v>
      </c>
      <c r="BI120">
        <v>26</v>
      </c>
      <c r="BJ120">
        <v>38</v>
      </c>
      <c r="BK120">
        <v>63</v>
      </c>
    </row>
    <row r="121" spans="1:63" x14ac:dyDescent="0.2">
      <c r="A121" s="3" t="s">
        <v>465</v>
      </c>
      <c r="B121" s="11"/>
      <c r="C121" t="s">
        <v>94</v>
      </c>
      <c r="D121">
        <v>42.733899999999998</v>
      </c>
      <c r="E121">
        <v>25.485800000000001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4</v>
      </c>
      <c r="BA121">
        <v>4</v>
      </c>
      <c r="BB121">
        <v>4</v>
      </c>
      <c r="BC121">
        <v>7</v>
      </c>
      <c r="BD121">
        <v>7</v>
      </c>
      <c r="BE121">
        <v>23</v>
      </c>
      <c r="BF121">
        <v>41</v>
      </c>
      <c r="BG121">
        <v>51</v>
      </c>
      <c r="BH121">
        <v>52</v>
      </c>
      <c r="BI121">
        <v>67</v>
      </c>
      <c r="BJ121">
        <v>92</v>
      </c>
      <c r="BK121">
        <v>94</v>
      </c>
    </row>
    <row r="122" spans="1:63" x14ac:dyDescent="0.2">
      <c r="A122" s="3" t="s">
        <v>465</v>
      </c>
      <c r="B122" s="11"/>
      <c r="C122" t="s">
        <v>36</v>
      </c>
      <c r="D122">
        <v>45.1</v>
      </c>
      <c r="E122">
        <v>15.2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3</v>
      </c>
      <c r="AP122">
        <v>3</v>
      </c>
      <c r="AQ122">
        <v>5</v>
      </c>
      <c r="AR122">
        <v>6</v>
      </c>
      <c r="AS122">
        <v>7</v>
      </c>
      <c r="AT122">
        <v>7</v>
      </c>
      <c r="AU122">
        <v>9</v>
      </c>
      <c r="AV122">
        <v>10</v>
      </c>
      <c r="AW122">
        <v>10</v>
      </c>
      <c r="AX122">
        <v>11</v>
      </c>
      <c r="AY122">
        <v>12</v>
      </c>
      <c r="AZ122">
        <v>12</v>
      </c>
      <c r="BA122">
        <v>12</v>
      </c>
      <c r="BB122">
        <v>14</v>
      </c>
      <c r="BC122">
        <v>19</v>
      </c>
      <c r="BD122">
        <v>19</v>
      </c>
      <c r="BE122">
        <v>32</v>
      </c>
      <c r="BF122">
        <v>38</v>
      </c>
      <c r="BG122">
        <v>49</v>
      </c>
      <c r="BH122">
        <v>57</v>
      </c>
      <c r="BI122">
        <v>65</v>
      </c>
      <c r="BJ122">
        <v>81</v>
      </c>
      <c r="BK122">
        <v>105</v>
      </c>
    </row>
    <row r="123" spans="1:63" x14ac:dyDescent="0.2">
      <c r="A123" s="3" t="s">
        <v>465</v>
      </c>
      <c r="B123" s="11"/>
      <c r="C123" t="s">
        <v>102</v>
      </c>
      <c r="D123">
        <v>35.126399999999997</v>
      </c>
      <c r="E123">
        <v>33.429900000000004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2</v>
      </c>
      <c r="BB123">
        <v>3</v>
      </c>
      <c r="BC123">
        <v>6</v>
      </c>
      <c r="BD123">
        <v>6</v>
      </c>
      <c r="BE123">
        <v>14</v>
      </c>
      <c r="BF123">
        <v>26</v>
      </c>
      <c r="BG123">
        <v>26</v>
      </c>
      <c r="BH123">
        <v>33</v>
      </c>
      <c r="BI123">
        <v>46</v>
      </c>
      <c r="BJ123">
        <v>49</v>
      </c>
      <c r="BK123">
        <v>67</v>
      </c>
    </row>
    <row r="124" spans="1:63" x14ac:dyDescent="0.2">
      <c r="A124" s="3" t="s">
        <v>465</v>
      </c>
      <c r="B124" s="11"/>
      <c r="C124" t="s">
        <v>193</v>
      </c>
      <c r="D124">
        <v>49.817500000000003</v>
      </c>
      <c r="E124">
        <v>15.473000000000001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3</v>
      </c>
      <c r="AT124">
        <v>3</v>
      </c>
      <c r="AU124">
        <v>5</v>
      </c>
      <c r="AV124">
        <v>8</v>
      </c>
      <c r="AW124">
        <v>12</v>
      </c>
      <c r="AX124">
        <v>18</v>
      </c>
      <c r="AY124">
        <v>19</v>
      </c>
      <c r="AZ124">
        <v>31</v>
      </c>
      <c r="BA124">
        <v>31</v>
      </c>
      <c r="BB124">
        <v>41</v>
      </c>
      <c r="BC124">
        <v>91</v>
      </c>
      <c r="BD124">
        <v>94</v>
      </c>
      <c r="BE124">
        <v>141</v>
      </c>
      <c r="BF124">
        <v>189</v>
      </c>
      <c r="BG124">
        <v>253</v>
      </c>
      <c r="BH124">
        <v>298</v>
      </c>
      <c r="BI124">
        <v>396</v>
      </c>
      <c r="BJ124">
        <v>464</v>
      </c>
      <c r="BK124">
        <v>694</v>
      </c>
    </row>
    <row r="125" spans="1:63" x14ac:dyDescent="0.2">
      <c r="A125" s="3" t="s">
        <v>465</v>
      </c>
      <c r="B125" s="11" t="s">
        <v>177</v>
      </c>
      <c r="C125" t="s">
        <v>177</v>
      </c>
      <c r="D125">
        <v>56.2639</v>
      </c>
      <c r="E125">
        <v>9.5017999999999994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1</v>
      </c>
      <c r="AR125">
        <v>3</v>
      </c>
      <c r="AS125">
        <v>4</v>
      </c>
      <c r="AT125">
        <v>4</v>
      </c>
      <c r="AU125">
        <v>6</v>
      </c>
      <c r="AV125">
        <v>10</v>
      </c>
      <c r="AW125">
        <v>10</v>
      </c>
      <c r="AX125">
        <v>23</v>
      </c>
      <c r="AY125">
        <v>23</v>
      </c>
      <c r="AZ125">
        <v>35</v>
      </c>
      <c r="BA125">
        <v>90</v>
      </c>
      <c r="BB125">
        <v>262</v>
      </c>
      <c r="BC125">
        <v>442</v>
      </c>
      <c r="BD125">
        <v>615</v>
      </c>
      <c r="BE125">
        <v>801</v>
      </c>
      <c r="BF125">
        <v>827</v>
      </c>
      <c r="BG125">
        <v>864</v>
      </c>
      <c r="BH125">
        <v>914</v>
      </c>
      <c r="BI125">
        <v>977</v>
      </c>
      <c r="BJ125">
        <v>1057</v>
      </c>
      <c r="BK125">
        <v>1151</v>
      </c>
    </row>
    <row r="126" spans="1:63" x14ac:dyDescent="0.2">
      <c r="A126" s="3" t="s">
        <v>465</v>
      </c>
      <c r="B126" s="11" t="s">
        <v>204</v>
      </c>
      <c r="C126" t="s">
        <v>177</v>
      </c>
      <c r="D126">
        <v>61.892600000000002</v>
      </c>
      <c r="E126">
        <v>-6.9118000000000004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1</v>
      </c>
      <c r="AX126">
        <v>1</v>
      </c>
      <c r="AY126">
        <v>1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3</v>
      </c>
      <c r="BF126">
        <v>9</v>
      </c>
      <c r="BG126">
        <v>11</v>
      </c>
      <c r="BH126">
        <v>18</v>
      </c>
      <c r="BI126">
        <v>47</v>
      </c>
      <c r="BJ126">
        <v>58</v>
      </c>
      <c r="BK126">
        <v>72</v>
      </c>
    </row>
    <row r="127" spans="1:63" x14ac:dyDescent="0.2">
      <c r="A127" s="3" t="s">
        <v>465</v>
      </c>
      <c r="B127" s="11"/>
      <c r="C127" t="s">
        <v>47</v>
      </c>
      <c r="D127">
        <v>58.595300000000002</v>
      </c>
      <c r="E127">
        <v>25.0136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2</v>
      </c>
      <c r="AV127">
        <v>2</v>
      </c>
      <c r="AW127">
        <v>3</v>
      </c>
      <c r="AX127">
        <v>10</v>
      </c>
      <c r="AY127">
        <v>10</v>
      </c>
      <c r="AZ127">
        <v>10</v>
      </c>
      <c r="BA127">
        <v>10</v>
      </c>
      <c r="BB127">
        <v>12</v>
      </c>
      <c r="BC127">
        <v>16</v>
      </c>
      <c r="BD127">
        <v>16</v>
      </c>
      <c r="BE127">
        <v>79</v>
      </c>
      <c r="BF127">
        <v>115</v>
      </c>
      <c r="BG127">
        <v>171</v>
      </c>
      <c r="BH127">
        <v>205</v>
      </c>
      <c r="BI127">
        <v>225</v>
      </c>
      <c r="BJ127">
        <v>258</v>
      </c>
      <c r="BK127">
        <v>267</v>
      </c>
    </row>
    <row r="128" spans="1:63" x14ac:dyDescent="0.2">
      <c r="A128" s="3" t="s">
        <v>465</v>
      </c>
      <c r="B128" s="11"/>
      <c r="C128" t="s">
        <v>18</v>
      </c>
      <c r="D128">
        <v>64</v>
      </c>
      <c r="E128">
        <v>26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2</v>
      </c>
      <c r="AP128">
        <v>2</v>
      </c>
      <c r="AQ128">
        <v>2</v>
      </c>
      <c r="AR128">
        <v>3</v>
      </c>
      <c r="AS128">
        <v>6</v>
      </c>
      <c r="AT128">
        <v>6</v>
      </c>
      <c r="AU128">
        <v>6</v>
      </c>
      <c r="AV128">
        <v>6</v>
      </c>
      <c r="AW128">
        <v>12</v>
      </c>
      <c r="AX128">
        <v>15</v>
      </c>
      <c r="AY128">
        <v>15</v>
      </c>
      <c r="AZ128">
        <v>23</v>
      </c>
      <c r="BA128">
        <v>30</v>
      </c>
      <c r="BB128">
        <v>40</v>
      </c>
      <c r="BC128">
        <v>59</v>
      </c>
      <c r="BD128">
        <v>59</v>
      </c>
      <c r="BE128">
        <v>155</v>
      </c>
      <c r="BF128">
        <v>225</v>
      </c>
      <c r="BG128">
        <v>244</v>
      </c>
      <c r="BH128">
        <v>277</v>
      </c>
      <c r="BI128">
        <v>321</v>
      </c>
      <c r="BJ128">
        <v>336</v>
      </c>
      <c r="BK128">
        <v>400</v>
      </c>
    </row>
    <row r="129" spans="1:63" x14ac:dyDescent="0.2">
      <c r="A129" s="3" t="s">
        <v>465</v>
      </c>
      <c r="B129" s="11" t="s">
        <v>164</v>
      </c>
      <c r="C129" t="s">
        <v>164</v>
      </c>
      <c r="D129">
        <v>46.227600000000002</v>
      </c>
      <c r="E129">
        <v>2.2136999999999998</v>
      </c>
      <c r="F129">
        <v>0</v>
      </c>
      <c r="G129">
        <v>0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5</v>
      </c>
      <c r="N129">
        <v>5</v>
      </c>
      <c r="O129">
        <v>5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6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11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12</v>
      </c>
      <c r="AN129">
        <v>14</v>
      </c>
      <c r="AO129">
        <v>18</v>
      </c>
      <c r="AP129">
        <v>38</v>
      </c>
      <c r="AQ129">
        <v>57</v>
      </c>
      <c r="AR129">
        <v>100</v>
      </c>
      <c r="AS129">
        <v>130</v>
      </c>
      <c r="AT129">
        <v>191</v>
      </c>
      <c r="AU129">
        <v>204</v>
      </c>
      <c r="AV129">
        <v>285</v>
      </c>
      <c r="AW129">
        <v>377</v>
      </c>
      <c r="AX129">
        <v>653</v>
      </c>
      <c r="AY129">
        <v>949</v>
      </c>
      <c r="AZ129">
        <v>1126</v>
      </c>
      <c r="BA129">
        <v>1209</v>
      </c>
      <c r="BB129">
        <v>1784</v>
      </c>
      <c r="BC129">
        <v>2281</v>
      </c>
      <c r="BD129">
        <v>2281</v>
      </c>
      <c r="BE129">
        <v>3661</v>
      </c>
      <c r="BF129">
        <v>4469</v>
      </c>
      <c r="BG129">
        <v>4499</v>
      </c>
      <c r="BH129">
        <v>6633</v>
      </c>
      <c r="BI129">
        <v>7652</v>
      </c>
      <c r="BJ129">
        <v>9043</v>
      </c>
      <c r="BK129">
        <v>10871</v>
      </c>
    </row>
    <row r="130" spans="1:63" x14ac:dyDescent="0.2">
      <c r="A130" s="3" t="s">
        <v>465</v>
      </c>
      <c r="B130" s="11"/>
      <c r="C130" t="s">
        <v>42</v>
      </c>
      <c r="D130">
        <v>42.315399999999997</v>
      </c>
      <c r="E130">
        <v>43.356900000000003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1</v>
      </c>
      <c r="AR130">
        <v>1</v>
      </c>
      <c r="AS130">
        <v>3</v>
      </c>
      <c r="AT130">
        <v>3</v>
      </c>
      <c r="AU130">
        <v>3</v>
      </c>
      <c r="AV130">
        <v>3</v>
      </c>
      <c r="AW130">
        <v>4</v>
      </c>
      <c r="AX130">
        <v>4</v>
      </c>
      <c r="AY130">
        <v>4</v>
      </c>
      <c r="AZ130">
        <v>13</v>
      </c>
      <c r="BA130">
        <v>15</v>
      </c>
      <c r="BB130">
        <v>15</v>
      </c>
      <c r="BC130">
        <v>24</v>
      </c>
      <c r="BD130">
        <v>24</v>
      </c>
      <c r="BE130">
        <v>25</v>
      </c>
      <c r="BF130">
        <v>30</v>
      </c>
      <c r="BG130">
        <v>33</v>
      </c>
      <c r="BH130">
        <v>33</v>
      </c>
      <c r="BI130">
        <v>34</v>
      </c>
      <c r="BJ130">
        <v>38</v>
      </c>
      <c r="BK130">
        <v>40</v>
      </c>
    </row>
    <row r="131" spans="1:63" x14ac:dyDescent="0.2">
      <c r="A131" s="3" t="s">
        <v>465</v>
      </c>
      <c r="B131" s="11"/>
      <c r="C131" t="s">
        <v>17</v>
      </c>
      <c r="D131">
        <v>51</v>
      </c>
      <c r="E131">
        <v>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4</v>
      </c>
      <c r="M131">
        <v>4</v>
      </c>
      <c r="N131">
        <v>4</v>
      </c>
      <c r="O131">
        <v>5</v>
      </c>
      <c r="P131">
        <v>8</v>
      </c>
      <c r="Q131">
        <v>10</v>
      </c>
      <c r="R131">
        <v>12</v>
      </c>
      <c r="S131">
        <v>12</v>
      </c>
      <c r="T131">
        <v>12</v>
      </c>
      <c r="U131">
        <v>12</v>
      </c>
      <c r="V131">
        <v>13</v>
      </c>
      <c r="W131">
        <v>13</v>
      </c>
      <c r="X131">
        <v>14</v>
      </c>
      <c r="Y131">
        <v>14</v>
      </c>
      <c r="Z131">
        <v>16</v>
      </c>
      <c r="AA131">
        <v>16</v>
      </c>
      <c r="AB131">
        <v>16</v>
      </c>
      <c r="AC131">
        <v>16</v>
      </c>
      <c r="AD131">
        <v>16</v>
      </c>
      <c r="AE131">
        <v>16</v>
      </c>
      <c r="AF131">
        <v>16</v>
      </c>
      <c r="AG131">
        <v>16</v>
      </c>
      <c r="AH131">
        <v>16</v>
      </c>
      <c r="AI131">
        <v>16</v>
      </c>
      <c r="AJ131">
        <v>16</v>
      </c>
      <c r="AK131">
        <v>16</v>
      </c>
      <c r="AL131">
        <v>16</v>
      </c>
      <c r="AM131">
        <v>16</v>
      </c>
      <c r="AN131">
        <v>17</v>
      </c>
      <c r="AO131">
        <v>27</v>
      </c>
      <c r="AP131">
        <v>46</v>
      </c>
      <c r="AQ131">
        <v>48</v>
      </c>
      <c r="AR131">
        <v>79</v>
      </c>
      <c r="AS131">
        <v>130</v>
      </c>
      <c r="AT131">
        <v>159</v>
      </c>
      <c r="AU131">
        <v>196</v>
      </c>
      <c r="AV131">
        <v>262</v>
      </c>
      <c r="AW131">
        <v>482</v>
      </c>
      <c r="AX131">
        <v>670</v>
      </c>
      <c r="AY131">
        <v>799</v>
      </c>
      <c r="AZ131">
        <v>1040</v>
      </c>
      <c r="BA131">
        <v>1176</v>
      </c>
      <c r="BB131">
        <v>1457</v>
      </c>
      <c r="BC131">
        <v>1908</v>
      </c>
      <c r="BD131">
        <v>2078</v>
      </c>
      <c r="BE131">
        <v>3675</v>
      </c>
      <c r="BF131">
        <v>4585</v>
      </c>
      <c r="BG131">
        <v>5795</v>
      </c>
      <c r="BH131">
        <v>7272</v>
      </c>
      <c r="BI131">
        <v>9257</v>
      </c>
      <c r="BJ131">
        <v>12327</v>
      </c>
      <c r="BK131">
        <v>15320</v>
      </c>
    </row>
    <row r="132" spans="1:63" x14ac:dyDescent="0.2">
      <c r="A132" s="3" t="s">
        <v>465</v>
      </c>
      <c r="B132" s="11"/>
      <c r="C132" t="s">
        <v>43</v>
      </c>
      <c r="D132">
        <v>39.074199999999998</v>
      </c>
      <c r="E132">
        <v>21.824300000000001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3</v>
      </c>
      <c r="AQ132">
        <v>4</v>
      </c>
      <c r="AR132">
        <v>4</v>
      </c>
      <c r="AS132">
        <v>7</v>
      </c>
      <c r="AT132">
        <v>7</v>
      </c>
      <c r="AU132">
        <v>7</v>
      </c>
      <c r="AV132">
        <v>9</v>
      </c>
      <c r="AW132">
        <v>31</v>
      </c>
      <c r="AX132">
        <v>45</v>
      </c>
      <c r="AY132">
        <v>46</v>
      </c>
      <c r="AZ132">
        <v>73</v>
      </c>
      <c r="BA132">
        <v>73</v>
      </c>
      <c r="BB132">
        <v>89</v>
      </c>
      <c r="BC132">
        <v>99</v>
      </c>
      <c r="BD132">
        <v>99</v>
      </c>
      <c r="BE132">
        <v>190</v>
      </c>
      <c r="BF132">
        <v>228</v>
      </c>
      <c r="BG132">
        <v>331</v>
      </c>
      <c r="BH132">
        <v>331</v>
      </c>
      <c r="BI132">
        <v>387</v>
      </c>
      <c r="BJ132">
        <v>418</v>
      </c>
      <c r="BK132">
        <v>418</v>
      </c>
    </row>
    <row r="133" spans="1:63" x14ac:dyDescent="0.2">
      <c r="A133" s="3" t="s">
        <v>465</v>
      </c>
      <c r="B133" s="11"/>
      <c r="C133" t="s">
        <v>140</v>
      </c>
      <c r="D133">
        <v>41.902900000000002</v>
      </c>
      <c r="E133">
        <v>12.4534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</row>
    <row r="134" spans="1:63" x14ac:dyDescent="0.2">
      <c r="A134" s="3" t="s">
        <v>465</v>
      </c>
      <c r="B134" s="11"/>
      <c r="C134" t="s">
        <v>76</v>
      </c>
      <c r="D134">
        <v>47.162500000000001</v>
      </c>
      <c r="E134">
        <v>19.503299999999999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2</v>
      </c>
      <c r="AX134">
        <v>2</v>
      </c>
      <c r="AY134">
        <v>4</v>
      </c>
      <c r="AZ134">
        <v>7</v>
      </c>
      <c r="BA134">
        <v>9</v>
      </c>
      <c r="BB134">
        <v>9</v>
      </c>
      <c r="BC134">
        <v>13</v>
      </c>
      <c r="BD134">
        <v>13</v>
      </c>
      <c r="BE134">
        <v>19</v>
      </c>
      <c r="BF134">
        <v>30</v>
      </c>
      <c r="BG134">
        <v>32</v>
      </c>
      <c r="BH134">
        <v>39</v>
      </c>
      <c r="BI134">
        <v>50</v>
      </c>
      <c r="BJ134">
        <v>58</v>
      </c>
      <c r="BK134">
        <v>73</v>
      </c>
    </row>
    <row r="135" spans="1:63" x14ac:dyDescent="0.2">
      <c r="A135" s="3" t="s">
        <v>465</v>
      </c>
      <c r="B135" s="11"/>
      <c r="C135" t="s">
        <v>50</v>
      </c>
      <c r="D135">
        <v>64.963099999999997</v>
      </c>
      <c r="E135">
        <v>-19.020800000000001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1</v>
      </c>
      <c r="AS135">
        <v>3</v>
      </c>
      <c r="AT135">
        <v>6</v>
      </c>
      <c r="AU135">
        <v>11</v>
      </c>
      <c r="AV135">
        <v>26</v>
      </c>
      <c r="AW135">
        <v>34</v>
      </c>
      <c r="AX135">
        <v>43</v>
      </c>
      <c r="AY135">
        <v>50</v>
      </c>
      <c r="AZ135">
        <v>50</v>
      </c>
      <c r="BA135">
        <v>58</v>
      </c>
      <c r="BB135">
        <v>69</v>
      </c>
      <c r="BC135">
        <v>85</v>
      </c>
      <c r="BD135">
        <v>103</v>
      </c>
      <c r="BE135">
        <v>134</v>
      </c>
      <c r="BF135">
        <v>156</v>
      </c>
      <c r="BG135">
        <v>171</v>
      </c>
      <c r="BH135">
        <v>180</v>
      </c>
      <c r="BI135">
        <v>220</v>
      </c>
      <c r="BJ135">
        <v>250</v>
      </c>
      <c r="BK135">
        <v>330</v>
      </c>
    </row>
    <row r="136" spans="1:63" x14ac:dyDescent="0.2">
      <c r="A136" s="3" t="s">
        <v>465</v>
      </c>
      <c r="B136" s="11"/>
      <c r="C136" t="s">
        <v>56</v>
      </c>
      <c r="D136">
        <v>53.142400000000002</v>
      </c>
      <c r="E136">
        <v>-7.6920999999999999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1</v>
      </c>
      <c r="AT136">
        <v>1</v>
      </c>
      <c r="AU136">
        <v>2</v>
      </c>
      <c r="AV136">
        <v>6</v>
      </c>
      <c r="AW136">
        <v>6</v>
      </c>
      <c r="AX136">
        <v>18</v>
      </c>
      <c r="AY136">
        <v>18</v>
      </c>
      <c r="AZ136">
        <v>19</v>
      </c>
      <c r="BA136">
        <v>21</v>
      </c>
      <c r="BB136">
        <v>34</v>
      </c>
      <c r="BC136">
        <v>43</v>
      </c>
      <c r="BD136">
        <v>43</v>
      </c>
      <c r="BE136">
        <v>90</v>
      </c>
      <c r="BF136">
        <v>129</v>
      </c>
      <c r="BG136">
        <v>129</v>
      </c>
      <c r="BH136">
        <v>169</v>
      </c>
      <c r="BI136">
        <v>223</v>
      </c>
      <c r="BJ136">
        <v>292</v>
      </c>
      <c r="BK136">
        <v>557</v>
      </c>
    </row>
    <row r="137" spans="1:63" x14ac:dyDescent="0.2">
      <c r="A137" s="3" t="s">
        <v>465</v>
      </c>
      <c r="B137" s="11"/>
      <c r="C137" t="s">
        <v>22</v>
      </c>
      <c r="D137">
        <v>43</v>
      </c>
      <c r="E137">
        <v>12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</v>
      </c>
      <c r="P137">
        <v>2</v>
      </c>
      <c r="Q137">
        <v>2</v>
      </c>
      <c r="R137">
        <v>2</v>
      </c>
      <c r="S137">
        <v>2</v>
      </c>
      <c r="T137">
        <v>2</v>
      </c>
      <c r="U137">
        <v>2</v>
      </c>
      <c r="V137">
        <v>3</v>
      </c>
      <c r="W137">
        <v>3</v>
      </c>
      <c r="X137">
        <v>3</v>
      </c>
      <c r="Y137">
        <v>3</v>
      </c>
      <c r="Z137">
        <v>3</v>
      </c>
      <c r="AA137">
        <v>3</v>
      </c>
      <c r="AB137">
        <v>3</v>
      </c>
      <c r="AC137">
        <v>3</v>
      </c>
      <c r="AD137">
        <v>3</v>
      </c>
      <c r="AE137">
        <v>3</v>
      </c>
      <c r="AF137">
        <v>3</v>
      </c>
      <c r="AG137">
        <v>3</v>
      </c>
      <c r="AH137">
        <v>3</v>
      </c>
      <c r="AI137">
        <v>3</v>
      </c>
      <c r="AJ137">
        <v>20</v>
      </c>
      <c r="AK137">
        <v>62</v>
      </c>
      <c r="AL137">
        <v>155</v>
      </c>
      <c r="AM137">
        <v>229</v>
      </c>
      <c r="AN137">
        <v>322</v>
      </c>
      <c r="AO137">
        <v>453</v>
      </c>
      <c r="AP137">
        <v>655</v>
      </c>
      <c r="AQ137">
        <v>888</v>
      </c>
      <c r="AR137">
        <v>1128</v>
      </c>
      <c r="AS137">
        <v>1694</v>
      </c>
      <c r="AT137">
        <v>2036</v>
      </c>
      <c r="AU137">
        <v>2502</v>
      </c>
      <c r="AV137">
        <v>3089</v>
      </c>
      <c r="AW137">
        <v>3858</v>
      </c>
      <c r="AX137">
        <v>4636</v>
      </c>
      <c r="AY137">
        <v>5883</v>
      </c>
      <c r="AZ137">
        <v>7375</v>
      </c>
      <c r="BA137">
        <v>9172</v>
      </c>
      <c r="BB137">
        <v>10149</v>
      </c>
      <c r="BC137">
        <v>12462</v>
      </c>
      <c r="BD137">
        <v>12462</v>
      </c>
      <c r="BE137">
        <v>17660</v>
      </c>
      <c r="BF137">
        <v>21157</v>
      </c>
      <c r="BG137">
        <v>24747</v>
      </c>
      <c r="BH137">
        <v>27980</v>
      </c>
      <c r="BI137">
        <v>31506</v>
      </c>
      <c r="BJ137">
        <v>35713</v>
      </c>
      <c r="BK137">
        <v>41035</v>
      </c>
    </row>
    <row r="138" spans="1:63" x14ac:dyDescent="0.2">
      <c r="A138" s="3" t="s">
        <v>465</v>
      </c>
      <c r="B138" s="11"/>
      <c r="C138" t="s">
        <v>444</v>
      </c>
      <c r="D138">
        <v>42.602600000000002</v>
      </c>
      <c r="E138">
        <v>20.902999999999999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2</v>
      </c>
      <c r="BH138">
        <v>2</v>
      </c>
      <c r="BI138">
        <v>2</v>
      </c>
      <c r="BJ138">
        <v>2</v>
      </c>
      <c r="BK138">
        <v>2</v>
      </c>
    </row>
    <row r="139" spans="1:63" x14ac:dyDescent="0.2">
      <c r="A139" s="3" t="s">
        <v>465</v>
      </c>
      <c r="B139" s="11"/>
      <c r="C139" t="s">
        <v>68</v>
      </c>
      <c r="D139">
        <v>56.879600000000003</v>
      </c>
      <c r="E139">
        <v>24.603200000000001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2</v>
      </c>
      <c r="BA139">
        <v>6</v>
      </c>
      <c r="BB139">
        <v>8</v>
      </c>
      <c r="BC139">
        <v>10</v>
      </c>
      <c r="BD139">
        <v>10</v>
      </c>
      <c r="BE139">
        <v>17</v>
      </c>
      <c r="BF139">
        <v>26</v>
      </c>
      <c r="BG139">
        <v>30</v>
      </c>
      <c r="BH139">
        <v>34</v>
      </c>
      <c r="BI139">
        <v>49</v>
      </c>
      <c r="BJ139">
        <v>71</v>
      </c>
      <c r="BK139">
        <v>86</v>
      </c>
    </row>
    <row r="140" spans="1:63" x14ac:dyDescent="0.2">
      <c r="A140" s="3" t="s">
        <v>465</v>
      </c>
      <c r="B140" s="11"/>
      <c r="C140" t="s">
        <v>78</v>
      </c>
      <c r="D140">
        <v>47.14</v>
      </c>
      <c r="E140">
        <v>9.5500000000000007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4</v>
      </c>
      <c r="BI140">
        <v>7</v>
      </c>
      <c r="BJ140">
        <v>28</v>
      </c>
      <c r="BK140">
        <v>28</v>
      </c>
    </row>
    <row r="141" spans="1:63" x14ac:dyDescent="0.2">
      <c r="A141" s="3" t="s">
        <v>465</v>
      </c>
      <c r="B141" s="11"/>
      <c r="C141" t="s">
        <v>51</v>
      </c>
      <c r="D141">
        <v>55.169400000000003</v>
      </c>
      <c r="E141">
        <v>23.8813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6</v>
      </c>
      <c r="BF141">
        <v>8</v>
      </c>
      <c r="BG141">
        <v>12</v>
      </c>
      <c r="BH141">
        <v>17</v>
      </c>
      <c r="BI141">
        <v>25</v>
      </c>
      <c r="BJ141">
        <v>27</v>
      </c>
      <c r="BK141">
        <v>36</v>
      </c>
    </row>
    <row r="142" spans="1:63" x14ac:dyDescent="0.2">
      <c r="A142" s="3" t="s">
        <v>465</v>
      </c>
      <c r="B142" s="11"/>
      <c r="C142" t="s">
        <v>57</v>
      </c>
      <c r="D142">
        <v>49.815300000000001</v>
      </c>
      <c r="E142">
        <v>6.1295999999999999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2</v>
      </c>
      <c r="AY142">
        <v>2</v>
      </c>
      <c r="AZ142">
        <v>3</v>
      </c>
      <c r="BA142">
        <v>3</v>
      </c>
      <c r="BB142">
        <v>5</v>
      </c>
      <c r="BC142">
        <v>7</v>
      </c>
      <c r="BD142">
        <v>19</v>
      </c>
      <c r="BE142">
        <v>34</v>
      </c>
      <c r="BF142">
        <v>51</v>
      </c>
      <c r="BG142">
        <v>59</v>
      </c>
      <c r="BH142">
        <v>77</v>
      </c>
      <c r="BI142">
        <v>140</v>
      </c>
      <c r="BJ142">
        <v>203</v>
      </c>
      <c r="BK142">
        <v>335</v>
      </c>
    </row>
    <row r="143" spans="1:63" x14ac:dyDescent="0.2">
      <c r="A143" s="3" t="s">
        <v>465</v>
      </c>
      <c r="B143" s="11"/>
      <c r="C143" t="s">
        <v>92</v>
      </c>
      <c r="D143">
        <v>35.9375</v>
      </c>
      <c r="E143">
        <v>14.375400000000001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3</v>
      </c>
      <c r="AZ143">
        <v>3</v>
      </c>
      <c r="BA143">
        <v>3</v>
      </c>
      <c r="BB143">
        <v>5</v>
      </c>
      <c r="BC143">
        <v>6</v>
      </c>
      <c r="BD143">
        <v>6</v>
      </c>
      <c r="BE143">
        <v>12</v>
      </c>
      <c r="BF143">
        <v>18</v>
      </c>
      <c r="BG143">
        <v>21</v>
      </c>
      <c r="BH143">
        <v>30</v>
      </c>
      <c r="BI143">
        <v>38</v>
      </c>
      <c r="BJ143">
        <v>38</v>
      </c>
      <c r="BK143">
        <v>53</v>
      </c>
    </row>
    <row r="144" spans="1:63" x14ac:dyDescent="0.2">
      <c r="A144" s="3" t="s">
        <v>465</v>
      </c>
      <c r="B144" s="11"/>
      <c r="C144" t="s">
        <v>93</v>
      </c>
      <c r="D144">
        <v>14.641500000000001</v>
      </c>
      <c r="E144">
        <v>-61.0242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2</v>
      </c>
      <c r="AZ144">
        <v>2</v>
      </c>
      <c r="BA144">
        <v>2</v>
      </c>
      <c r="BB144">
        <v>2</v>
      </c>
      <c r="BC144">
        <v>3</v>
      </c>
      <c r="BD144">
        <v>3</v>
      </c>
      <c r="BE144">
        <v>3</v>
      </c>
      <c r="BF144">
        <v>9</v>
      </c>
      <c r="BG144">
        <v>9</v>
      </c>
      <c r="BH144">
        <v>15</v>
      </c>
      <c r="BI144">
        <v>16</v>
      </c>
      <c r="BJ144">
        <v>19</v>
      </c>
      <c r="BK144">
        <v>23</v>
      </c>
    </row>
    <row r="145" spans="1:63" x14ac:dyDescent="0.2">
      <c r="A145" s="3" t="s">
        <v>465</v>
      </c>
      <c r="B145" s="11"/>
      <c r="C145" t="s">
        <v>202</v>
      </c>
      <c r="D145">
        <v>47.4116</v>
      </c>
      <c r="E145">
        <v>28.369900000000001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1</v>
      </c>
      <c r="BB145">
        <v>3</v>
      </c>
      <c r="BC145">
        <v>3</v>
      </c>
      <c r="BD145">
        <v>3</v>
      </c>
      <c r="BE145">
        <v>6</v>
      </c>
      <c r="BF145">
        <v>12</v>
      </c>
      <c r="BG145">
        <v>23</v>
      </c>
      <c r="BH145">
        <v>23</v>
      </c>
      <c r="BI145">
        <v>30</v>
      </c>
      <c r="BJ145">
        <v>30</v>
      </c>
      <c r="BK145">
        <v>49</v>
      </c>
    </row>
    <row r="146" spans="1:63" x14ac:dyDescent="0.2">
      <c r="A146" s="3" t="s">
        <v>465</v>
      </c>
      <c r="B146" s="11"/>
      <c r="C146" t="s">
        <v>58</v>
      </c>
      <c r="D146">
        <v>43.7333</v>
      </c>
      <c r="E146">
        <v>7.4166999999999996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7</v>
      </c>
      <c r="BI146">
        <v>7</v>
      </c>
      <c r="BJ146">
        <v>7</v>
      </c>
      <c r="BK146">
        <v>7</v>
      </c>
    </row>
    <row r="147" spans="1:63" x14ac:dyDescent="0.2">
      <c r="A147" s="3" t="s">
        <v>465</v>
      </c>
      <c r="B147" s="11"/>
      <c r="C147" t="s">
        <v>478</v>
      </c>
      <c r="D147">
        <v>42.5</v>
      </c>
      <c r="E147">
        <v>19.3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2</v>
      </c>
      <c r="BJ147">
        <v>1</v>
      </c>
      <c r="BK147">
        <v>3</v>
      </c>
    </row>
    <row r="148" spans="1:63" x14ac:dyDescent="0.2">
      <c r="A148" s="3" t="s">
        <v>465</v>
      </c>
      <c r="B148" s="11" t="s">
        <v>452</v>
      </c>
      <c r="C148" t="s">
        <v>452</v>
      </c>
      <c r="D148">
        <v>52.132599999999996</v>
      </c>
      <c r="E148">
        <v>5.2912999999999997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6</v>
      </c>
      <c r="AS148">
        <v>10</v>
      </c>
      <c r="AT148">
        <v>18</v>
      </c>
      <c r="AU148">
        <v>24</v>
      </c>
      <c r="AV148">
        <v>38</v>
      </c>
      <c r="AW148">
        <v>82</v>
      </c>
      <c r="AX148">
        <v>128</v>
      </c>
      <c r="AY148">
        <v>188</v>
      </c>
      <c r="AZ148">
        <v>265</v>
      </c>
      <c r="BA148">
        <v>321</v>
      </c>
      <c r="BB148">
        <v>382</v>
      </c>
      <c r="BC148">
        <v>503</v>
      </c>
      <c r="BD148">
        <v>503</v>
      </c>
      <c r="BE148">
        <v>804</v>
      </c>
      <c r="BF148">
        <v>959</v>
      </c>
      <c r="BG148">
        <v>1135</v>
      </c>
      <c r="BH148">
        <v>1413</v>
      </c>
      <c r="BI148">
        <v>1705</v>
      </c>
      <c r="BJ148">
        <v>2051</v>
      </c>
      <c r="BK148">
        <v>2460</v>
      </c>
    </row>
    <row r="149" spans="1:63" x14ac:dyDescent="0.2">
      <c r="A149" s="3" t="s">
        <v>465</v>
      </c>
      <c r="B149" s="11"/>
      <c r="C149" t="s">
        <v>44</v>
      </c>
      <c r="D149">
        <v>41.608600000000003</v>
      </c>
      <c r="E149">
        <v>21.7453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3</v>
      </c>
      <c r="AY149">
        <v>3</v>
      </c>
      <c r="AZ149">
        <v>3</v>
      </c>
      <c r="BA149">
        <v>3</v>
      </c>
      <c r="BB149">
        <v>7</v>
      </c>
      <c r="BC149">
        <v>7</v>
      </c>
      <c r="BD149">
        <v>7</v>
      </c>
      <c r="BE149">
        <v>14</v>
      </c>
      <c r="BF149">
        <v>14</v>
      </c>
      <c r="BG149">
        <v>14</v>
      </c>
      <c r="BH149">
        <v>18</v>
      </c>
      <c r="BI149">
        <v>26</v>
      </c>
      <c r="BJ149">
        <v>35</v>
      </c>
      <c r="BK149">
        <v>48</v>
      </c>
    </row>
    <row r="150" spans="1:63" x14ac:dyDescent="0.2">
      <c r="A150" s="3" t="s">
        <v>465</v>
      </c>
      <c r="B150" s="11"/>
      <c r="C150" t="s">
        <v>45</v>
      </c>
      <c r="D150">
        <v>60.472000000000001</v>
      </c>
      <c r="E150">
        <v>8.4688999999999997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6</v>
      </c>
      <c r="AR150">
        <v>15</v>
      </c>
      <c r="AS150">
        <v>19</v>
      </c>
      <c r="AT150">
        <v>25</v>
      </c>
      <c r="AU150">
        <v>32</v>
      </c>
      <c r="AV150">
        <v>56</v>
      </c>
      <c r="AW150">
        <v>87</v>
      </c>
      <c r="AX150">
        <v>108</v>
      </c>
      <c r="AY150">
        <v>147</v>
      </c>
      <c r="AZ150">
        <v>176</v>
      </c>
      <c r="BA150">
        <v>205</v>
      </c>
      <c r="BB150">
        <v>400</v>
      </c>
      <c r="BC150">
        <v>598</v>
      </c>
      <c r="BD150">
        <v>702</v>
      </c>
      <c r="BE150">
        <v>996</v>
      </c>
      <c r="BF150">
        <v>1090</v>
      </c>
      <c r="BG150">
        <v>1221</v>
      </c>
      <c r="BH150">
        <v>1333</v>
      </c>
      <c r="BI150">
        <v>1463</v>
      </c>
      <c r="BJ150">
        <v>1550</v>
      </c>
      <c r="BK150">
        <v>1746</v>
      </c>
    </row>
    <row r="151" spans="1:63" x14ac:dyDescent="0.2">
      <c r="A151" s="3" t="s">
        <v>465</v>
      </c>
      <c r="B151" s="11"/>
      <c r="C151" t="s">
        <v>79</v>
      </c>
      <c r="D151">
        <v>51.919400000000003</v>
      </c>
      <c r="E151">
        <v>19.145099999999999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5</v>
      </c>
      <c r="AY151">
        <v>5</v>
      </c>
      <c r="AZ151">
        <v>11</v>
      </c>
      <c r="BA151">
        <v>16</v>
      </c>
      <c r="BB151">
        <v>22</v>
      </c>
      <c r="BC151">
        <v>31</v>
      </c>
      <c r="BD151">
        <v>49</v>
      </c>
      <c r="BE151">
        <v>68</v>
      </c>
      <c r="BF151">
        <v>103</v>
      </c>
      <c r="BG151">
        <v>119</v>
      </c>
      <c r="BH151">
        <v>177</v>
      </c>
      <c r="BI151">
        <v>238</v>
      </c>
      <c r="BJ151">
        <v>251</v>
      </c>
      <c r="BK151">
        <v>355</v>
      </c>
    </row>
    <row r="152" spans="1:63" x14ac:dyDescent="0.2">
      <c r="A152" s="3" t="s">
        <v>465</v>
      </c>
      <c r="B152" s="11"/>
      <c r="C152" t="s">
        <v>65</v>
      </c>
      <c r="D152">
        <v>39.399900000000002</v>
      </c>
      <c r="E152">
        <v>-8.2245000000000008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</v>
      </c>
      <c r="AU152">
        <v>2</v>
      </c>
      <c r="AV152">
        <v>5</v>
      </c>
      <c r="AW152">
        <v>8</v>
      </c>
      <c r="AX152">
        <v>13</v>
      </c>
      <c r="AY152">
        <v>20</v>
      </c>
      <c r="AZ152">
        <v>30</v>
      </c>
      <c r="BA152">
        <v>30</v>
      </c>
      <c r="BB152">
        <v>41</v>
      </c>
      <c r="BC152">
        <v>59</v>
      </c>
      <c r="BD152">
        <v>59</v>
      </c>
      <c r="BE152">
        <v>112</v>
      </c>
      <c r="BF152">
        <v>169</v>
      </c>
      <c r="BG152">
        <v>245</v>
      </c>
      <c r="BH152">
        <v>331</v>
      </c>
      <c r="BI152">
        <v>448</v>
      </c>
      <c r="BJ152">
        <v>448</v>
      </c>
      <c r="BK152">
        <v>785</v>
      </c>
    </row>
    <row r="153" spans="1:63" x14ac:dyDescent="0.2">
      <c r="A153" s="3" t="s">
        <v>465</v>
      </c>
      <c r="B153" s="11"/>
      <c r="C153" t="s">
        <v>46</v>
      </c>
      <c r="D153">
        <v>45.943199999999997</v>
      </c>
      <c r="E153">
        <v>24.966799999999999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3</v>
      </c>
      <c r="AR153">
        <v>3</v>
      </c>
      <c r="AS153">
        <v>3</v>
      </c>
      <c r="AT153">
        <v>3</v>
      </c>
      <c r="AU153">
        <v>3</v>
      </c>
      <c r="AV153">
        <v>4</v>
      </c>
      <c r="AW153">
        <v>6</v>
      </c>
      <c r="AX153">
        <v>9</v>
      </c>
      <c r="AY153">
        <v>9</v>
      </c>
      <c r="AZ153">
        <v>15</v>
      </c>
      <c r="BA153">
        <v>15</v>
      </c>
      <c r="BB153">
        <v>25</v>
      </c>
      <c r="BC153">
        <v>45</v>
      </c>
      <c r="BD153">
        <v>49</v>
      </c>
      <c r="BE153">
        <v>89</v>
      </c>
      <c r="BF153">
        <v>123</v>
      </c>
      <c r="BG153">
        <v>131</v>
      </c>
      <c r="BH153">
        <v>158</v>
      </c>
      <c r="BI153">
        <v>184</v>
      </c>
      <c r="BJ153">
        <v>260</v>
      </c>
      <c r="BK153">
        <v>277</v>
      </c>
    </row>
    <row r="154" spans="1:63" x14ac:dyDescent="0.2">
      <c r="A154" s="3" t="s">
        <v>465</v>
      </c>
      <c r="B154" s="11"/>
      <c r="C154" t="s">
        <v>48</v>
      </c>
      <c r="D154">
        <v>43.942399999999999</v>
      </c>
      <c r="E154">
        <v>12.457800000000001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1</v>
      </c>
      <c r="AR154">
        <v>1</v>
      </c>
      <c r="AS154">
        <v>1</v>
      </c>
      <c r="AT154">
        <v>8</v>
      </c>
      <c r="AU154">
        <v>10</v>
      </c>
      <c r="AV154">
        <v>16</v>
      </c>
      <c r="AW154">
        <v>21</v>
      </c>
      <c r="AX154">
        <v>21</v>
      </c>
      <c r="AY154">
        <v>23</v>
      </c>
      <c r="AZ154">
        <v>36</v>
      </c>
      <c r="BA154">
        <v>36</v>
      </c>
      <c r="BB154">
        <v>51</v>
      </c>
      <c r="BC154">
        <v>62</v>
      </c>
      <c r="BD154">
        <v>69</v>
      </c>
      <c r="BE154">
        <v>80</v>
      </c>
      <c r="BF154">
        <v>80</v>
      </c>
      <c r="BG154">
        <v>101</v>
      </c>
      <c r="BH154">
        <v>109</v>
      </c>
      <c r="BI154">
        <v>109</v>
      </c>
      <c r="BJ154">
        <v>119</v>
      </c>
      <c r="BK154">
        <v>119</v>
      </c>
    </row>
    <row r="155" spans="1:63" x14ac:dyDescent="0.2">
      <c r="A155" s="3" t="s">
        <v>465</v>
      </c>
      <c r="B155" s="11"/>
      <c r="C155" t="s">
        <v>89</v>
      </c>
      <c r="D155">
        <v>44.016500000000001</v>
      </c>
      <c r="E155">
        <v>21.0059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1</v>
      </c>
      <c r="AZ155">
        <v>1</v>
      </c>
      <c r="BA155">
        <v>1</v>
      </c>
      <c r="BB155">
        <v>5</v>
      </c>
      <c r="BC155">
        <v>12</v>
      </c>
      <c r="BD155">
        <v>19</v>
      </c>
      <c r="BE155">
        <v>35</v>
      </c>
      <c r="BF155">
        <v>46</v>
      </c>
      <c r="BG155">
        <v>48</v>
      </c>
      <c r="BH155">
        <v>55</v>
      </c>
      <c r="BI155">
        <v>65</v>
      </c>
      <c r="BJ155">
        <v>83</v>
      </c>
      <c r="BK155">
        <v>103</v>
      </c>
    </row>
    <row r="156" spans="1:63" x14ac:dyDescent="0.2">
      <c r="A156" s="3" t="s">
        <v>465</v>
      </c>
      <c r="B156" s="11"/>
      <c r="C156" t="s">
        <v>90</v>
      </c>
      <c r="D156">
        <v>48.668999999999997</v>
      </c>
      <c r="E156">
        <v>19.699000000000002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1</v>
      </c>
      <c r="AZ156">
        <v>3</v>
      </c>
      <c r="BA156">
        <v>3</v>
      </c>
      <c r="BB156">
        <v>7</v>
      </c>
      <c r="BC156">
        <v>10</v>
      </c>
      <c r="BD156">
        <v>16</v>
      </c>
      <c r="BE156">
        <v>32</v>
      </c>
      <c r="BF156">
        <v>44</v>
      </c>
      <c r="BG156">
        <v>54</v>
      </c>
      <c r="BH156">
        <v>63</v>
      </c>
      <c r="BI156">
        <v>72</v>
      </c>
      <c r="BJ156">
        <v>105</v>
      </c>
      <c r="BK156">
        <v>123</v>
      </c>
    </row>
    <row r="157" spans="1:63" x14ac:dyDescent="0.2">
      <c r="A157" s="3" t="s">
        <v>465</v>
      </c>
      <c r="B157" s="11"/>
      <c r="C157" t="s">
        <v>82</v>
      </c>
      <c r="D157">
        <v>46.151200000000003</v>
      </c>
      <c r="E157">
        <v>14.9955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</v>
      </c>
      <c r="AX157">
        <v>7</v>
      </c>
      <c r="AY157">
        <v>7</v>
      </c>
      <c r="AZ157">
        <v>16</v>
      </c>
      <c r="BA157">
        <v>16</v>
      </c>
      <c r="BB157">
        <v>31</v>
      </c>
      <c r="BC157">
        <v>57</v>
      </c>
      <c r="BD157">
        <v>89</v>
      </c>
      <c r="BE157">
        <v>141</v>
      </c>
      <c r="BF157">
        <v>181</v>
      </c>
      <c r="BG157">
        <v>219</v>
      </c>
      <c r="BH157">
        <v>253</v>
      </c>
      <c r="BI157">
        <v>275</v>
      </c>
      <c r="BJ157">
        <v>275</v>
      </c>
      <c r="BK157">
        <v>286</v>
      </c>
    </row>
    <row r="158" spans="1:63" x14ac:dyDescent="0.2">
      <c r="A158" s="3" t="s">
        <v>465</v>
      </c>
      <c r="B158" s="11"/>
      <c r="C158" t="s">
        <v>24</v>
      </c>
      <c r="D158">
        <v>40</v>
      </c>
      <c r="E158">
        <v>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6</v>
      </c>
      <c r="AO158">
        <v>13</v>
      </c>
      <c r="AP158">
        <v>15</v>
      </c>
      <c r="AQ158">
        <v>32</v>
      </c>
      <c r="AR158">
        <v>45</v>
      </c>
      <c r="AS158">
        <v>84</v>
      </c>
      <c r="AT158">
        <v>120</v>
      </c>
      <c r="AU158">
        <v>165</v>
      </c>
      <c r="AV158">
        <v>222</v>
      </c>
      <c r="AW158">
        <v>259</v>
      </c>
      <c r="AX158">
        <v>400</v>
      </c>
      <c r="AY158">
        <v>500</v>
      </c>
      <c r="AZ158">
        <v>673</v>
      </c>
      <c r="BA158">
        <v>1073</v>
      </c>
      <c r="BB158">
        <v>1695</v>
      </c>
      <c r="BC158">
        <v>2277</v>
      </c>
      <c r="BD158">
        <v>2277</v>
      </c>
      <c r="BE158">
        <v>5232</v>
      </c>
      <c r="BF158">
        <v>6391</v>
      </c>
      <c r="BG158">
        <v>7798</v>
      </c>
      <c r="BH158">
        <v>9942</v>
      </c>
      <c r="BI158">
        <v>11748</v>
      </c>
      <c r="BJ158">
        <v>13910</v>
      </c>
      <c r="BK158">
        <v>17963</v>
      </c>
    </row>
    <row r="159" spans="1:63" x14ac:dyDescent="0.2">
      <c r="A159" s="3" t="s">
        <v>465</v>
      </c>
      <c r="B159" s="11"/>
      <c r="C159" t="s">
        <v>23</v>
      </c>
      <c r="D159">
        <v>63</v>
      </c>
      <c r="E159">
        <v>16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2</v>
      </c>
      <c r="AP159">
        <v>7</v>
      </c>
      <c r="AQ159">
        <v>7</v>
      </c>
      <c r="AR159">
        <v>12</v>
      </c>
      <c r="AS159">
        <v>14</v>
      </c>
      <c r="AT159">
        <v>15</v>
      </c>
      <c r="AU159">
        <v>21</v>
      </c>
      <c r="AV159">
        <v>35</v>
      </c>
      <c r="AW159">
        <v>94</v>
      </c>
      <c r="AX159">
        <v>101</v>
      </c>
      <c r="AY159">
        <v>161</v>
      </c>
      <c r="AZ159">
        <v>203</v>
      </c>
      <c r="BA159">
        <v>248</v>
      </c>
      <c r="BB159">
        <v>355</v>
      </c>
      <c r="BC159">
        <v>500</v>
      </c>
      <c r="BD159">
        <v>599</v>
      </c>
      <c r="BE159">
        <v>814</v>
      </c>
      <c r="BF159">
        <v>961</v>
      </c>
      <c r="BG159">
        <v>1022</v>
      </c>
      <c r="BH159">
        <v>1103</v>
      </c>
      <c r="BI159">
        <v>1190</v>
      </c>
      <c r="BJ159">
        <v>1279</v>
      </c>
      <c r="BK159">
        <v>1439</v>
      </c>
    </row>
    <row r="160" spans="1:63" x14ac:dyDescent="0.2">
      <c r="A160" s="3" t="s">
        <v>465</v>
      </c>
      <c r="B160" s="11"/>
      <c r="C160" t="s">
        <v>37</v>
      </c>
      <c r="D160">
        <v>46.818199999999997</v>
      </c>
      <c r="E160">
        <v>8.2274999999999991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8</v>
      </c>
      <c r="AQ160">
        <v>8</v>
      </c>
      <c r="AR160">
        <v>18</v>
      </c>
      <c r="AS160">
        <v>27</v>
      </c>
      <c r="AT160">
        <v>42</v>
      </c>
      <c r="AU160">
        <v>56</v>
      </c>
      <c r="AV160">
        <v>90</v>
      </c>
      <c r="AW160">
        <v>114</v>
      </c>
      <c r="AX160">
        <v>214</v>
      </c>
      <c r="AY160">
        <v>268</v>
      </c>
      <c r="AZ160">
        <v>337</v>
      </c>
      <c r="BA160">
        <v>374</v>
      </c>
      <c r="BB160">
        <v>491</v>
      </c>
      <c r="BC160">
        <v>652</v>
      </c>
      <c r="BD160">
        <v>652</v>
      </c>
      <c r="BE160">
        <v>1139</v>
      </c>
      <c r="BF160">
        <v>1359</v>
      </c>
      <c r="BG160">
        <v>2200</v>
      </c>
      <c r="BH160">
        <v>2200</v>
      </c>
      <c r="BI160">
        <v>2700</v>
      </c>
      <c r="BJ160">
        <v>3028</v>
      </c>
      <c r="BK160">
        <v>4075</v>
      </c>
    </row>
    <row r="161" spans="1:63" x14ac:dyDescent="0.2">
      <c r="A161" s="3" t="s">
        <v>465</v>
      </c>
      <c r="B161" s="11"/>
      <c r="C161" t="s">
        <v>75</v>
      </c>
      <c r="D161">
        <v>48.379399999999997</v>
      </c>
      <c r="E161">
        <v>31.165600000000001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3</v>
      </c>
      <c r="BF161">
        <v>3</v>
      </c>
      <c r="BG161">
        <v>3</v>
      </c>
      <c r="BH161">
        <v>7</v>
      </c>
      <c r="BI161">
        <v>14</v>
      </c>
      <c r="BJ161">
        <v>14</v>
      </c>
      <c r="BK161">
        <v>16</v>
      </c>
    </row>
    <row r="162" spans="1:63" x14ac:dyDescent="0.2">
      <c r="A162" s="3" t="s">
        <v>465</v>
      </c>
      <c r="B162" s="11" t="s">
        <v>207</v>
      </c>
      <c r="C162" t="s">
        <v>208</v>
      </c>
      <c r="D162">
        <v>49.372300000000003</v>
      </c>
      <c r="E162">
        <v>-2.3643999999999998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2</v>
      </c>
      <c r="BD162">
        <v>2</v>
      </c>
      <c r="BE162">
        <v>2</v>
      </c>
      <c r="BF162">
        <v>2</v>
      </c>
      <c r="BG162">
        <v>3</v>
      </c>
      <c r="BH162">
        <v>6</v>
      </c>
      <c r="BI162">
        <v>6</v>
      </c>
      <c r="BJ162">
        <v>6</v>
      </c>
      <c r="BK162">
        <v>11</v>
      </c>
    </row>
    <row r="163" spans="1:63" x14ac:dyDescent="0.2">
      <c r="A163" s="3" t="s">
        <v>465</v>
      </c>
      <c r="B163" s="11" t="s">
        <v>217</v>
      </c>
      <c r="C163" t="s">
        <v>208</v>
      </c>
      <c r="D163">
        <v>36.140799999999999</v>
      </c>
      <c r="E163">
        <v>-5.3536000000000001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3</v>
      </c>
      <c r="BJ163">
        <v>8</v>
      </c>
      <c r="BK163">
        <v>10</v>
      </c>
    </row>
    <row r="164" spans="1:63" x14ac:dyDescent="0.2">
      <c r="A164" s="3" t="s">
        <v>465</v>
      </c>
      <c r="B164" s="11" t="s">
        <v>208</v>
      </c>
      <c r="C164" t="s">
        <v>208</v>
      </c>
      <c r="D164">
        <v>55.378100000000003</v>
      </c>
      <c r="E164">
        <v>-3.4359999999999999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>
        <v>2</v>
      </c>
      <c r="R164">
        <v>2</v>
      </c>
      <c r="S164">
        <v>2</v>
      </c>
      <c r="T164">
        <v>2</v>
      </c>
      <c r="U164">
        <v>2</v>
      </c>
      <c r="V164">
        <v>3</v>
      </c>
      <c r="W164">
        <v>3</v>
      </c>
      <c r="X164">
        <v>3</v>
      </c>
      <c r="Y164">
        <v>8</v>
      </c>
      <c r="Z164">
        <v>8</v>
      </c>
      <c r="AA164">
        <v>9</v>
      </c>
      <c r="AB164">
        <v>9</v>
      </c>
      <c r="AC164">
        <v>9</v>
      </c>
      <c r="AD164">
        <v>9</v>
      </c>
      <c r="AE164">
        <v>9</v>
      </c>
      <c r="AF164">
        <v>9</v>
      </c>
      <c r="AG164">
        <v>9</v>
      </c>
      <c r="AH164">
        <v>9</v>
      </c>
      <c r="AI164">
        <v>9</v>
      </c>
      <c r="AJ164">
        <v>9</v>
      </c>
      <c r="AK164">
        <v>9</v>
      </c>
      <c r="AL164">
        <v>9</v>
      </c>
      <c r="AM164">
        <v>13</v>
      </c>
      <c r="AN164">
        <v>13</v>
      </c>
      <c r="AO164">
        <v>13</v>
      </c>
      <c r="AP164">
        <v>15</v>
      </c>
      <c r="AQ164">
        <v>20</v>
      </c>
      <c r="AR164">
        <v>23</v>
      </c>
      <c r="AS164">
        <v>36</v>
      </c>
      <c r="AT164">
        <v>40</v>
      </c>
      <c r="AU164">
        <v>51</v>
      </c>
      <c r="AV164">
        <v>85</v>
      </c>
      <c r="AW164">
        <v>115</v>
      </c>
      <c r="AX164">
        <v>163</v>
      </c>
      <c r="AY164">
        <v>206</v>
      </c>
      <c r="AZ164">
        <v>273</v>
      </c>
      <c r="BA164">
        <v>321</v>
      </c>
      <c r="BB164">
        <v>382</v>
      </c>
      <c r="BC164">
        <v>456</v>
      </c>
      <c r="BD164">
        <v>456</v>
      </c>
      <c r="BE164">
        <v>798</v>
      </c>
      <c r="BF164">
        <v>1140</v>
      </c>
      <c r="BG164">
        <v>1140</v>
      </c>
      <c r="BH164">
        <v>1543</v>
      </c>
      <c r="BI164">
        <v>1950</v>
      </c>
      <c r="BJ164">
        <v>2626</v>
      </c>
      <c r="BK164">
        <v>2689</v>
      </c>
    </row>
    <row r="165" spans="1:63" x14ac:dyDescent="0.2">
      <c r="A165" s="3" t="s">
        <v>465</v>
      </c>
      <c r="B165" s="11"/>
      <c r="F165" s="6">
        <f>SUM(F115:F164)</f>
        <v>0</v>
      </c>
      <c r="G165" s="6">
        <f t="shared" ref="G165:BK165" si="2">SUM(G115:G164)</f>
        <v>0</v>
      </c>
      <c r="H165" s="6">
        <f t="shared" si="2"/>
        <v>2</v>
      </c>
      <c r="I165" s="6">
        <f t="shared" si="2"/>
        <v>3</v>
      </c>
      <c r="J165" s="6">
        <f t="shared" si="2"/>
        <v>3</v>
      </c>
      <c r="K165" s="6">
        <f t="shared" si="2"/>
        <v>4</v>
      </c>
      <c r="L165" s="6">
        <f t="shared" si="2"/>
        <v>8</v>
      </c>
      <c r="M165" s="6">
        <f t="shared" si="2"/>
        <v>10</v>
      </c>
      <c r="N165" s="6">
        <f t="shared" si="2"/>
        <v>10</v>
      </c>
      <c r="O165" s="6">
        <f t="shared" si="2"/>
        <v>16</v>
      </c>
      <c r="P165" s="6">
        <f t="shared" si="2"/>
        <v>21</v>
      </c>
      <c r="Q165" s="6">
        <f t="shared" si="2"/>
        <v>23</v>
      </c>
      <c r="R165" s="6">
        <f t="shared" si="2"/>
        <v>25</v>
      </c>
      <c r="S165" s="6">
        <f t="shared" si="2"/>
        <v>26</v>
      </c>
      <c r="T165" s="6">
        <f t="shared" si="2"/>
        <v>26</v>
      </c>
      <c r="U165" s="6">
        <f t="shared" si="2"/>
        <v>26</v>
      </c>
      <c r="V165" s="6">
        <f t="shared" si="2"/>
        <v>29</v>
      </c>
      <c r="W165" s="6">
        <f t="shared" si="2"/>
        <v>34</v>
      </c>
      <c r="X165" s="6">
        <f t="shared" si="2"/>
        <v>36</v>
      </c>
      <c r="Y165" s="6">
        <f t="shared" si="2"/>
        <v>41</v>
      </c>
      <c r="Z165" s="6">
        <f t="shared" si="2"/>
        <v>43</v>
      </c>
      <c r="AA165" s="6">
        <f t="shared" si="2"/>
        <v>44</v>
      </c>
      <c r="AB165" s="6">
        <f t="shared" si="2"/>
        <v>44</v>
      </c>
      <c r="AC165" s="6">
        <f t="shared" si="2"/>
        <v>44</v>
      </c>
      <c r="AD165" s="6">
        <f t="shared" si="2"/>
        <v>45</v>
      </c>
      <c r="AE165" s="6">
        <f t="shared" si="2"/>
        <v>45</v>
      </c>
      <c r="AF165" s="6">
        <f t="shared" si="2"/>
        <v>45</v>
      </c>
      <c r="AG165" s="6">
        <f t="shared" si="2"/>
        <v>45</v>
      </c>
      <c r="AH165" s="6">
        <f t="shared" si="2"/>
        <v>45</v>
      </c>
      <c r="AI165" s="6">
        <f t="shared" si="2"/>
        <v>45</v>
      </c>
      <c r="AJ165" s="6">
        <f t="shared" si="2"/>
        <v>62</v>
      </c>
      <c r="AK165" s="6">
        <f t="shared" si="2"/>
        <v>104</v>
      </c>
      <c r="AL165" s="6">
        <f t="shared" si="2"/>
        <v>197</v>
      </c>
      <c r="AM165" s="6">
        <f t="shared" si="2"/>
        <v>275</v>
      </c>
      <c r="AN165" s="6">
        <f t="shared" si="2"/>
        <v>379</v>
      </c>
      <c r="AO165" s="6">
        <f t="shared" si="2"/>
        <v>540</v>
      </c>
      <c r="AP165" s="6">
        <f t="shared" si="2"/>
        <v>804</v>
      </c>
      <c r="AQ165" s="6">
        <f t="shared" si="2"/>
        <v>1093</v>
      </c>
      <c r="AR165" s="6">
        <f t="shared" si="2"/>
        <v>1465</v>
      </c>
      <c r="AS165" s="6">
        <f t="shared" si="2"/>
        <v>2204</v>
      </c>
      <c r="AT165" s="6">
        <f t="shared" si="2"/>
        <v>2730</v>
      </c>
      <c r="AU165" s="6">
        <f t="shared" si="2"/>
        <v>3359</v>
      </c>
      <c r="AV165" s="6">
        <f t="shared" si="2"/>
        <v>4338</v>
      </c>
      <c r="AW165" s="6">
        <f t="shared" si="2"/>
        <v>5739</v>
      </c>
      <c r="AX165" s="6">
        <f t="shared" si="2"/>
        <v>7505</v>
      </c>
      <c r="AY165" s="6">
        <f t="shared" si="2"/>
        <v>9644</v>
      </c>
      <c r="AZ165" s="6">
        <f t="shared" si="2"/>
        <v>12193</v>
      </c>
      <c r="BA165" s="6">
        <f t="shared" si="2"/>
        <v>14979</v>
      </c>
      <c r="BB165" s="6">
        <f t="shared" si="2"/>
        <v>18382</v>
      </c>
      <c r="BC165" s="6">
        <f t="shared" si="2"/>
        <v>23454</v>
      </c>
      <c r="BD165" s="6">
        <f t="shared" si="2"/>
        <v>24182</v>
      </c>
      <c r="BE165" s="6">
        <f t="shared" si="2"/>
        <v>38281</v>
      </c>
      <c r="BF165" s="6">
        <f t="shared" si="2"/>
        <v>46479</v>
      </c>
      <c r="BG165" s="6">
        <f t="shared" si="2"/>
        <v>54863</v>
      </c>
      <c r="BH165" s="6">
        <f t="shared" si="2"/>
        <v>65603</v>
      </c>
      <c r="BI165" s="6">
        <f t="shared" si="2"/>
        <v>76717</v>
      </c>
      <c r="BJ165" s="6">
        <f t="shared" si="2"/>
        <v>90328</v>
      </c>
      <c r="BK165" s="6">
        <f t="shared" si="2"/>
        <v>108661</v>
      </c>
    </row>
    <row r="166" spans="1:63" x14ac:dyDescent="0.2">
      <c r="B166" s="11"/>
    </row>
    <row r="167" spans="1:63" x14ac:dyDescent="0.2">
      <c r="A167" s="1" t="s">
        <v>469</v>
      </c>
      <c r="B167" s="11" t="s">
        <v>0</v>
      </c>
      <c r="C167" t="s">
        <v>1</v>
      </c>
      <c r="D167" t="s">
        <v>2</v>
      </c>
      <c r="E167" t="s">
        <v>3</v>
      </c>
      <c r="F167" s="1">
        <v>43852</v>
      </c>
      <c r="G167" s="1">
        <v>43853</v>
      </c>
      <c r="H167" s="1">
        <v>43854</v>
      </c>
      <c r="I167" s="1">
        <v>43855</v>
      </c>
      <c r="J167" s="1">
        <v>43856</v>
      </c>
      <c r="K167" s="1">
        <v>43857</v>
      </c>
      <c r="L167" s="1">
        <v>43858</v>
      </c>
      <c r="M167" s="1">
        <v>43859</v>
      </c>
      <c r="N167" s="1">
        <v>43860</v>
      </c>
      <c r="O167" s="1">
        <v>43861</v>
      </c>
      <c r="P167" s="1">
        <v>43862</v>
      </c>
      <c r="Q167" s="1">
        <v>43863</v>
      </c>
      <c r="R167" s="1">
        <v>43864</v>
      </c>
      <c r="S167" s="1">
        <v>43865</v>
      </c>
      <c r="T167" s="1">
        <v>43866</v>
      </c>
      <c r="U167" s="1">
        <v>43867</v>
      </c>
      <c r="V167" s="1">
        <v>43868</v>
      </c>
      <c r="W167" s="1">
        <v>43869</v>
      </c>
      <c r="X167" s="1">
        <v>43870</v>
      </c>
      <c r="Y167" s="1">
        <v>43871</v>
      </c>
      <c r="Z167" s="1">
        <v>43872</v>
      </c>
      <c r="AA167" s="1">
        <v>43873</v>
      </c>
      <c r="AB167" s="1">
        <v>43874</v>
      </c>
      <c r="AC167" s="1">
        <v>43875</v>
      </c>
      <c r="AD167" s="1">
        <v>43876</v>
      </c>
      <c r="AE167" s="1">
        <v>43877</v>
      </c>
      <c r="AF167" s="1">
        <v>43878</v>
      </c>
      <c r="AG167" s="1">
        <v>43879</v>
      </c>
      <c r="AH167" s="1">
        <v>43880</v>
      </c>
      <c r="AI167" s="1">
        <v>43881</v>
      </c>
      <c r="AJ167" s="1">
        <v>43882</v>
      </c>
      <c r="AK167" s="1">
        <v>43883</v>
      </c>
      <c r="AL167" s="1">
        <v>43884</v>
      </c>
      <c r="AM167" s="1">
        <v>43885</v>
      </c>
      <c r="AN167" s="1">
        <v>43886</v>
      </c>
      <c r="AO167" s="1">
        <v>43887</v>
      </c>
      <c r="AP167" s="1">
        <v>43888</v>
      </c>
      <c r="AQ167" s="1">
        <v>43889</v>
      </c>
      <c r="AR167" s="1">
        <v>43890</v>
      </c>
      <c r="AS167" s="1">
        <v>43891</v>
      </c>
      <c r="AT167" s="1">
        <v>43892</v>
      </c>
      <c r="AU167" s="1">
        <v>43893</v>
      </c>
      <c r="AV167" s="1">
        <v>43894</v>
      </c>
      <c r="AW167" s="1">
        <v>43895</v>
      </c>
      <c r="AX167" s="1">
        <v>43896</v>
      </c>
      <c r="AY167" s="1">
        <v>43897</v>
      </c>
      <c r="AZ167" s="1">
        <v>43898</v>
      </c>
      <c r="BA167" s="1">
        <v>43899</v>
      </c>
      <c r="BB167" s="1">
        <v>43900</v>
      </c>
      <c r="BC167" s="1">
        <v>43901</v>
      </c>
      <c r="BD167" s="1">
        <v>43902</v>
      </c>
      <c r="BE167" s="1">
        <v>43903</v>
      </c>
      <c r="BF167" s="1">
        <v>43904</v>
      </c>
      <c r="BG167" s="1">
        <v>43905</v>
      </c>
      <c r="BH167" s="1">
        <v>43906</v>
      </c>
      <c r="BI167" s="1">
        <v>43907</v>
      </c>
      <c r="BJ167" s="1">
        <v>43908</v>
      </c>
      <c r="BK167" s="1">
        <v>43909</v>
      </c>
    </row>
    <row r="168" spans="1:63" x14ac:dyDescent="0.2">
      <c r="A168" s="3" t="s">
        <v>467</v>
      </c>
      <c r="B168" s="11"/>
      <c r="C168" t="s">
        <v>422</v>
      </c>
      <c r="D168">
        <v>17.0608</v>
      </c>
      <c r="E168">
        <v>-61.796399999999998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</row>
    <row r="169" spans="1:63" x14ac:dyDescent="0.2">
      <c r="A169" s="3" t="s">
        <v>467</v>
      </c>
      <c r="B169" s="11"/>
      <c r="C169" t="s">
        <v>485</v>
      </c>
      <c r="D169">
        <v>25.034300000000002</v>
      </c>
      <c r="E169">
        <v>-77.396299999999997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1</v>
      </c>
      <c r="BJ169">
        <v>1</v>
      </c>
      <c r="BK169">
        <v>3</v>
      </c>
    </row>
    <row r="170" spans="1:63" x14ac:dyDescent="0.2">
      <c r="A170" s="3" t="s">
        <v>467</v>
      </c>
      <c r="B170" s="11"/>
      <c r="C170" t="s">
        <v>477</v>
      </c>
      <c r="D170">
        <v>13.193899999999999</v>
      </c>
      <c r="E170">
        <v>-59.543199999999999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2</v>
      </c>
      <c r="BJ170">
        <v>2</v>
      </c>
      <c r="BK170">
        <v>5</v>
      </c>
    </row>
    <row r="171" spans="1:63" x14ac:dyDescent="0.2">
      <c r="A171" s="3" t="s">
        <v>467</v>
      </c>
      <c r="B171" s="11" t="s">
        <v>9</v>
      </c>
      <c r="C171" t="s">
        <v>10</v>
      </c>
      <c r="D171">
        <v>49.282699999999998</v>
      </c>
      <c r="E171">
        <v>-123.1207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2</v>
      </c>
      <c r="U171">
        <v>2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5</v>
      </c>
      <c r="AG171">
        <v>5</v>
      </c>
      <c r="AH171">
        <v>5</v>
      </c>
      <c r="AI171">
        <v>5</v>
      </c>
      <c r="AJ171">
        <v>6</v>
      </c>
      <c r="AK171">
        <v>6</v>
      </c>
      <c r="AL171">
        <v>6</v>
      </c>
      <c r="AM171">
        <v>6</v>
      </c>
      <c r="AN171">
        <v>7</v>
      </c>
      <c r="AO171">
        <v>7</v>
      </c>
      <c r="AP171">
        <v>7</v>
      </c>
      <c r="AQ171">
        <v>7</v>
      </c>
      <c r="AR171">
        <v>8</v>
      </c>
      <c r="AS171">
        <v>8</v>
      </c>
      <c r="AT171">
        <v>8</v>
      </c>
      <c r="AU171">
        <v>9</v>
      </c>
      <c r="AV171">
        <v>12</v>
      </c>
      <c r="AW171">
        <v>13</v>
      </c>
      <c r="AX171">
        <v>21</v>
      </c>
      <c r="AY171">
        <v>21</v>
      </c>
      <c r="AZ171">
        <v>27</v>
      </c>
      <c r="BA171">
        <v>32</v>
      </c>
      <c r="BB171">
        <v>32</v>
      </c>
      <c r="BC171">
        <v>39</v>
      </c>
      <c r="BD171">
        <v>46</v>
      </c>
      <c r="BE171">
        <v>64</v>
      </c>
      <c r="BF171">
        <v>64</v>
      </c>
      <c r="BG171">
        <v>73</v>
      </c>
      <c r="BH171">
        <v>103</v>
      </c>
      <c r="BI171">
        <v>103</v>
      </c>
      <c r="BJ171">
        <v>186</v>
      </c>
      <c r="BK171">
        <v>231</v>
      </c>
    </row>
    <row r="172" spans="1:63" x14ac:dyDescent="0.2">
      <c r="A172" s="3" t="s">
        <v>467</v>
      </c>
      <c r="B172" s="11" t="s">
        <v>98</v>
      </c>
      <c r="C172" t="s">
        <v>10</v>
      </c>
      <c r="D172">
        <v>51.253799999999998</v>
      </c>
      <c r="E172">
        <v>-85.3232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3</v>
      </c>
      <c r="P172">
        <v>3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4</v>
      </c>
      <c r="AN172">
        <v>4</v>
      </c>
      <c r="AO172">
        <v>4</v>
      </c>
      <c r="AP172">
        <v>6</v>
      </c>
      <c r="AQ172">
        <v>6</v>
      </c>
      <c r="AR172">
        <v>11</v>
      </c>
      <c r="AS172">
        <v>15</v>
      </c>
      <c r="AT172">
        <v>18</v>
      </c>
      <c r="AU172">
        <v>20</v>
      </c>
      <c r="AV172">
        <v>20</v>
      </c>
      <c r="AW172">
        <v>22</v>
      </c>
      <c r="AX172">
        <v>25</v>
      </c>
      <c r="AY172">
        <v>28</v>
      </c>
      <c r="AZ172">
        <v>29</v>
      </c>
      <c r="BA172">
        <v>34</v>
      </c>
      <c r="BB172">
        <v>36</v>
      </c>
      <c r="BC172">
        <v>41</v>
      </c>
      <c r="BD172">
        <v>42</v>
      </c>
      <c r="BE172">
        <v>74</v>
      </c>
      <c r="BF172">
        <v>79</v>
      </c>
      <c r="BG172">
        <v>104</v>
      </c>
      <c r="BH172">
        <v>177</v>
      </c>
      <c r="BI172">
        <v>185</v>
      </c>
      <c r="BJ172">
        <v>221</v>
      </c>
      <c r="BK172">
        <v>257</v>
      </c>
    </row>
    <row r="173" spans="1:63" x14ac:dyDescent="0.2">
      <c r="A173" s="3" t="s">
        <v>467</v>
      </c>
      <c r="B173" s="11" t="s">
        <v>99</v>
      </c>
      <c r="C173" t="s">
        <v>10</v>
      </c>
      <c r="D173">
        <v>53.933300000000003</v>
      </c>
      <c r="E173">
        <v>-116.5765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2</v>
      </c>
      <c r="AZ173">
        <v>4</v>
      </c>
      <c r="BA173">
        <v>7</v>
      </c>
      <c r="BB173">
        <v>7</v>
      </c>
      <c r="BC173">
        <v>19</v>
      </c>
      <c r="BD173">
        <v>19</v>
      </c>
      <c r="BE173">
        <v>29</v>
      </c>
      <c r="BF173">
        <v>29</v>
      </c>
      <c r="BG173">
        <v>39</v>
      </c>
      <c r="BH173">
        <v>56</v>
      </c>
      <c r="BI173">
        <v>74</v>
      </c>
      <c r="BJ173">
        <v>97</v>
      </c>
      <c r="BK173">
        <v>119</v>
      </c>
    </row>
    <row r="174" spans="1:63" x14ac:dyDescent="0.2">
      <c r="A174" s="3" t="s">
        <v>467</v>
      </c>
      <c r="B174" s="11" t="s">
        <v>100</v>
      </c>
      <c r="C174" t="s">
        <v>10</v>
      </c>
      <c r="D174">
        <v>52.939900000000002</v>
      </c>
      <c r="E174">
        <v>-73.549099999999996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4</v>
      </c>
      <c r="BA174">
        <v>4</v>
      </c>
      <c r="BB174">
        <v>4</v>
      </c>
      <c r="BC174">
        <v>8</v>
      </c>
      <c r="BD174">
        <v>9</v>
      </c>
      <c r="BE174">
        <v>17</v>
      </c>
      <c r="BF174">
        <v>17</v>
      </c>
      <c r="BG174">
        <v>24</v>
      </c>
      <c r="BH174">
        <v>50</v>
      </c>
      <c r="BI174">
        <v>74</v>
      </c>
      <c r="BJ174">
        <v>94</v>
      </c>
      <c r="BK174">
        <v>121</v>
      </c>
    </row>
    <row r="175" spans="1:63" x14ac:dyDescent="0.2">
      <c r="A175" s="3" t="s">
        <v>467</v>
      </c>
      <c r="B175" s="11" t="s">
        <v>209</v>
      </c>
      <c r="C175" t="s">
        <v>10</v>
      </c>
      <c r="D175">
        <v>46.565300000000001</v>
      </c>
      <c r="E175">
        <v>-66.4619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2</v>
      </c>
      <c r="BH175">
        <v>6</v>
      </c>
      <c r="BI175">
        <v>8</v>
      </c>
      <c r="BJ175">
        <v>11</v>
      </c>
      <c r="BK175">
        <v>11</v>
      </c>
    </row>
    <row r="176" spans="1:63" x14ac:dyDescent="0.2">
      <c r="A176" s="3" t="s">
        <v>467</v>
      </c>
      <c r="B176" s="11" t="s">
        <v>415</v>
      </c>
      <c r="C176" t="s">
        <v>10</v>
      </c>
      <c r="D176">
        <v>53.760899999999999</v>
      </c>
      <c r="E176">
        <v>-98.813900000000004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4</v>
      </c>
      <c r="BF176">
        <v>4</v>
      </c>
      <c r="BG176">
        <v>4</v>
      </c>
      <c r="BH176">
        <v>7</v>
      </c>
      <c r="BI176">
        <v>8</v>
      </c>
      <c r="BJ176">
        <v>15</v>
      </c>
      <c r="BK176">
        <v>17</v>
      </c>
    </row>
    <row r="177" spans="1:63" x14ac:dyDescent="0.2">
      <c r="A177" s="3" t="s">
        <v>467</v>
      </c>
      <c r="B177" s="11" t="s">
        <v>416</v>
      </c>
      <c r="C177" t="s">
        <v>10</v>
      </c>
      <c r="D177">
        <v>52.939900000000002</v>
      </c>
      <c r="E177">
        <v>-106.4509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2</v>
      </c>
      <c r="BF177">
        <v>2</v>
      </c>
      <c r="BG177">
        <v>2</v>
      </c>
      <c r="BH177">
        <v>7</v>
      </c>
      <c r="BI177">
        <v>7</v>
      </c>
      <c r="BJ177">
        <v>8</v>
      </c>
      <c r="BK177">
        <v>16</v>
      </c>
    </row>
    <row r="178" spans="1:63" x14ac:dyDescent="0.2">
      <c r="A178" s="3" t="s">
        <v>467</v>
      </c>
      <c r="B178" s="11" t="s">
        <v>110</v>
      </c>
      <c r="C178" t="s">
        <v>10</v>
      </c>
      <c r="D178">
        <v>37.648899999999998</v>
      </c>
      <c r="E178">
        <v>-122.66549999999999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2</v>
      </c>
      <c r="BF178">
        <v>2</v>
      </c>
      <c r="BG178">
        <v>2</v>
      </c>
      <c r="BH178">
        <v>2</v>
      </c>
      <c r="BI178">
        <v>8</v>
      </c>
      <c r="BJ178">
        <v>9</v>
      </c>
      <c r="BK178">
        <v>9</v>
      </c>
    </row>
    <row r="179" spans="1:63" x14ac:dyDescent="0.2">
      <c r="A179" s="3" t="s">
        <v>467</v>
      </c>
      <c r="B179" s="11" t="s">
        <v>445</v>
      </c>
      <c r="C179" t="s">
        <v>10</v>
      </c>
      <c r="D179">
        <v>53.1355</v>
      </c>
      <c r="E179">
        <v>-57.660400000000003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1</v>
      </c>
      <c r="BI179">
        <v>3</v>
      </c>
      <c r="BJ179">
        <v>3</v>
      </c>
      <c r="BK179">
        <v>3</v>
      </c>
    </row>
    <row r="180" spans="1:63" x14ac:dyDescent="0.2">
      <c r="A180" s="3" t="s">
        <v>467</v>
      </c>
      <c r="B180" s="11" t="s">
        <v>446</v>
      </c>
      <c r="C180" t="s">
        <v>10</v>
      </c>
      <c r="D180">
        <v>46.5107</v>
      </c>
      <c r="E180">
        <v>-63.416800000000002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1</v>
      </c>
      <c r="BI180">
        <v>1</v>
      </c>
      <c r="BJ180">
        <v>1</v>
      </c>
      <c r="BK180">
        <v>2</v>
      </c>
    </row>
    <row r="181" spans="1:63" x14ac:dyDescent="0.2">
      <c r="A181" s="3" t="s">
        <v>467</v>
      </c>
      <c r="B181" s="11" t="s">
        <v>453</v>
      </c>
      <c r="C181" t="s">
        <v>10</v>
      </c>
      <c r="D181">
        <v>44.682000000000002</v>
      </c>
      <c r="E181">
        <v>-63.744300000000003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5</v>
      </c>
      <c r="BI181">
        <v>7</v>
      </c>
      <c r="BJ181">
        <v>12</v>
      </c>
      <c r="BK181">
        <v>14</v>
      </c>
    </row>
    <row r="182" spans="1:63" x14ac:dyDescent="0.2">
      <c r="A182" s="3" t="s">
        <v>467</v>
      </c>
      <c r="B182" s="11"/>
      <c r="C182" t="s">
        <v>87</v>
      </c>
      <c r="D182">
        <v>9.7489000000000008</v>
      </c>
      <c r="E182">
        <v>-83.753399999999999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1</v>
      </c>
      <c r="AZ182">
        <v>5</v>
      </c>
      <c r="BA182">
        <v>9</v>
      </c>
      <c r="BB182">
        <v>9</v>
      </c>
      <c r="BC182">
        <v>13</v>
      </c>
      <c r="BD182">
        <v>22</v>
      </c>
      <c r="BE182">
        <v>23</v>
      </c>
      <c r="BF182">
        <v>26</v>
      </c>
      <c r="BG182">
        <v>27</v>
      </c>
      <c r="BH182">
        <v>35</v>
      </c>
      <c r="BI182">
        <v>41</v>
      </c>
      <c r="BJ182">
        <v>50</v>
      </c>
      <c r="BK182">
        <v>69</v>
      </c>
    </row>
    <row r="183" spans="1:63" x14ac:dyDescent="0.2">
      <c r="A183" s="3" t="s">
        <v>467</v>
      </c>
      <c r="B183" s="11" t="s">
        <v>109</v>
      </c>
      <c r="C183" t="s">
        <v>172</v>
      </c>
      <c r="D183">
        <v>35.4437</v>
      </c>
      <c r="E183">
        <v>139.63800000000001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61</v>
      </c>
      <c r="W183">
        <v>61</v>
      </c>
      <c r="X183">
        <v>64</v>
      </c>
      <c r="Y183">
        <v>135</v>
      </c>
      <c r="Z183">
        <v>135</v>
      </c>
      <c r="AA183">
        <v>175</v>
      </c>
      <c r="AB183">
        <v>175</v>
      </c>
      <c r="AC183">
        <v>218</v>
      </c>
      <c r="AD183">
        <v>285</v>
      </c>
      <c r="AE183">
        <v>355</v>
      </c>
      <c r="AF183">
        <v>454</v>
      </c>
      <c r="AG183">
        <v>542</v>
      </c>
      <c r="AH183">
        <v>621</v>
      </c>
      <c r="AI183">
        <v>634</v>
      </c>
      <c r="AJ183">
        <v>634</v>
      </c>
      <c r="AK183">
        <v>634</v>
      </c>
      <c r="AL183">
        <v>691</v>
      </c>
      <c r="AM183">
        <v>691</v>
      </c>
      <c r="AN183">
        <v>691</v>
      </c>
      <c r="AO183">
        <v>705</v>
      </c>
      <c r="AP183">
        <v>705</v>
      </c>
      <c r="AQ183">
        <v>705</v>
      </c>
      <c r="AR183">
        <v>705</v>
      </c>
      <c r="AS183">
        <v>705</v>
      </c>
      <c r="AT183">
        <v>705</v>
      </c>
      <c r="AU183">
        <v>706</v>
      </c>
      <c r="AV183">
        <v>706</v>
      </c>
      <c r="AW183">
        <v>706</v>
      </c>
      <c r="AX183">
        <v>696</v>
      </c>
      <c r="AY183">
        <v>696</v>
      </c>
      <c r="AZ183">
        <v>696</v>
      </c>
      <c r="BA183">
        <v>696</v>
      </c>
      <c r="BB183">
        <v>696</v>
      </c>
      <c r="BC183">
        <v>696</v>
      </c>
      <c r="BD183">
        <v>696</v>
      </c>
      <c r="BE183">
        <v>696</v>
      </c>
      <c r="BF183">
        <v>696</v>
      </c>
      <c r="BG183">
        <v>696</v>
      </c>
      <c r="BH183">
        <v>696</v>
      </c>
      <c r="BI183">
        <v>696</v>
      </c>
      <c r="BJ183">
        <v>712</v>
      </c>
      <c r="BK183">
        <v>712</v>
      </c>
    </row>
    <row r="184" spans="1:63" x14ac:dyDescent="0.2">
      <c r="A184" s="3" t="s">
        <v>467</v>
      </c>
      <c r="B184" s="11"/>
      <c r="C184" t="s">
        <v>409</v>
      </c>
      <c r="D184">
        <v>22</v>
      </c>
      <c r="E184">
        <v>-80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3</v>
      </c>
      <c r="BE184">
        <v>4</v>
      </c>
      <c r="BF184">
        <v>4</v>
      </c>
      <c r="BG184">
        <v>4</v>
      </c>
      <c r="BH184">
        <v>4</v>
      </c>
      <c r="BI184">
        <v>5</v>
      </c>
      <c r="BJ184">
        <v>7</v>
      </c>
      <c r="BK184">
        <v>11</v>
      </c>
    </row>
    <row r="185" spans="1:63" x14ac:dyDescent="0.2">
      <c r="A185" s="3" t="s">
        <v>467</v>
      </c>
      <c r="B185" s="11" t="s">
        <v>455</v>
      </c>
      <c r="C185" t="s">
        <v>177</v>
      </c>
      <c r="D185">
        <v>71.706900000000005</v>
      </c>
      <c r="E185">
        <v>-42.604300000000002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2</v>
      </c>
    </row>
    <row r="186" spans="1:63" x14ac:dyDescent="0.2">
      <c r="A186" s="3" t="s">
        <v>467</v>
      </c>
      <c r="B186" s="11"/>
      <c r="C186" t="s">
        <v>63</v>
      </c>
      <c r="D186">
        <v>18.735700000000001</v>
      </c>
      <c r="E186">
        <v>-70.162700000000001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2</v>
      </c>
      <c r="AY186">
        <v>2</v>
      </c>
      <c r="AZ186">
        <v>5</v>
      </c>
      <c r="BA186">
        <v>5</v>
      </c>
      <c r="BB186">
        <v>5</v>
      </c>
      <c r="BC186">
        <v>5</v>
      </c>
      <c r="BD186">
        <v>5</v>
      </c>
      <c r="BE186">
        <v>5</v>
      </c>
      <c r="BF186">
        <v>11</v>
      </c>
      <c r="BG186">
        <v>11</v>
      </c>
      <c r="BH186">
        <v>11</v>
      </c>
      <c r="BI186">
        <v>21</v>
      </c>
      <c r="BJ186">
        <v>21</v>
      </c>
      <c r="BK186">
        <v>34</v>
      </c>
    </row>
    <row r="187" spans="1:63" x14ac:dyDescent="0.2">
      <c r="A187" s="3" t="s">
        <v>467</v>
      </c>
      <c r="B187" s="11"/>
      <c r="C187" t="s">
        <v>489</v>
      </c>
      <c r="D187">
        <v>13.7942</v>
      </c>
      <c r="E187">
        <v>-88.896500000000003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</row>
    <row r="188" spans="1:63" x14ac:dyDescent="0.2">
      <c r="A188" s="3" t="s">
        <v>467</v>
      </c>
      <c r="B188" s="2" t="s">
        <v>205</v>
      </c>
      <c r="C188" t="s">
        <v>164</v>
      </c>
      <c r="D188">
        <v>18.070799999999998</v>
      </c>
      <c r="E188">
        <v>-63.0501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3</v>
      </c>
      <c r="BK188">
        <v>4</v>
      </c>
    </row>
    <row r="189" spans="1:63" x14ac:dyDescent="0.2">
      <c r="A189" s="3" t="s">
        <v>467</v>
      </c>
      <c r="B189" s="11" t="s">
        <v>213</v>
      </c>
      <c r="C189" t="s">
        <v>164</v>
      </c>
      <c r="D189">
        <v>17.899999999999999</v>
      </c>
      <c r="E189">
        <v>-62.833300000000001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3</v>
      </c>
      <c r="AW189">
        <v>3</v>
      </c>
      <c r="AX189">
        <v>3</v>
      </c>
      <c r="AY189">
        <v>3</v>
      </c>
      <c r="AZ189">
        <v>3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3</v>
      </c>
      <c r="BI189">
        <v>3</v>
      </c>
      <c r="BJ189">
        <v>3</v>
      </c>
      <c r="BK189">
        <v>3</v>
      </c>
    </row>
    <row r="190" spans="1:63" x14ac:dyDescent="0.2">
      <c r="A190" s="3" t="s">
        <v>467</v>
      </c>
      <c r="B190" s="2" t="s">
        <v>414</v>
      </c>
      <c r="C190" t="s">
        <v>164</v>
      </c>
      <c r="D190">
        <v>16.25</v>
      </c>
      <c r="E190">
        <v>-61.583300000000001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1</v>
      </c>
      <c r="BG190">
        <v>3</v>
      </c>
      <c r="BH190">
        <v>6</v>
      </c>
      <c r="BI190">
        <v>18</v>
      </c>
      <c r="BJ190">
        <v>27</v>
      </c>
      <c r="BK190">
        <v>33</v>
      </c>
    </row>
    <row r="191" spans="1:63" x14ac:dyDescent="0.2">
      <c r="A191" s="3" t="s">
        <v>467</v>
      </c>
      <c r="B191" s="11"/>
      <c r="C191" t="s">
        <v>434</v>
      </c>
      <c r="D191">
        <v>15.7835</v>
      </c>
      <c r="E191">
        <v>-90.230800000000002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1</v>
      </c>
      <c r="BH191">
        <v>2</v>
      </c>
      <c r="BI191">
        <v>6</v>
      </c>
      <c r="BJ191">
        <v>6</v>
      </c>
      <c r="BK191">
        <v>9</v>
      </c>
    </row>
    <row r="192" spans="1:63" x14ac:dyDescent="0.2">
      <c r="A192" s="3" t="s">
        <v>467</v>
      </c>
      <c r="B192" s="11"/>
      <c r="C192" t="s">
        <v>206</v>
      </c>
      <c r="D192">
        <v>15.2</v>
      </c>
      <c r="E192">
        <v>-86.241900000000001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</v>
      </c>
      <c r="BD192">
        <v>2</v>
      </c>
      <c r="BE192">
        <v>2</v>
      </c>
      <c r="BF192">
        <v>2</v>
      </c>
      <c r="BG192">
        <v>3</v>
      </c>
      <c r="BH192">
        <v>6</v>
      </c>
      <c r="BI192">
        <v>8</v>
      </c>
      <c r="BJ192">
        <v>9</v>
      </c>
      <c r="BK192">
        <v>12</v>
      </c>
    </row>
    <row r="193" spans="1:63" x14ac:dyDescent="0.2">
      <c r="A193" s="3" t="s">
        <v>467</v>
      </c>
      <c r="B193" s="11"/>
      <c r="C193" t="s">
        <v>214</v>
      </c>
      <c r="D193">
        <v>18.1096</v>
      </c>
      <c r="E193">
        <v>-77.297499999999999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2</v>
      </c>
      <c r="BE193">
        <v>8</v>
      </c>
      <c r="BF193">
        <v>8</v>
      </c>
      <c r="BG193">
        <v>10</v>
      </c>
      <c r="BH193">
        <v>10</v>
      </c>
      <c r="BI193">
        <v>12</v>
      </c>
      <c r="BJ193">
        <v>13</v>
      </c>
      <c r="BK193">
        <v>15</v>
      </c>
    </row>
    <row r="194" spans="1:63" x14ac:dyDescent="0.2">
      <c r="A194" s="3" t="s">
        <v>467</v>
      </c>
      <c r="B194" s="11"/>
      <c r="C194" t="s">
        <v>52</v>
      </c>
      <c r="D194">
        <v>23.634499999999999</v>
      </c>
      <c r="E194">
        <v>-102.5528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4</v>
      </c>
      <c r="AS194">
        <v>5</v>
      </c>
      <c r="AT194">
        <v>5</v>
      </c>
      <c r="AU194">
        <v>5</v>
      </c>
      <c r="AV194">
        <v>5</v>
      </c>
      <c r="AW194">
        <v>5</v>
      </c>
      <c r="AX194">
        <v>6</v>
      </c>
      <c r="AY194">
        <v>6</v>
      </c>
      <c r="AZ194">
        <v>7</v>
      </c>
      <c r="BA194">
        <v>7</v>
      </c>
      <c r="BB194">
        <v>7</v>
      </c>
      <c r="BC194">
        <v>8</v>
      </c>
      <c r="BD194">
        <v>12</v>
      </c>
      <c r="BE194">
        <v>12</v>
      </c>
      <c r="BF194">
        <v>26</v>
      </c>
      <c r="BG194">
        <v>41</v>
      </c>
      <c r="BH194">
        <v>53</v>
      </c>
      <c r="BI194">
        <v>82</v>
      </c>
      <c r="BJ194">
        <v>93</v>
      </c>
      <c r="BK194">
        <v>118</v>
      </c>
    </row>
    <row r="195" spans="1:63" x14ac:dyDescent="0.2">
      <c r="A195" s="3" t="s">
        <v>467</v>
      </c>
      <c r="B195" s="11" t="s">
        <v>457</v>
      </c>
      <c r="C195" t="s">
        <v>452</v>
      </c>
      <c r="D195">
        <v>12.169600000000001</v>
      </c>
      <c r="E195">
        <v>-68.989999999999995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1</v>
      </c>
      <c r="BH195">
        <v>1</v>
      </c>
      <c r="BI195">
        <v>3</v>
      </c>
      <c r="BJ195">
        <v>3</v>
      </c>
      <c r="BK195">
        <v>3</v>
      </c>
    </row>
    <row r="196" spans="1:63" x14ac:dyDescent="0.2">
      <c r="A196" s="3" t="s">
        <v>467</v>
      </c>
      <c r="B196" s="11" t="s">
        <v>420</v>
      </c>
      <c r="C196" t="s">
        <v>452</v>
      </c>
      <c r="D196">
        <v>12.518599999999999</v>
      </c>
      <c r="E196">
        <v>-70.035799999999995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2</v>
      </c>
      <c r="BF196">
        <v>2</v>
      </c>
      <c r="BG196">
        <v>2</v>
      </c>
      <c r="BH196">
        <v>2</v>
      </c>
      <c r="BI196">
        <v>3</v>
      </c>
      <c r="BJ196">
        <v>4</v>
      </c>
      <c r="BK196">
        <v>4</v>
      </c>
    </row>
    <row r="197" spans="1:63" x14ac:dyDescent="0.2">
      <c r="A197" s="3" t="s">
        <v>467</v>
      </c>
      <c r="C197" t="s">
        <v>491</v>
      </c>
      <c r="D197">
        <v>12.865399999999999</v>
      </c>
      <c r="E197">
        <v>-85.2072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</row>
    <row r="198" spans="1:63" x14ac:dyDescent="0.2">
      <c r="A198" s="3" t="s">
        <v>467</v>
      </c>
      <c r="B198" s="11"/>
      <c r="C198" t="s">
        <v>142</v>
      </c>
      <c r="D198">
        <v>8.5380000000000003</v>
      </c>
      <c r="E198">
        <v>-80.7821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8</v>
      </c>
      <c r="BD198">
        <v>11</v>
      </c>
      <c r="BE198">
        <v>27</v>
      </c>
      <c r="BF198">
        <v>36</v>
      </c>
      <c r="BG198">
        <v>43</v>
      </c>
      <c r="BH198">
        <v>55</v>
      </c>
      <c r="BI198">
        <v>69</v>
      </c>
      <c r="BJ198">
        <v>86</v>
      </c>
      <c r="BK198">
        <v>109</v>
      </c>
    </row>
    <row r="199" spans="1:63" x14ac:dyDescent="0.2">
      <c r="A199" s="3" t="s">
        <v>467</v>
      </c>
      <c r="B199" s="11"/>
      <c r="C199" t="s">
        <v>438</v>
      </c>
      <c r="D199">
        <v>13.9094</v>
      </c>
      <c r="E199">
        <v>-60.978900000000003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2</v>
      </c>
      <c r="BH199">
        <v>2</v>
      </c>
      <c r="BI199">
        <v>2</v>
      </c>
      <c r="BJ199">
        <v>2</v>
      </c>
      <c r="BK199">
        <v>2</v>
      </c>
    </row>
    <row r="200" spans="1:63" x14ac:dyDescent="0.2">
      <c r="A200" s="3" t="s">
        <v>467</v>
      </c>
      <c r="B200" s="11"/>
      <c r="C200" t="s">
        <v>439</v>
      </c>
      <c r="D200">
        <v>12.984299999999999</v>
      </c>
      <c r="E200">
        <v>-61.287199999999999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</row>
    <row r="201" spans="1:63" x14ac:dyDescent="0.2">
      <c r="A201" s="3" t="s">
        <v>467</v>
      </c>
      <c r="B201" s="11"/>
      <c r="C201" t="s">
        <v>430</v>
      </c>
      <c r="D201">
        <v>10.691800000000001</v>
      </c>
      <c r="E201">
        <v>-61.222499999999997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2</v>
      </c>
      <c r="BG201">
        <v>2</v>
      </c>
      <c r="BH201">
        <v>4</v>
      </c>
      <c r="BI201">
        <v>5</v>
      </c>
      <c r="BJ201">
        <v>7</v>
      </c>
      <c r="BK201">
        <v>9</v>
      </c>
    </row>
    <row r="202" spans="1:63" x14ac:dyDescent="0.2">
      <c r="A202" s="3" t="s">
        <v>467</v>
      </c>
      <c r="B202" s="11" t="s">
        <v>463</v>
      </c>
      <c r="C202" t="s">
        <v>208</v>
      </c>
      <c r="D202">
        <v>19.313300000000002</v>
      </c>
      <c r="E202">
        <v>-81.254599999999996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3</v>
      </c>
    </row>
    <row r="203" spans="1:63" x14ac:dyDescent="0.2">
      <c r="A203" s="3" t="s">
        <v>467</v>
      </c>
      <c r="B203" s="11" t="s">
        <v>484</v>
      </c>
      <c r="C203" t="s">
        <v>208</v>
      </c>
      <c r="D203">
        <v>16.7425</v>
      </c>
      <c r="E203">
        <v>-62.187399999999997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</row>
    <row r="204" spans="1:63" x14ac:dyDescent="0.2">
      <c r="A204" s="3" t="s">
        <v>467</v>
      </c>
      <c r="B204" s="11" t="s">
        <v>487</v>
      </c>
      <c r="C204" t="s">
        <v>208</v>
      </c>
      <c r="D204">
        <v>32.3078</v>
      </c>
      <c r="E204">
        <v>-64.750500000000002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2</v>
      </c>
    </row>
    <row r="205" spans="1:63" x14ac:dyDescent="0.2">
      <c r="A205" s="3" t="s">
        <v>467</v>
      </c>
      <c r="B205" s="11" t="s">
        <v>104</v>
      </c>
      <c r="C205" t="s">
        <v>105</v>
      </c>
      <c r="D205">
        <v>47.4009</v>
      </c>
      <c r="E205">
        <v>-121.4905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267</v>
      </c>
      <c r="BC205">
        <v>366</v>
      </c>
      <c r="BD205">
        <v>442</v>
      </c>
      <c r="BE205">
        <v>568</v>
      </c>
      <c r="BF205">
        <v>572</v>
      </c>
      <c r="BG205">
        <v>643</v>
      </c>
      <c r="BH205">
        <v>904</v>
      </c>
      <c r="BI205">
        <v>1076</v>
      </c>
      <c r="BJ205">
        <v>1014</v>
      </c>
      <c r="BK205">
        <v>1376</v>
      </c>
    </row>
    <row r="206" spans="1:63" x14ac:dyDescent="0.2">
      <c r="A206" s="3" t="s">
        <v>467</v>
      </c>
      <c r="B206" s="11" t="s">
        <v>106</v>
      </c>
      <c r="C206" t="s">
        <v>105</v>
      </c>
      <c r="D206">
        <v>42.165700000000001</v>
      </c>
      <c r="E206">
        <v>-74.948099999999997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173</v>
      </c>
      <c r="BC206">
        <v>220</v>
      </c>
      <c r="BD206">
        <v>328</v>
      </c>
      <c r="BE206">
        <v>421</v>
      </c>
      <c r="BF206">
        <v>525</v>
      </c>
      <c r="BG206">
        <v>732</v>
      </c>
      <c r="BH206">
        <v>967</v>
      </c>
      <c r="BI206">
        <v>1706</v>
      </c>
      <c r="BJ206">
        <v>2495</v>
      </c>
      <c r="BK206">
        <v>5365</v>
      </c>
    </row>
    <row r="207" spans="1:63" x14ac:dyDescent="0.2">
      <c r="A207" s="3" t="s">
        <v>467</v>
      </c>
      <c r="B207" s="11" t="s">
        <v>107</v>
      </c>
      <c r="C207" t="s">
        <v>105</v>
      </c>
      <c r="D207">
        <v>36.116199999999999</v>
      </c>
      <c r="E207">
        <v>-119.6816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144</v>
      </c>
      <c r="BC207">
        <v>177</v>
      </c>
      <c r="BD207">
        <v>221</v>
      </c>
      <c r="BE207">
        <v>282</v>
      </c>
      <c r="BF207">
        <v>340</v>
      </c>
      <c r="BG207">
        <v>426</v>
      </c>
      <c r="BH207">
        <v>557</v>
      </c>
      <c r="BI207">
        <v>698</v>
      </c>
      <c r="BJ207">
        <v>751</v>
      </c>
      <c r="BK207">
        <v>952</v>
      </c>
    </row>
    <row r="208" spans="1:63" x14ac:dyDescent="0.2">
      <c r="A208" s="3" t="s">
        <v>467</v>
      </c>
      <c r="B208" s="11" t="s">
        <v>108</v>
      </c>
      <c r="C208" t="s">
        <v>105</v>
      </c>
      <c r="D208">
        <v>42.230200000000004</v>
      </c>
      <c r="E208">
        <v>-71.530100000000004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92</v>
      </c>
      <c r="BC208">
        <v>95</v>
      </c>
      <c r="BD208">
        <v>108</v>
      </c>
      <c r="BE208">
        <v>123</v>
      </c>
      <c r="BF208">
        <v>138</v>
      </c>
      <c r="BG208">
        <v>164</v>
      </c>
      <c r="BH208">
        <v>197</v>
      </c>
      <c r="BI208">
        <v>218</v>
      </c>
      <c r="BJ208">
        <v>218</v>
      </c>
      <c r="BK208">
        <v>328</v>
      </c>
    </row>
    <row r="209" spans="1:63" x14ac:dyDescent="0.2">
      <c r="A209" s="3" t="s">
        <v>467</v>
      </c>
      <c r="B209" s="11" t="s">
        <v>109</v>
      </c>
      <c r="C209" t="s">
        <v>105</v>
      </c>
      <c r="D209">
        <v>35.4437</v>
      </c>
      <c r="E209">
        <v>139.63800000000001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36</v>
      </c>
      <c r="AN209">
        <v>36</v>
      </c>
      <c r="AO209">
        <v>42</v>
      </c>
      <c r="AP209">
        <v>42</v>
      </c>
      <c r="AQ209">
        <v>44</v>
      </c>
      <c r="AR209">
        <v>44</v>
      </c>
      <c r="AS209">
        <v>44</v>
      </c>
      <c r="AT209">
        <v>45</v>
      </c>
      <c r="AU209">
        <v>45</v>
      </c>
      <c r="AV209">
        <v>45</v>
      </c>
      <c r="AW209">
        <v>45</v>
      </c>
      <c r="AX209">
        <v>45</v>
      </c>
      <c r="AY209">
        <v>45</v>
      </c>
      <c r="AZ209">
        <v>45</v>
      </c>
      <c r="BA209">
        <v>45</v>
      </c>
      <c r="BB209">
        <v>46</v>
      </c>
      <c r="BC209">
        <v>46</v>
      </c>
      <c r="BD209">
        <v>46</v>
      </c>
      <c r="BE209">
        <v>46</v>
      </c>
      <c r="BF209">
        <v>46</v>
      </c>
      <c r="BG209">
        <v>46</v>
      </c>
      <c r="BH209">
        <v>47</v>
      </c>
      <c r="BI209">
        <v>47</v>
      </c>
      <c r="BJ209">
        <v>47</v>
      </c>
      <c r="BK209">
        <v>47</v>
      </c>
    </row>
    <row r="210" spans="1:63" x14ac:dyDescent="0.2">
      <c r="A210" s="3" t="s">
        <v>467</v>
      </c>
      <c r="B210" s="11" t="s">
        <v>110</v>
      </c>
      <c r="C210" t="s">
        <v>105</v>
      </c>
      <c r="D210">
        <v>37.648899999999998</v>
      </c>
      <c r="E210">
        <v>-122.66549999999999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21</v>
      </c>
      <c r="AZ210">
        <v>21</v>
      </c>
      <c r="BA210">
        <v>21</v>
      </c>
      <c r="BB210">
        <v>21</v>
      </c>
      <c r="BC210">
        <v>21</v>
      </c>
      <c r="BD210">
        <v>21</v>
      </c>
      <c r="BE210">
        <v>21</v>
      </c>
      <c r="BF210">
        <v>21</v>
      </c>
      <c r="BG210">
        <v>21</v>
      </c>
      <c r="BH210">
        <v>20</v>
      </c>
      <c r="BI210">
        <v>21</v>
      </c>
      <c r="BJ210">
        <v>21</v>
      </c>
      <c r="BK210">
        <v>22</v>
      </c>
    </row>
    <row r="211" spans="1:63" x14ac:dyDescent="0.2">
      <c r="A211" s="3" t="s">
        <v>467</v>
      </c>
      <c r="B211" s="11" t="s">
        <v>42</v>
      </c>
      <c r="C211" t="s">
        <v>105</v>
      </c>
      <c r="D211">
        <v>33.040599999999998</v>
      </c>
      <c r="E211">
        <v>-83.643100000000004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17</v>
      </c>
      <c r="BC211">
        <v>23</v>
      </c>
      <c r="BD211">
        <v>31</v>
      </c>
      <c r="BE211">
        <v>42</v>
      </c>
      <c r="BF211">
        <v>66</v>
      </c>
      <c r="BG211">
        <v>99</v>
      </c>
      <c r="BH211">
        <v>121</v>
      </c>
      <c r="BI211">
        <v>146</v>
      </c>
      <c r="BJ211">
        <v>199</v>
      </c>
      <c r="BK211">
        <v>287</v>
      </c>
    </row>
    <row r="212" spans="1:63" x14ac:dyDescent="0.2">
      <c r="A212" s="3" t="s">
        <v>467</v>
      </c>
      <c r="B212" s="11" t="s">
        <v>111</v>
      </c>
      <c r="C212" t="s">
        <v>105</v>
      </c>
      <c r="D212">
        <v>39.059800000000003</v>
      </c>
      <c r="E212">
        <v>-105.3111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15</v>
      </c>
      <c r="BC212">
        <v>34</v>
      </c>
      <c r="BD212">
        <v>45</v>
      </c>
      <c r="BE212">
        <v>49</v>
      </c>
      <c r="BF212">
        <v>101</v>
      </c>
      <c r="BG212">
        <v>131</v>
      </c>
      <c r="BH212">
        <v>160</v>
      </c>
      <c r="BI212">
        <v>160</v>
      </c>
      <c r="BJ212">
        <v>184</v>
      </c>
      <c r="BK212">
        <v>277</v>
      </c>
    </row>
    <row r="213" spans="1:63" x14ac:dyDescent="0.2">
      <c r="A213" s="3" t="s">
        <v>467</v>
      </c>
      <c r="B213" s="11" t="s">
        <v>112</v>
      </c>
      <c r="C213" t="s">
        <v>105</v>
      </c>
      <c r="D213">
        <v>27.766300000000001</v>
      </c>
      <c r="E213">
        <v>-81.686800000000005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15</v>
      </c>
      <c r="BC213">
        <v>28</v>
      </c>
      <c r="BD213">
        <v>35</v>
      </c>
      <c r="BE213">
        <v>50</v>
      </c>
      <c r="BF213">
        <v>76</v>
      </c>
      <c r="BG213">
        <v>115</v>
      </c>
      <c r="BH213">
        <v>155</v>
      </c>
      <c r="BI213">
        <v>216</v>
      </c>
      <c r="BJ213">
        <v>314</v>
      </c>
      <c r="BK213">
        <v>417</v>
      </c>
    </row>
    <row r="214" spans="1:63" x14ac:dyDescent="0.2">
      <c r="A214" s="3" t="s">
        <v>467</v>
      </c>
      <c r="B214" s="11" t="s">
        <v>113</v>
      </c>
      <c r="C214" t="s">
        <v>105</v>
      </c>
      <c r="D214">
        <v>40.298900000000003</v>
      </c>
      <c r="E214">
        <v>-74.521000000000001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15</v>
      </c>
      <c r="BC214">
        <v>23</v>
      </c>
      <c r="BD214">
        <v>29</v>
      </c>
      <c r="BE214">
        <v>29</v>
      </c>
      <c r="BF214">
        <v>69</v>
      </c>
      <c r="BG214">
        <v>98</v>
      </c>
      <c r="BH214">
        <v>178</v>
      </c>
      <c r="BI214">
        <v>267</v>
      </c>
      <c r="BJ214">
        <v>267</v>
      </c>
      <c r="BK214">
        <v>742</v>
      </c>
    </row>
    <row r="215" spans="1:63" x14ac:dyDescent="0.2">
      <c r="A215" s="3" t="s">
        <v>467</v>
      </c>
      <c r="B215" s="11" t="s">
        <v>114</v>
      </c>
      <c r="C215" t="s">
        <v>105</v>
      </c>
      <c r="D215">
        <v>44.572000000000003</v>
      </c>
      <c r="E215">
        <v>-122.07089999999999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15</v>
      </c>
      <c r="BC215">
        <v>19</v>
      </c>
      <c r="BD215">
        <v>24</v>
      </c>
      <c r="BE215">
        <v>30</v>
      </c>
      <c r="BF215">
        <v>32</v>
      </c>
      <c r="BG215">
        <v>36</v>
      </c>
      <c r="BH215">
        <v>39</v>
      </c>
      <c r="BI215">
        <v>66</v>
      </c>
      <c r="BJ215">
        <v>68</v>
      </c>
      <c r="BK215">
        <v>88</v>
      </c>
    </row>
    <row r="216" spans="1:63" x14ac:dyDescent="0.2">
      <c r="A216" s="3" t="s">
        <v>467</v>
      </c>
      <c r="B216" s="11" t="s">
        <v>115</v>
      </c>
      <c r="C216" t="s">
        <v>105</v>
      </c>
      <c r="D216">
        <v>31.054500000000001</v>
      </c>
      <c r="E216">
        <v>-97.563500000000005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13</v>
      </c>
      <c r="BC216">
        <v>21</v>
      </c>
      <c r="BD216">
        <v>27</v>
      </c>
      <c r="BE216">
        <v>43</v>
      </c>
      <c r="BF216">
        <v>57</v>
      </c>
      <c r="BG216">
        <v>72</v>
      </c>
      <c r="BH216">
        <v>85</v>
      </c>
      <c r="BI216">
        <v>110</v>
      </c>
      <c r="BJ216">
        <v>173</v>
      </c>
      <c r="BK216">
        <v>260</v>
      </c>
    </row>
    <row r="217" spans="1:63" x14ac:dyDescent="0.2">
      <c r="A217" s="3" t="s">
        <v>467</v>
      </c>
      <c r="B217" s="11" t="s">
        <v>116</v>
      </c>
      <c r="C217" t="s">
        <v>105</v>
      </c>
      <c r="D217">
        <v>40.349499999999999</v>
      </c>
      <c r="E217">
        <v>-88.986099999999993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12</v>
      </c>
      <c r="BC217">
        <v>25</v>
      </c>
      <c r="BD217">
        <v>32</v>
      </c>
      <c r="BE217">
        <v>46</v>
      </c>
      <c r="BF217">
        <v>64</v>
      </c>
      <c r="BG217">
        <v>93</v>
      </c>
      <c r="BH217">
        <v>105</v>
      </c>
      <c r="BI217">
        <v>161</v>
      </c>
      <c r="BJ217">
        <v>162</v>
      </c>
      <c r="BK217">
        <v>422</v>
      </c>
    </row>
    <row r="218" spans="1:63" x14ac:dyDescent="0.2">
      <c r="A218" s="3" t="s">
        <v>467</v>
      </c>
      <c r="B218" s="11" t="s">
        <v>117</v>
      </c>
      <c r="C218" t="s">
        <v>105</v>
      </c>
      <c r="D218">
        <v>40.590800000000002</v>
      </c>
      <c r="E218">
        <v>-77.209800000000001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12</v>
      </c>
      <c r="BC218">
        <v>16</v>
      </c>
      <c r="BD218">
        <v>22</v>
      </c>
      <c r="BE218">
        <v>41</v>
      </c>
      <c r="BF218">
        <v>47</v>
      </c>
      <c r="BG218">
        <v>66</v>
      </c>
      <c r="BH218">
        <v>77</v>
      </c>
      <c r="BI218">
        <v>112</v>
      </c>
      <c r="BJ218">
        <v>152</v>
      </c>
      <c r="BK218">
        <v>206</v>
      </c>
    </row>
    <row r="219" spans="1:63" x14ac:dyDescent="0.2">
      <c r="A219" s="3" t="s">
        <v>467</v>
      </c>
      <c r="B219" s="11" t="s">
        <v>118</v>
      </c>
      <c r="C219" t="s">
        <v>105</v>
      </c>
      <c r="D219">
        <v>42.011499999999998</v>
      </c>
      <c r="E219">
        <v>-93.210499999999996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8</v>
      </c>
      <c r="BC219">
        <v>13</v>
      </c>
      <c r="BD219">
        <v>16</v>
      </c>
      <c r="BE219">
        <v>17</v>
      </c>
      <c r="BF219">
        <v>17</v>
      </c>
      <c r="BG219">
        <v>18</v>
      </c>
      <c r="BH219">
        <v>23</v>
      </c>
      <c r="BI219">
        <v>23</v>
      </c>
      <c r="BJ219">
        <v>29</v>
      </c>
      <c r="BK219">
        <v>44</v>
      </c>
    </row>
    <row r="220" spans="1:63" x14ac:dyDescent="0.2">
      <c r="A220" s="3" t="s">
        <v>467</v>
      </c>
      <c r="B220" s="11" t="s">
        <v>119</v>
      </c>
      <c r="C220" t="s">
        <v>105</v>
      </c>
      <c r="D220">
        <v>39.063899999999997</v>
      </c>
      <c r="E220">
        <v>-76.802099999999996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8</v>
      </c>
      <c r="BC220">
        <v>9</v>
      </c>
      <c r="BD220">
        <v>12</v>
      </c>
      <c r="BE220">
        <v>18</v>
      </c>
      <c r="BF220">
        <v>26</v>
      </c>
      <c r="BG220">
        <v>32</v>
      </c>
      <c r="BH220">
        <v>41</v>
      </c>
      <c r="BI220">
        <v>60</v>
      </c>
      <c r="BJ220">
        <v>85</v>
      </c>
      <c r="BK220">
        <v>107</v>
      </c>
    </row>
    <row r="221" spans="1:63" x14ac:dyDescent="0.2">
      <c r="A221" s="3" t="s">
        <v>467</v>
      </c>
      <c r="B221" s="11" t="s">
        <v>120</v>
      </c>
      <c r="C221" t="s">
        <v>105</v>
      </c>
      <c r="D221">
        <v>35.630099999999999</v>
      </c>
      <c r="E221">
        <v>-79.806399999999996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7</v>
      </c>
      <c r="BC221">
        <v>7</v>
      </c>
      <c r="BD221">
        <v>15</v>
      </c>
      <c r="BE221">
        <v>17</v>
      </c>
      <c r="BF221">
        <v>24</v>
      </c>
      <c r="BG221">
        <v>33</v>
      </c>
      <c r="BH221">
        <v>38</v>
      </c>
      <c r="BI221">
        <v>64</v>
      </c>
      <c r="BJ221">
        <v>70</v>
      </c>
      <c r="BK221">
        <v>123</v>
      </c>
    </row>
    <row r="222" spans="1:63" x14ac:dyDescent="0.2">
      <c r="A222" s="3" t="s">
        <v>467</v>
      </c>
      <c r="B222" s="11" t="s">
        <v>121</v>
      </c>
      <c r="C222" t="s">
        <v>105</v>
      </c>
      <c r="D222">
        <v>33.856900000000003</v>
      </c>
      <c r="E222">
        <v>-80.944999999999993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7</v>
      </c>
      <c r="BC222">
        <v>10</v>
      </c>
      <c r="BD222">
        <v>12</v>
      </c>
      <c r="BE222">
        <v>13</v>
      </c>
      <c r="BF222">
        <v>19</v>
      </c>
      <c r="BG222">
        <v>28</v>
      </c>
      <c r="BH222">
        <v>33</v>
      </c>
      <c r="BI222">
        <v>47</v>
      </c>
      <c r="BJ222">
        <v>47</v>
      </c>
      <c r="BK222">
        <v>81</v>
      </c>
    </row>
    <row r="223" spans="1:63" x14ac:dyDescent="0.2">
      <c r="A223" s="3" t="s">
        <v>467</v>
      </c>
      <c r="B223" s="11" t="s">
        <v>122</v>
      </c>
      <c r="C223" t="s">
        <v>105</v>
      </c>
      <c r="D223">
        <v>35.747799999999998</v>
      </c>
      <c r="E223">
        <v>-86.692300000000003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7</v>
      </c>
      <c r="BC223">
        <v>9</v>
      </c>
      <c r="BD223">
        <v>18</v>
      </c>
      <c r="BE223">
        <v>26</v>
      </c>
      <c r="BF223">
        <v>32</v>
      </c>
      <c r="BG223">
        <v>39</v>
      </c>
      <c r="BH223">
        <v>52</v>
      </c>
      <c r="BI223">
        <v>74</v>
      </c>
      <c r="BJ223">
        <v>79</v>
      </c>
      <c r="BK223">
        <v>154</v>
      </c>
    </row>
    <row r="224" spans="1:63" x14ac:dyDescent="0.2">
      <c r="A224" s="3" t="s">
        <v>467</v>
      </c>
      <c r="B224" s="11" t="s">
        <v>123</v>
      </c>
      <c r="C224" t="s">
        <v>105</v>
      </c>
      <c r="D224">
        <v>37.769300000000001</v>
      </c>
      <c r="E224">
        <v>-78.17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7</v>
      </c>
      <c r="BC224">
        <v>9</v>
      </c>
      <c r="BD224">
        <v>17</v>
      </c>
      <c r="BE224">
        <v>30</v>
      </c>
      <c r="BF224">
        <v>41</v>
      </c>
      <c r="BG224">
        <v>45</v>
      </c>
      <c r="BH224">
        <v>49</v>
      </c>
      <c r="BI224">
        <v>67</v>
      </c>
      <c r="BJ224">
        <v>77</v>
      </c>
      <c r="BK224">
        <v>99</v>
      </c>
    </row>
    <row r="225" spans="1:63" x14ac:dyDescent="0.2">
      <c r="A225" s="3" t="s">
        <v>467</v>
      </c>
      <c r="B225" s="11" t="s">
        <v>124</v>
      </c>
      <c r="C225" t="s">
        <v>105</v>
      </c>
      <c r="D225">
        <v>33.729799999999997</v>
      </c>
      <c r="E225">
        <v>-111.4312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6</v>
      </c>
      <c r="BC225">
        <v>9</v>
      </c>
      <c r="BD225">
        <v>9</v>
      </c>
      <c r="BE225">
        <v>9</v>
      </c>
      <c r="BF225">
        <v>12</v>
      </c>
      <c r="BG225">
        <v>13</v>
      </c>
      <c r="BH225">
        <v>18</v>
      </c>
      <c r="BI225">
        <v>20</v>
      </c>
      <c r="BJ225">
        <v>27</v>
      </c>
      <c r="BK225">
        <v>45</v>
      </c>
    </row>
    <row r="226" spans="1:63" x14ac:dyDescent="0.2">
      <c r="A226" s="3" t="s">
        <v>467</v>
      </c>
      <c r="B226" s="11" t="s">
        <v>125</v>
      </c>
      <c r="C226" t="s">
        <v>105</v>
      </c>
      <c r="D226">
        <v>39.849400000000003</v>
      </c>
      <c r="E226">
        <v>-86.258300000000006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6</v>
      </c>
      <c r="BC226">
        <v>11</v>
      </c>
      <c r="BD226">
        <v>13</v>
      </c>
      <c r="BE226">
        <v>13</v>
      </c>
      <c r="BF226">
        <v>16</v>
      </c>
      <c r="BG226">
        <v>20</v>
      </c>
      <c r="BH226">
        <v>25</v>
      </c>
      <c r="BI226">
        <v>30</v>
      </c>
      <c r="BJ226">
        <v>39</v>
      </c>
      <c r="BK226">
        <v>60</v>
      </c>
    </row>
    <row r="227" spans="1:63" x14ac:dyDescent="0.2">
      <c r="A227" s="3" t="s">
        <v>467</v>
      </c>
      <c r="B227" s="11" t="s">
        <v>126</v>
      </c>
      <c r="C227" t="s">
        <v>105</v>
      </c>
      <c r="D227">
        <v>37.668100000000003</v>
      </c>
      <c r="E227">
        <v>-84.670100000000005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6</v>
      </c>
      <c r="BC227">
        <v>8</v>
      </c>
      <c r="BD227">
        <v>10</v>
      </c>
      <c r="BE227">
        <v>14</v>
      </c>
      <c r="BF227">
        <v>14</v>
      </c>
      <c r="BG227">
        <v>20</v>
      </c>
      <c r="BH227">
        <v>21</v>
      </c>
      <c r="BI227">
        <v>26</v>
      </c>
      <c r="BJ227">
        <v>27</v>
      </c>
      <c r="BK227">
        <v>37</v>
      </c>
    </row>
    <row r="228" spans="1:63" x14ac:dyDescent="0.2">
      <c r="A228" s="3" t="s">
        <v>467</v>
      </c>
      <c r="B228" s="11" t="s">
        <v>127</v>
      </c>
      <c r="C228" t="s">
        <v>105</v>
      </c>
      <c r="D228">
        <v>38.897399999999998</v>
      </c>
      <c r="E228">
        <v>-77.026799999999994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5</v>
      </c>
      <c r="BC228">
        <v>10</v>
      </c>
      <c r="BD228">
        <v>10</v>
      </c>
      <c r="BE228">
        <v>10</v>
      </c>
      <c r="BF228">
        <v>10</v>
      </c>
      <c r="BG228">
        <v>16</v>
      </c>
      <c r="BH228">
        <v>22</v>
      </c>
      <c r="BI228">
        <v>22</v>
      </c>
      <c r="BJ228">
        <v>31</v>
      </c>
      <c r="BK228">
        <v>40</v>
      </c>
    </row>
    <row r="229" spans="1:63" x14ac:dyDescent="0.2">
      <c r="A229" s="3" t="s">
        <v>467</v>
      </c>
      <c r="B229" s="11" t="s">
        <v>128</v>
      </c>
      <c r="C229" t="s">
        <v>105</v>
      </c>
      <c r="D229">
        <v>38.313499999999998</v>
      </c>
      <c r="E229">
        <v>-117.05540000000001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4</v>
      </c>
      <c r="BC229">
        <v>7</v>
      </c>
      <c r="BD229">
        <v>14</v>
      </c>
      <c r="BE229">
        <v>17</v>
      </c>
      <c r="BF229">
        <v>21</v>
      </c>
      <c r="BG229">
        <v>24</v>
      </c>
      <c r="BH229">
        <v>45</v>
      </c>
      <c r="BI229">
        <v>56</v>
      </c>
      <c r="BJ229">
        <v>55</v>
      </c>
      <c r="BK229">
        <v>95</v>
      </c>
    </row>
    <row r="230" spans="1:63" x14ac:dyDescent="0.2">
      <c r="A230" s="3" t="s">
        <v>467</v>
      </c>
      <c r="B230" s="11" t="s">
        <v>129</v>
      </c>
      <c r="C230" t="s">
        <v>105</v>
      </c>
      <c r="D230">
        <v>43.452500000000001</v>
      </c>
      <c r="E230">
        <v>-71.563900000000004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4</v>
      </c>
      <c r="BC230">
        <v>5</v>
      </c>
      <c r="BD230">
        <v>6</v>
      </c>
      <c r="BE230">
        <v>6</v>
      </c>
      <c r="BF230">
        <v>7</v>
      </c>
      <c r="BG230">
        <v>13</v>
      </c>
      <c r="BH230">
        <v>17</v>
      </c>
      <c r="BI230">
        <v>26</v>
      </c>
      <c r="BJ230">
        <v>26</v>
      </c>
      <c r="BK230">
        <v>44</v>
      </c>
    </row>
    <row r="231" spans="1:63" x14ac:dyDescent="0.2">
      <c r="A231" s="3" t="s">
        <v>467</v>
      </c>
      <c r="B231" s="11" t="s">
        <v>130</v>
      </c>
      <c r="C231" t="s">
        <v>105</v>
      </c>
      <c r="D231">
        <v>45.694499999999998</v>
      </c>
      <c r="E231">
        <v>-93.900199999999998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3</v>
      </c>
      <c r="BC231">
        <v>5</v>
      </c>
      <c r="BD231">
        <v>9</v>
      </c>
      <c r="BE231">
        <v>14</v>
      </c>
      <c r="BF231">
        <v>21</v>
      </c>
      <c r="BG231">
        <v>35</v>
      </c>
      <c r="BH231">
        <v>54</v>
      </c>
      <c r="BI231">
        <v>60</v>
      </c>
      <c r="BJ231">
        <v>77</v>
      </c>
      <c r="BK231">
        <v>89</v>
      </c>
    </row>
    <row r="232" spans="1:63" x14ac:dyDescent="0.2">
      <c r="A232" s="3" t="s">
        <v>467</v>
      </c>
      <c r="B232" s="11" t="s">
        <v>131</v>
      </c>
      <c r="C232" t="s">
        <v>105</v>
      </c>
      <c r="D232">
        <v>41.125399999999999</v>
      </c>
      <c r="E232">
        <v>-98.268100000000004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3</v>
      </c>
      <c r="BC232">
        <v>5</v>
      </c>
      <c r="BD232">
        <v>10</v>
      </c>
      <c r="BE232">
        <v>13</v>
      </c>
      <c r="BF232">
        <v>14</v>
      </c>
      <c r="BG232">
        <v>17</v>
      </c>
      <c r="BH232">
        <v>18</v>
      </c>
      <c r="BI232">
        <v>21</v>
      </c>
      <c r="BJ232">
        <v>24</v>
      </c>
      <c r="BK232">
        <v>29</v>
      </c>
    </row>
    <row r="233" spans="1:63" x14ac:dyDescent="0.2">
      <c r="A233" s="3" t="s">
        <v>467</v>
      </c>
      <c r="B233" s="11" t="s">
        <v>132</v>
      </c>
      <c r="C233" t="s">
        <v>105</v>
      </c>
      <c r="D233">
        <v>40.388800000000003</v>
      </c>
      <c r="E233">
        <v>-82.764899999999997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3</v>
      </c>
      <c r="BC233">
        <v>4</v>
      </c>
      <c r="BD233">
        <v>5</v>
      </c>
      <c r="BE233">
        <v>13</v>
      </c>
      <c r="BF233">
        <v>26</v>
      </c>
      <c r="BG233">
        <v>37</v>
      </c>
      <c r="BH233">
        <v>50</v>
      </c>
      <c r="BI233">
        <v>67</v>
      </c>
      <c r="BJ233">
        <v>86</v>
      </c>
      <c r="BK233">
        <v>119</v>
      </c>
    </row>
    <row r="234" spans="1:63" x14ac:dyDescent="0.2">
      <c r="A234" s="3" t="s">
        <v>467</v>
      </c>
      <c r="B234" s="11" t="s">
        <v>133</v>
      </c>
      <c r="C234" t="s">
        <v>105</v>
      </c>
      <c r="D234">
        <v>41.680900000000001</v>
      </c>
      <c r="E234">
        <v>-71.511799999999994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3</v>
      </c>
      <c r="BC234">
        <v>5</v>
      </c>
      <c r="BD234">
        <v>5</v>
      </c>
      <c r="BE234">
        <v>14</v>
      </c>
      <c r="BF234">
        <v>20</v>
      </c>
      <c r="BG234">
        <v>20</v>
      </c>
      <c r="BH234">
        <v>21</v>
      </c>
      <c r="BI234">
        <v>23</v>
      </c>
      <c r="BJ234">
        <v>33</v>
      </c>
      <c r="BK234">
        <v>44</v>
      </c>
    </row>
    <row r="235" spans="1:63" x14ac:dyDescent="0.2">
      <c r="A235" s="3" t="s">
        <v>467</v>
      </c>
      <c r="B235" s="11" t="s">
        <v>134</v>
      </c>
      <c r="C235" t="s">
        <v>105</v>
      </c>
      <c r="D235">
        <v>44.268500000000003</v>
      </c>
      <c r="E235">
        <v>-89.616500000000002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3</v>
      </c>
      <c r="BC235">
        <v>6</v>
      </c>
      <c r="BD235">
        <v>8</v>
      </c>
      <c r="BE235">
        <v>19</v>
      </c>
      <c r="BF235">
        <v>27</v>
      </c>
      <c r="BG235">
        <v>32</v>
      </c>
      <c r="BH235">
        <v>47</v>
      </c>
      <c r="BI235">
        <v>72</v>
      </c>
      <c r="BJ235">
        <v>92</v>
      </c>
      <c r="BK235">
        <v>159</v>
      </c>
    </row>
    <row r="236" spans="1:63" x14ac:dyDescent="0.2">
      <c r="A236" s="3" t="s">
        <v>467</v>
      </c>
      <c r="B236" s="11" t="s">
        <v>135</v>
      </c>
      <c r="C236" t="s">
        <v>105</v>
      </c>
      <c r="D236">
        <v>41.597799999999999</v>
      </c>
      <c r="E236">
        <v>-72.755399999999995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2</v>
      </c>
      <c r="BC236">
        <v>3</v>
      </c>
      <c r="BD236">
        <v>5</v>
      </c>
      <c r="BE236">
        <v>11</v>
      </c>
      <c r="BF236">
        <v>22</v>
      </c>
      <c r="BG236">
        <v>24</v>
      </c>
      <c r="BH236">
        <v>30</v>
      </c>
      <c r="BI236">
        <v>68</v>
      </c>
      <c r="BJ236">
        <v>68</v>
      </c>
      <c r="BK236">
        <v>159</v>
      </c>
    </row>
    <row r="237" spans="1:63" x14ac:dyDescent="0.2">
      <c r="A237" s="3" t="s">
        <v>467</v>
      </c>
      <c r="B237" s="11" t="s">
        <v>136</v>
      </c>
      <c r="C237" t="s">
        <v>105</v>
      </c>
      <c r="D237">
        <v>21.0943</v>
      </c>
      <c r="E237">
        <v>-157.4983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2</v>
      </c>
      <c r="BC237">
        <v>2</v>
      </c>
      <c r="BD237">
        <v>2</v>
      </c>
      <c r="BE237">
        <v>2</v>
      </c>
      <c r="BF237">
        <v>4</v>
      </c>
      <c r="BG237">
        <v>6</v>
      </c>
      <c r="BH237">
        <v>7</v>
      </c>
      <c r="BI237">
        <v>10</v>
      </c>
      <c r="BJ237">
        <v>14</v>
      </c>
      <c r="BK237">
        <v>16</v>
      </c>
    </row>
    <row r="238" spans="1:63" x14ac:dyDescent="0.2">
      <c r="A238" s="3" t="s">
        <v>467</v>
      </c>
      <c r="B238" s="11" t="s">
        <v>137</v>
      </c>
      <c r="C238" t="s">
        <v>105</v>
      </c>
      <c r="D238">
        <v>35.565300000000001</v>
      </c>
      <c r="E238">
        <v>-96.928899999999999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2</v>
      </c>
      <c r="BC238">
        <v>2</v>
      </c>
      <c r="BD238">
        <v>2</v>
      </c>
      <c r="BE238">
        <v>2</v>
      </c>
      <c r="BF238">
        <v>4</v>
      </c>
      <c r="BG238">
        <v>7</v>
      </c>
      <c r="BH238">
        <v>10</v>
      </c>
      <c r="BI238">
        <v>19</v>
      </c>
      <c r="BJ238">
        <v>19</v>
      </c>
      <c r="BK238">
        <v>44</v>
      </c>
    </row>
    <row r="239" spans="1:63" x14ac:dyDescent="0.2">
      <c r="A239" s="3" t="s">
        <v>467</v>
      </c>
      <c r="B239" s="11" t="s">
        <v>138</v>
      </c>
      <c r="C239" t="s">
        <v>105</v>
      </c>
      <c r="D239">
        <v>40.15</v>
      </c>
      <c r="E239">
        <v>-111.86239999999999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2</v>
      </c>
      <c r="BC239">
        <v>3</v>
      </c>
      <c r="BD239">
        <v>5</v>
      </c>
      <c r="BE239">
        <v>9</v>
      </c>
      <c r="BF239">
        <v>10</v>
      </c>
      <c r="BG239">
        <v>28</v>
      </c>
      <c r="BH239">
        <v>39</v>
      </c>
      <c r="BI239">
        <v>51</v>
      </c>
      <c r="BJ239">
        <v>51</v>
      </c>
      <c r="BK239">
        <v>80</v>
      </c>
    </row>
    <row r="240" spans="1:63" x14ac:dyDescent="0.2">
      <c r="A240" s="3" t="s">
        <v>467</v>
      </c>
      <c r="B240" s="11" t="s">
        <v>143</v>
      </c>
      <c r="C240" t="s">
        <v>105</v>
      </c>
      <c r="D240">
        <v>38.526600000000002</v>
      </c>
      <c r="E240">
        <v>-96.726500000000001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1</v>
      </c>
      <c r="BD240">
        <v>1</v>
      </c>
      <c r="BE240">
        <v>5</v>
      </c>
      <c r="BF240">
        <v>8</v>
      </c>
      <c r="BG240">
        <v>8</v>
      </c>
      <c r="BH240">
        <v>11</v>
      </c>
      <c r="BI240">
        <v>18</v>
      </c>
      <c r="BJ240">
        <v>18</v>
      </c>
      <c r="BK240">
        <v>34</v>
      </c>
    </row>
    <row r="241" spans="1:63" x14ac:dyDescent="0.2">
      <c r="A241" s="3" t="s">
        <v>467</v>
      </c>
      <c r="B241" s="11" t="s">
        <v>144</v>
      </c>
      <c r="C241" t="s">
        <v>105</v>
      </c>
      <c r="D241">
        <v>31.169499999999999</v>
      </c>
      <c r="E241">
        <v>-91.867800000000003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6</v>
      </c>
      <c r="BD241">
        <v>19</v>
      </c>
      <c r="BE241">
        <v>36</v>
      </c>
      <c r="BF241">
        <v>77</v>
      </c>
      <c r="BG241">
        <v>91</v>
      </c>
      <c r="BH241">
        <v>136</v>
      </c>
      <c r="BI241">
        <v>196</v>
      </c>
      <c r="BJ241">
        <v>257</v>
      </c>
      <c r="BK241">
        <v>392</v>
      </c>
    </row>
    <row r="242" spans="1:63" x14ac:dyDescent="0.2">
      <c r="A242" s="3" t="s">
        <v>467</v>
      </c>
      <c r="B242" s="11" t="s">
        <v>145</v>
      </c>
      <c r="C242" t="s">
        <v>105</v>
      </c>
      <c r="D242">
        <v>38.456099999999999</v>
      </c>
      <c r="E242">
        <v>-92.288399999999996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1</v>
      </c>
      <c r="BD242">
        <v>1</v>
      </c>
      <c r="BE242">
        <v>2</v>
      </c>
      <c r="BF242">
        <v>4</v>
      </c>
      <c r="BG242">
        <v>5</v>
      </c>
      <c r="BH242">
        <v>6</v>
      </c>
      <c r="BI242">
        <v>11</v>
      </c>
      <c r="BJ242">
        <v>18</v>
      </c>
      <c r="BK242">
        <v>31</v>
      </c>
    </row>
    <row r="243" spans="1:63" x14ac:dyDescent="0.2">
      <c r="A243" s="3" t="s">
        <v>467</v>
      </c>
      <c r="B243" s="11" t="s">
        <v>146</v>
      </c>
      <c r="C243" t="s">
        <v>105</v>
      </c>
      <c r="D243">
        <v>44.045900000000003</v>
      </c>
      <c r="E243">
        <v>-72.710700000000003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1</v>
      </c>
      <c r="BD243">
        <v>2</v>
      </c>
      <c r="BE243">
        <v>2</v>
      </c>
      <c r="BF243">
        <v>5</v>
      </c>
      <c r="BG243">
        <v>8</v>
      </c>
      <c r="BH243">
        <v>12</v>
      </c>
      <c r="BI243">
        <v>12</v>
      </c>
      <c r="BJ243">
        <v>18</v>
      </c>
      <c r="BK243">
        <v>22</v>
      </c>
    </row>
    <row r="244" spans="1:63" x14ac:dyDescent="0.2">
      <c r="A244" s="3" t="s">
        <v>467</v>
      </c>
      <c r="B244" s="11" t="s">
        <v>147</v>
      </c>
      <c r="C244" t="s">
        <v>105</v>
      </c>
      <c r="D244">
        <v>61.370699999999999</v>
      </c>
      <c r="E244">
        <v>-152.40440000000001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3</v>
      </c>
      <c r="BJ244">
        <v>6</v>
      </c>
      <c r="BK244">
        <v>9</v>
      </c>
    </row>
    <row r="245" spans="1:63" x14ac:dyDescent="0.2">
      <c r="A245" s="3" t="s">
        <v>467</v>
      </c>
      <c r="B245" s="11" t="s">
        <v>148</v>
      </c>
      <c r="C245" t="s">
        <v>105</v>
      </c>
      <c r="D245">
        <v>34.969700000000003</v>
      </c>
      <c r="E245">
        <v>-92.373099999999994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6</v>
      </c>
      <c r="BE245">
        <v>6</v>
      </c>
      <c r="BF245">
        <v>12</v>
      </c>
      <c r="BG245">
        <v>16</v>
      </c>
      <c r="BH245">
        <v>22</v>
      </c>
      <c r="BI245">
        <v>22</v>
      </c>
      <c r="BJ245">
        <v>33</v>
      </c>
      <c r="BK245">
        <v>62</v>
      </c>
    </row>
    <row r="246" spans="1:63" x14ac:dyDescent="0.2">
      <c r="A246" s="3" t="s">
        <v>467</v>
      </c>
      <c r="B246" s="11" t="s">
        <v>149</v>
      </c>
      <c r="C246" t="s">
        <v>105</v>
      </c>
      <c r="D246">
        <v>39.3185</v>
      </c>
      <c r="E246">
        <v>-75.507099999999994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1</v>
      </c>
      <c r="BE246">
        <v>4</v>
      </c>
      <c r="BF246">
        <v>6</v>
      </c>
      <c r="BG246">
        <v>7</v>
      </c>
      <c r="BH246">
        <v>8</v>
      </c>
      <c r="BI246">
        <v>16</v>
      </c>
      <c r="BJ246">
        <v>19</v>
      </c>
      <c r="BK246">
        <v>30</v>
      </c>
    </row>
    <row r="247" spans="1:63" x14ac:dyDescent="0.2">
      <c r="A247" s="3" t="s">
        <v>467</v>
      </c>
      <c r="B247" s="11" t="s">
        <v>150</v>
      </c>
      <c r="C247" t="s">
        <v>105</v>
      </c>
      <c r="D247">
        <v>44.240499999999997</v>
      </c>
      <c r="E247">
        <v>-114.47880000000001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2</v>
      </c>
      <c r="BG247">
        <v>5</v>
      </c>
      <c r="BH247">
        <v>5</v>
      </c>
      <c r="BI247">
        <v>8</v>
      </c>
      <c r="BJ247">
        <v>9</v>
      </c>
      <c r="BK247">
        <v>11</v>
      </c>
    </row>
    <row r="248" spans="1:63" x14ac:dyDescent="0.2">
      <c r="A248" s="3" t="s">
        <v>467</v>
      </c>
      <c r="B248" s="11" t="s">
        <v>151</v>
      </c>
      <c r="C248" t="s">
        <v>105</v>
      </c>
      <c r="D248">
        <v>44.693899999999999</v>
      </c>
      <c r="E248">
        <v>-69.381900000000002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3</v>
      </c>
      <c r="BG248">
        <v>12</v>
      </c>
      <c r="BH248">
        <v>17</v>
      </c>
      <c r="BI248">
        <v>32</v>
      </c>
      <c r="BJ248">
        <v>42</v>
      </c>
      <c r="BK248">
        <v>52</v>
      </c>
    </row>
    <row r="249" spans="1:63" x14ac:dyDescent="0.2">
      <c r="A249" s="3" t="s">
        <v>467</v>
      </c>
      <c r="B249" s="11" t="s">
        <v>152</v>
      </c>
      <c r="C249" t="s">
        <v>105</v>
      </c>
      <c r="D249">
        <v>43.326599999999999</v>
      </c>
      <c r="E249">
        <v>-84.536100000000005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</v>
      </c>
      <c r="BD249">
        <v>2</v>
      </c>
      <c r="BE249">
        <v>16</v>
      </c>
      <c r="BF249">
        <v>25</v>
      </c>
      <c r="BG249">
        <v>33</v>
      </c>
      <c r="BH249">
        <v>53</v>
      </c>
      <c r="BI249">
        <v>65</v>
      </c>
      <c r="BJ249">
        <v>83</v>
      </c>
      <c r="BK249">
        <v>334</v>
      </c>
    </row>
    <row r="250" spans="1:63" x14ac:dyDescent="0.2">
      <c r="A250" s="3" t="s">
        <v>467</v>
      </c>
      <c r="B250" s="11" t="s">
        <v>153</v>
      </c>
      <c r="C250" t="s">
        <v>105</v>
      </c>
      <c r="D250">
        <v>32.741599999999998</v>
      </c>
      <c r="E250">
        <v>-89.678700000000006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6</v>
      </c>
      <c r="BG250">
        <v>10</v>
      </c>
      <c r="BH250">
        <v>13</v>
      </c>
      <c r="BI250">
        <v>21</v>
      </c>
      <c r="BJ250">
        <v>34</v>
      </c>
      <c r="BK250">
        <v>50</v>
      </c>
    </row>
    <row r="251" spans="1:63" x14ac:dyDescent="0.2">
      <c r="A251" s="3" t="s">
        <v>467</v>
      </c>
      <c r="B251" s="11" t="s">
        <v>154</v>
      </c>
      <c r="C251" t="s">
        <v>105</v>
      </c>
      <c r="D251">
        <v>46.921900000000001</v>
      </c>
      <c r="E251">
        <v>-110.45440000000001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1</v>
      </c>
      <c r="BE251">
        <v>1</v>
      </c>
      <c r="BF251">
        <v>5</v>
      </c>
      <c r="BG251">
        <v>7</v>
      </c>
      <c r="BH251">
        <v>7</v>
      </c>
      <c r="BI251">
        <v>9</v>
      </c>
      <c r="BJ251">
        <v>11</v>
      </c>
      <c r="BK251">
        <v>11</v>
      </c>
    </row>
    <row r="252" spans="1:63" x14ac:dyDescent="0.2">
      <c r="A252" s="3" t="s">
        <v>467</v>
      </c>
      <c r="B252" s="11" t="s">
        <v>155</v>
      </c>
      <c r="C252" t="s">
        <v>105</v>
      </c>
      <c r="D252">
        <v>34.840499999999999</v>
      </c>
      <c r="E252">
        <v>-106.24850000000001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3</v>
      </c>
      <c r="BD252">
        <v>5</v>
      </c>
      <c r="BE252">
        <v>10</v>
      </c>
      <c r="BF252">
        <v>10</v>
      </c>
      <c r="BG252">
        <v>13</v>
      </c>
      <c r="BH252">
        <v>17</v>
      </c>
      <c r="BI252">
        <v>23</v>
      </c>
      <c r="BJ252">
        <v>23</v>
      </c>
      <c r="BK252">
        <v>35</v>
      </c>
    </row>
    <row r="253" spans="1:63" x14ac:dyDescent="0.2">
      <c r="A253" s="3" t="s">
        <v>467</v>
      </c>
      <c r="B253" s="11" t="s">
        <v>156</v>
      </c>
      <c r="C253" t="s">
        <v>105</v>
      </c>
      <c r="D253">
        <v>47.5289</v>
      </c>
      <c r="E253">
        <v>-99.784000000000006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3</v>
      </c>
      <c r="BJ253">
        <v>6</v>
      </c>
      <c r="BK253">
        <v>18</v>
      </c>
    </row>
    <row r="254" spans="1:63" x14ac:dyDescent="0.2">
      <c r="A254" s="3" t="s">
        <v>467</v>
      </c>
      <c r="B254" s="11" t="s">
        <v>157</v>
      </c>
      <c r="C254" t="s">
        <v>105</v>
      </c>
      <c r="D254">
        <v>44.299799999999998</v>
      </c>
      <c r="E254">
        <v>-99.438800000000001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8</v>
      </c>
      <c r="BD254">
        <v>8</v>
      </c>
      <c r="BE254">
        <v>8</v>
      </c>
      <c r="BF254">
        <v>9</v>
      </c>
      <c r="BG254">
        <v>9</v>
      </c>
      <c r="BH254">
        <v>10</v>
      </c>
      <c r="BI254">
        <v>11</v>
      </c>
      <c r="BJ254">
        <v>11</v>
      </c>
      <c r="BK254">
        <v>11</v>
      </c>
    </row>
    <row r="255" spans="1:63" x14ac:dyDescent="0.2">
      <c r="A255" s="3" t="s">
        <v>467</v>
      </c>
      <c r="B255" s="11" t="s">
        <v>158</v>
      </c>
      <c r="C255" t="s">
        <v>105</v>
      </c>
      <c r="D255">
        <v>38.491199999999999</v>
      </c>
      <c r="E255">
        <v>-80.954499999999996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1</v>
      </c>
      <c r="BK255">
        <v>2</v>
      </c>
    </row>
    <row r="256" spans="1:63" x14ac:dyDescent="0.2">
      <c r="A256" s="3" t="s">
        <v>467</v>
      </c>
      <c r="B256" s="11" t="s">
        <v>159</v>
      </c>
      <c r="C256" t="s">
        <v>105</v>
      </c>
      <c r="D256">
        <v>42.756</v>
      </c>
      <c r="E256">
        <v>-107.30249999999999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2</v>
      </c>
      <c r="BG256">
        <v>3</v>
      </c>
      <c r="BH256">
        <v>3</v>
      </c>
      <c r="BI256">
        <v>11</v>
      </c>
      <c r="BJ256">
        <v>15</v>
      </c>
      <c r="BK256">
        <v>18</v>
      </c>
    </row>
    <row r="257" spans="1:63" x14ac:dyDescent="0.2">
      <c r="A257" s="3" t="s">
        <v>467</v>
      </c>
      <c r="B257" s="11" t="s">
        <v>423</v>
      </c>
      <c r="C257" t="s">
        <v>105</v>
      </c>
      <c r="D257">
        <v>32.318199999999997</v>
      </c>
      <c r="E257">
        <v>-86.902299999999997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5</v>
      </c>
      <c r="BF257">
        <v>6</v>
      </c>
      <c r="BG257">
        <v>12</v>
      </c>
      <c r="BH257">
        <v>29</v>
      </c>
      <c r="BI257">
        <v>39</v>
      </c>
      <c r="BJ257">
        <v>46</v>
      </c>
      <c r="BK257">
        <v>78</v>
      </c>
    </row>
    <row r="258" spans="1:63" x14ac:dyDescent="0.2">
      <c r="A258" s="3" t="s">
        <v>467</v>
      </c>
      <c r="B258" s="11" t="s">
        <v>426</v>
      </c>
      <c r="C258" t="s">
        <v>105</v>
      </c>
      <c r="D258">
        <v>18.220800000000001</v>
      </c>
      <c r="E258">
        <v>-66.590100000000007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3</v>
      </c>
      <c r="BG258">
        <v>5</v>
      </c>
      <c r="BH258">
        <v>5</v>
      </c>
      <c r="BI258">
        <v>5</v>
      </c>
      <c r="BJ258">
        <v>5</v>
      </c>
      <c r="BK258">
        <v>5</v>
      </c>
    </row>
    <row r="259" spans="1:63" x14ac:dyDescent="0.2">
      <c r="A259" s="3" t="s">
        <v>467</v>
      </c>
      <c r="B259" s="11" t="s">
        <v>443</v>
      </c>
      <c r="C259" t="s">
        <v>105</v>
      </c>
      <c r="D259">
        <v>13.4443</v>
      </c>
      <c r="E259">
        <v>144.7937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3</v>
      </c>
      <c r="BH259">
        <v>3</v>
      </c>
      <c r="BI259">
        <v>3</v>
      </c>
      <c r="BJ259">
        <v>5</v>
      </c>
      <c r="BK259">
        <v>12</v>
      </c>
    </row>
    <row r="260" spans="1:63" x14ac:dyDescent="0.2">
      <c r="A260" s="3" t="s">
        <v>467</v>
      </c>
      <c r="B260" s="11" t="s">
        <v>462</v>
      </c>
      <c r="C260" t="s">
        <v>105</v>
      </c>
      <c r="D260">
        <v>18.335799999999999</v>
      </c>
      <c r="E260">
        <v>-64.896299999999997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</v>
      </c>
      <c r="BH260">
        <v>1</v>
      </c>
      <c r="BI260">
        <v>2</v>
      </c>
      <c r="BJ260">
        <v>2</v>
      </c>
      <c r="BK260">
        <v>3</v>
      </c>
    </row>
    <row r="261" spans="1:63" s="6" customFormat="1" x14ac:dyDescent="0.2">
      <c r="A261" s="6" t="s">
        <v>467</v>
      </c>
      <c r="B261" s="12"/>
      <c r="F261" s="6">
        <f>SUM(F168:F260)</f>
        <v>0</v>
      </c>
      <c r="G261" s="6">
        <f t="shared" ref="G261:BK261" si="3">SUM(G168:G260)</f>
        <v>0</v>
      </c>
      <c r="H261" s="6">
        <f t="shared" si="3"/>
        <v>0</v>
      </c>
      <c r="I261" s="6">
        <f t="shared" si="3"/>
        <v>0</v>
      </c>
      <c r="J261" s="6">
        <f t="shared" si="3"/>
        <v>1</v>
      </c>
      <c r="K261" s="6">
        <f t="shared" si="3"/>
        <v>1</v>
      </c>
      <c r="L261" s="6">
        <f t="shared" si="3"/>
        <v>2</v>
      </c>
      <c r="M261" s="6">
        <f t="shared" si="3"/>
        <v>2</v>
      </c>
      <c r="N261" s="6">
        <f t="shared" si="3"/>
        <v>2</v>
      </c>
      <c r="O261" s="6">
        <f t="shared" si="3"/>
        <v>4</v>
      </c>
      <c r="P261" s="6">
        <f t="shared" si="3"/>
        <v>4</v>
      </c>
      <c r="Q261" s="6">
        <f t="shared" si="3"/>
        <v>4</v>
      </c>
      <c r="R261" s="6">
        <f t="shared" si="3"/>
        <v>4</v>
      </c>
      <c r="S261" s="6">
        <f t="shared" si="3"/>
        <v>4</v>
      </c>
      <c r="T261" s="6">
        <f t="shared" si="3"/>
        <v>5</v>
      </c>
      <c r="U261" s="6">
        <f t="shared" si="3"/>
        <v>5</v>
      </c>
      <c r="V261" s="6">
        <f t="shared" si="3"/>
        <v>68</v>
      </c>
      <c r="W261" s="6">
        <f t="shared" si="3"/>
        <v>68</v>
      </c>
      <c r="X261" s="6">
        <f t="shared" si="3"/>
        <v>71</v>
      </c>
      <c r="Y261" s="6">
        <f t="shared" si="3"/>
        <v>142</v>
      </c>
      <c r="Z261" s="6">
        <f t="shared" si="3"/>
        <v>142</v>
      </c>
      <c r="AA261" s="6">
        <f t="shared" si="3"/>
        <v>182</v>
      </c>
      <c r="AB261" s="6">
        <f t="shared" si="3"/>
        <v>182</v>
      </c>
      <c r="AC261" s="6">
        <f t="shared" si="3"/>
        <v>225</v>
      </c>
      <c r="AD261" s="6">
        <f t="shared" si="3"/>
        <v>292</v>
      </c>
      <c r="AE261" s="6">
        <f t="shared" si="3"/>
        <v>362</v>
      </c>
      <c r="AF261" s="6">
        <f t="shared" si="3"/>
        <v>462</v>
      </c>
      <c r="AG261" s="6">
        <f t="shared" si="3"/>
        <v>550</v>
      </c>
      <c r="AH261" s="6">
        <f t="shared" si="3"/>
        <v>629</v>
      </c>
      <c r="AI261" s="6">
        <f t="shared" si="3"/>
        <v>642</v>
      </c>
      <c r="AJ261" s="6">
        <f t="shared" si="3"/>
        <v>643</v>
      </c>
      <c r="AK261" s="6">
        <f t="shared" si="3"/>
        <v>643</v>
      </c>
      <c r="AL261" s="6">
        <f t="shared" si="3"/>
        <v>700</v>
      </c>
      <c r="AM261" s="6">
        <f t="shared" si="3"/>
        <v>737</v>
      </c>
      <c r="AN261" s="6">
        <f t="shared" si="3"/>
        <v>738</v>
      </c>
      <c r="AO261" s="6">
        <f t="shared" si="3"/>
        <v>758</v>
      </c>
      <c r="AP261" s="6">
        <f t="shared" si="3"/>
        <v>760</v>
      </c>
      <c r="AQ261" s="6">
        <f t="shared" si="3"/>
        <v>764</v>
      </c>
      <c r="AR261" s="6">
        <f t="shared" si="3"/>
        <v>773</v>
      </c>
      <c r="AS261" s="6">
        <f t="shared" si="3"/>
        <v>779</v>
      </c>
      <c r="AT261" s="6">
        <f t="shared" si="3"/>
        <v>783</v>
      </c>
      <c r="AU261" s="6">
        <f t="shared" si="3"/>
        <v>787</v>
      </c>
      <c r="AV261" s="6">
        <f t="shared" si="3"/>
        <v>793</v>
      </c>
      <c r="AW261" s="6">
        <f t="shared" si="3"/>
        <v>797</v>
      </c>
      <c r="AX261" s="6">
        <f t="shared" si="3"/>
        <v>802</v>
      </c>
      <c r="AY261" s="6">
        <f t="shared" si="3"/>
        <v>828</v>
      </c>
      <c r="AZ261" s="6">
        <f t="shared" si="3"/>
        <v>846</v>
      </c>
      <c r="BA261" s="6">
        <f t="shared" si="3"/>
        <v>863</v>
      </c>
      <c r="BB261" s="6">
        <f t="shared" si="3"/>
        <v>1759</v>
      </c>
      <c r="BC261" s="6">
        <f t="shared" si="3"/>
        <v>2125</v>
      </c>
      <c r="BD261" s="6">
        <f t="shared" si="3"/>
        <v>2536</v>
      </c>
      <c r="BE261" s="6">
        <f t="shared" si="3"/>
        <v>3157</v>
      </c>
      <c r="BF261" s="6">
        <f t="shared" si="3"/>
        <v>3748</v>
      </c>
      <c r="BG261" s="6">
        <f t="shared" si="3"/>
        <v>4603</v>
      </c>
      <c r="BH261" s="6">
        <f t="shared" si="3"/>
        <v>5944</v>
      </c>
      <c r="BI261" s="6">
        <f t="shared" si="3"/>
        <v>7882</v>
      </c>
      <c r="BJ261" s="6">
        <f t="shared" si="3"/>
        <v>9494</v>
      </c>
      <c r="BK261" s="6">
        <f t="shared" si="3"/>
        <v>15644</v>
      </c>
    </row>
    <row r="262" spans="1:63" x14ac:dyDescent="0.2">
      <c r="B262" s="11"/>
    </row>
    <row r="263" spans="1:63" x14ac:dyDescent="0.2">
      <c r="A263" s="1" t="s">
        <v>469</v>
      </c>
      <c r="B263" s="11" t="s">
        <v>0</v>
      </c>
      <c r="C263" t="s">
        <v>1</v>
      </c>
      <c r="D263" t="s">
        <v>2</v>
      </c>
      <c r="E263" t="s">
        <v>3</v>
      </c>
      <c r="F263" s="1">
        <v>43852</v>
      </c>
      <c r="G263" s="1">
        <v>43853</v>
      </c>
      <c r="H263" s="1">
        <v>43854</v>
      </c>
      <c r="I263" s="1">
        <v>43855</v>
      </c>
      <c r="J263" s="1">
        <v>43856</v>
      </c>
      <c r="K263" s="1">
        <v>43857</v>
      </c>
      <c r="L263" s="1">
        <v>43858</v>
      </c>
      <c r="M263" s="1">
        <v>43859</v>
      </c>
      <c r="N263" s="1">
        <v>43860</v>
      </c>
      <c r="O263" s="1">
        <v>43861</v>
      </c>
      <c r="P263" s="1">
        <v>43862</v>
      </c>
      <c r="Q263" s="1">
        <v>43863</v>
      </c>
      <c r="R263" s="1">
        <v>43864</v>
      </c>
      <c r="S263" s="1">
        <v>43865</v>
      </c>
      <c r="T263" s="1">
        <v>43866</v>
      </c>
      <c r="U263" s="1">
        <v>43867</v>
      </c>
      <c r="V263" s="1">
        <v>43868</v>
      </c>
      <c r="W263" s="1">
        <v>43869</v>
      </c>
      <c r="X263" s="1">
        <v>43870</v>
      </c>
      <c r="Y263" s="1">
        <v>43871</v>
      </c>
      <c r="Z263" s="1">
        <v>43872</v>
      </c>
      <c r="AA263" s="1">
        <v>43873</v>
      </c>
      <c r="AB263" s="1">
        <v>43874</v>
      </c>
      <c r="AC263" s="1">
        <v>43875</v>
      </c>
      <c r="AD263" s="1">
        <v>43876</v>
      </c>
      <c r="AE263" s="1">
        <v>43877</v>
      </c>
      <c r="AF263" s="1">
        <v>43878</v>
      </c>
      <c r="AG263" s="1">
        <v>43879</v>
      </c>
      <c r="AH263" s="1">
        <v>43880</v>
      </c>
      <c r="AI263" s="1">
        <v>43881</v>
      </c>
      <c r="AJ263" s="1">
        <v>43882</v>
      </c>
      <c r="AK263" s="1">
        <v>43883</v>
      </c>
      <c r="AL263" s="1">
        <v>43884</v>
      </c>
      <c r="AM263" s="1">
        <v>43885</v>
      </c>
      <c r="AN263" s="1">
        <v>43886</v>
      </c>
      <c r="AO263" s="1">
        <v>43887</v>
      </c>
      <c r="AP263" s="1">
        <v>43888</v>
      </c>
      <c r="AQ263" s="1">
        <v>43889</v>
      </c>
      <c r="AR263" s="1">
        <v>43890</v>
      </c>
      <c r="AS263" s="1">
        <v>43891</v>
      </c>
      <c r="AT263" s="1">
        <v>43892</v>
      </c>
      <c r="AU263" s="1">
        <v>43893</v>
      </c>
      <c r="AV263" s="1">
        <v>43894</v>
      </c>
      <c r="AW263" s="1">
        <v>43895</v>
      </c>
      <c r="AX263" s="1">
        <v>43896</v>
      </c>
      <c r="AY263" s="1">
        <v>43897</v>
      </c>
      <c r="AZ263" s="1">
        <v>43898</v>
      </c>
      <c r="BA263" s="1">
        <v>43899</v>
      </c>
      <c r="BB263" s="1">
        <v>43900</v>
      </c>
      <c r="BC263" s="1">
        <v>43901</v>
      </c>
      <c r="BD263" s="1">
        <v>43902</v>
      </c>
      <c r="BE263" s="1">
        <v>43903</v>
      </c>
      <c r="BF263" s="1">
        <v>43904</v>
      </c>
      <c r="BG263" s="1">
        <v>43905</v>
      </c>
      <c r="BH263" s="1">
        <v>43906</v>
      </c>
      <c r="BI263" s="1">
        <v>43907</v>
      </c>
      <c r="BJ263" s="1">
        <v>43908</v>
      </c>
      <c r="BK263" s="1">
        <v>43909</v>
      </c>
    </row>
    <row r="264" spans="1:63" x14ac:dyDescent="0.2">
      <c r="A264" s="3" t="s">
        <v>470</v>
      </c>
      <c r="B264" s="11" t="s">
        <v>11</v>
      </c>
      <c r="C264" t="s">
        <v>12</v>
      </c>
      <c r="D264">
        <v>-33.8688</v>
      </c>
      <c r="E264">
        <v>151.20930000000001</v>
      </c>
      <c r="F264">
        <v>0</v>
      </c>
      <c r="G264">
        <v>0</v>
      </c>
      <c r="H264">
        <v>0</v>
      </c>
      <c r="I264">
        <v>0</v>
      </c>
      <c r="J264">
        <v>3</v>
      </c>
      <c r="K264">
        <v>4</v>
      </c>
      <c r="L264">
        <v>4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4</v>
      </c>
      <c r="AC264">
        <v>4</v>
      </c>
      <c r="AD264">
        <v>4</v>
      </c>
      <c r="AE264">
        <v>4</v>
      </c>
      <c r="AF264">
        <v>4</v>
      </c>
      <c r="AG264">
        <v>4</v>
      </c>
      <c r="AH264">
        <v>4</v>
      </c>
      <c r="AI264">
        <v>4</v>
      </c>
      <c r="AJ264">
        <v>4</v>
      </c>
      <c r="AK264">
        <v>4</v>
      </c>
      <c r="AL264">
        <v>4</v>
      </c>
      <c r="AM264">
        <v>4</v>
      </c>
      <c r="AN264">
        <v>4</v>
      </c>
      <c r="AO264">
        <v>4</v>
      </c>
      <c r="AP264">
        <v>4</v>
      </c>
      <c r="AQ264">
        <v>4</v>
      </c>
      <c r="AR264">
        <v>4</v>
      </c>
      <c r="AS264">
        <v>6</v>
      </c>
      <c r="AT264">
        <v>6</v>
      </c>
      <c r="AU264">
        <v>13</v>
      </c>
      <c r="AV264">
        <v>22</v>
      </c>
      <c r="AW264">
        <v>22</v>
      </c>
      <c r="AX264">
        <v>26</v>
      </c>
      <c r="AY264">
        <v>28</v>
      </c>
      <c r="AZ264">
        <v>38</v>
      </c>
      <c r="BA264">
        <v>48</v>
      </c>
      <c r="BB264">
        <v>55</v>
      </c>
      <c r="BC264">
        <v>65</v>
      </c>
      <c r="BD264">
        <v>65</v>
      </c>
      <c r="BE264">
        <v>92</v>
      </c>
      <c r="BF264">
        <v>112</v>
      </c>
      <c r="BG264">
        <v>134</v>
      </c>
      <c r="BH264">
        <v>171</v>
      </c>
      <c r="BI264">
        <v>210</v>
      </c>
      <c r="BJ264">
        <v>267</v>
      </c>
      <c r="BK264">
        <v>307</v>
      </c>
    </row>
    <row r="265" spans="1:63" x14ac:dyDescent="0.2">
      <c r="A265" s="3" t="s">
        <v>470</v>
      </c>
      <c r="B265" s="11" t="s">
        <v>13</v>
      </c>
      <c r="C265" t="s">
        <v>12</v>
      </c>
      <c r="D265">
        <v>-37.813600000000001</v>
      </c>
      <c r="E265">
        <v>144.9631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1</v>
      </c>
      <c r="L265">
        <v>1</v>
      </c>
      <c r="M265">
        <v>1</v>
      </c>
      <c r="N265">
        <v>2</v>
      </c>
      <c r="O265">
        <v>3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7</v>
      </c>
      <c r="AS265">
        <v>7</v>
      </c>
      <c r="AT265">
        <v>9</v>
      </c>
      <c r="AU265">
        <v>9</v>
      </c>
      <c r="AV265">
        <v>10</v>
      </c>
      <c r="AW265">
        <v>10</v>
      </c>
      <c r="AX265">
        <v>10</v>
      </c>
      <c r="AY265">
        <v>11</v>
      </c>
      <c r="AZ265">
        <v>11</v>
      </c>
      <c r="BA265">
        <v>15</v>
      </c>
      <c r="BB265">
        <v>18</v>
      </c>
      <c r="BC265">
        <v>21</v>
      </c>
      <c r="BD265">
        <v>21</v>
      </c>
      <c r="BE265">
        <v>36</v>
      </c>
      <c r="BF265">
        <v>49</v>
      </c>
      <c r="BG265">
        <v>57</v>
      </c>
      <c r="BH265">
        <v>71</v>
      </c>
      <c r="BI265">
        <v>94</v>
      </c>
      <c r="BJ265">
        <v>121</v>
      </c>
      <c r="BK265">
        <v>121</v>
      </c>
    </row>
    <row r="266" spans="1:63" x14ac:dyDescent="0.2">
      <c r="A266" s="3" t="s">
        <v>470</v>
      </c>
      <c r="B266" s="11" t="s">
        <v>14</v>
      </c>
      <c r="C266" t="s">
        <v>12</v>
      </c>
      <c r="D266">
        <v>-28.0167</v>
      </c>
      <c r="E266">
        <v>153.4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3</v>
      </c>
      <c r="O266">
        <v>2</v>
      </c>
      <c r="P266">
        <v>3</v>
      </c>
      <c r="Q266">
        <v>2</v>
      </c>
      <c r="R266">
        <v>2</v>
      </c>
      <c r="S266">
        <v>3</v>
      </c>
      <c r="T266">
        <v>3</v>
      </c>
      <c r="U266">
        <v>4</v>
      </c>
      <c r="V266">
        <v>5</v>
      </c>
      <c r="W266">
        <v>5</v>
      </c>
      <c r="X266">
        <v>5</v>
      </c>
      <c r="Y266">
        <v>5</v>
      </c>
      <c r="Z266">
        <v>5</v>
      </c>
      <c r="AA266">
        <v>5</v>
      </c>
      <c r="AB266">
        <v>5</v>
      </c>
      <c r="AC266">
        <v>5</v>
      </c>
      <c r="AD266">
        <v>5</v>
      </c>
      <c r="AE266">
        <v>5</v>
      </c>
      <c r="AF266">
        <v>5</v>
      </c>
      <c r="AG266">
        <v>5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  <c r="AN266">
        <v>5</v>
      </c>
      <c r="AO266">
        <v>5</v>
      </c>
      <c r="AP266">
        <v>5</v>
      </c>
      <c r="AQ266">
        <v>5</v>
      </c>
      <c r="AR266">
        <v>9</v>
      </c>
      <c r="AS266">
        <v>9</v>
      </c>
      <c r="AT266">
        <v>9</v>
      </c>
      <c r="AU266">
        <v>11</v>
      </c>
      <c r="AV266">
        <v>11</v>
      </c>
      <c r="AW266">
        <v>13</v>
      </c>
      <c r="AX266">
        <v>13</v>
      </c>
      <c r="AY266">
        <v>13</v>
      </c>
      <c r="AZ266">
        <v>15</v>
      </c>
      <c r="BA266">
        <v>15</v>
      </c>
      <c r="BB266">
        <v>18</v>
      </c>
      <c r="BC266">
        <v>20</v>
      </c>
      <c r="BD266">
        <v>20</v>
      </c>
      <c r="BE266">
        <v>35</v>
      </c>
      <c r="BF266">
        <v>46</v>
      </c>
      <c r="BG266">
        <v>61</v>
      </c>
      <c r="BH266">
        <v>68</v>
      </c>
      <c r="BI266">
        <v>78</v>
      </c>
      <c r="BJ266">
        <v>94</v>
      </c>
      <c r="BK266">
        <v>144</v>
      </c>
    </row>
    <row r="267" spans="1:63" x14ac:dyDescent="0.2">
      <c r="A267" s="3" t="s">
        <v>470</v>
      </c>
      <c r="B267" s="11" t="s">
        <v>25</v>
      </c>
      <c r="C267" t="s">
        <v>12</v>
      </c>
      <c r="D267">
        <v>-34.9285</v>
      </c>
      <c r="E267">
        <v>138.60069999999999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2</v>
      </c>
      <c r="R267">
        <v>2</v>
      </c>
      <c r="S267">
        <v>2</v>
      </c>
      <c r="T267">
        <v>2</v>
      </c>
      <c r="U267">
        <v>2</v>
      </c>
      <c r="V267">
        <v>2</v>
      </c>
      <c r="W267">
        <v>2</v>
      </c>
      <c r="X267">
        <v>2</v>
      </c>
      <c r="Y267">
        <v>2</v>
      </c>
      <c r="Z267">
        <v>2</v>
      </c>
      <c r="AA267">
        <v>2</v>
      </c>
      <c r="AB267">
        <v>2</v>
      </c>
      <c r="AC267">
        <v>2</v>
      </c>
      <c r="AD267">
        <v>2</v>
      </c>
      <c r="AE267">
        <v>2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2</v>
      </c>
      <c r="AL267">
        <v>2</v>
      </c>
      <c r="AM267">
        <v>2</v>
      </c>
      <c r="AN267">
        <v>2</v>
      </c>
      <c r="AO267">
        <v>2</v>
      </c>
      <c r="AP267">
        <v>2</v>
      </c>
      <c r="AQ267">
        <v>2</v>
      </c>
      <c r="AR267">
        <v>3</v>
      </c>
      <c r="AS267">
        <v>3</v>
      </c>
      <c r="AT267">
        <v>3</v>
      </c>
      <c r="AU267">
        <v>3</v>
      </c>
      <c r="AV267">
        <v>5</v>
      </c>
      <c r="AW267">
        <v>5</v>
      </c>
      <c r="AX267">
        <v>7</v>
      </c>
      <c r="AY267">
        <v>7</v>
      </c>
      <c r="AZ267">
        <v>7</v>
      </c>
      <c r="BA267">
        <v>7</v>
      </c>
      <c r="BB267">
        <v>7</v>
      </c>
      <c r="BC267">
        <v>9</v>
      </c>
      <c r="BD267">
        <v>9</v>
      </c>
      <c r="BE267">
        <v>16</v>
      </c>
      <c r="BF267">
        <v>19</v>
      </c>
      <c r="BG267">
        <v>20</v>
      </c>
      <c r="BH267">
        <v>29</v>
      </c>
      <c r="BI267">
        <v>29</v>
      </c>
      <c r="BJ267">
        <v>37</v>
      </c>
      <c r="BK267">
        <v>42</v>
      </c>
    </row>
    <row r="268" spans="1:63" x14ac:dyDescent="0.2">
      <c r="A268" s="3" t="s">
        <v>470</v>
      </c>
      <c r="B268" s="11" t="s">
        <v>28</v>
      </c>
      <c r="C268" t="s">
        <v>12</v>
      </c>
      <c r="D268">
        <v>35.4437</v>
      </c>
      <c r="E268">
        <v>139.63800000000001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4</v>
      </c>
      <c r="AK268">
        <v>7</v>
      </c>
      <c r="AL268">
        <v>7</v>
      </c>
      <c r="AM268">
        <v>7</v>
      </c>
      <c r="AN268">
        <v>7</v>
      </c>
      <c r="AO268">
        <v>7</v>
      </c>
      <c r="AP268">
        <v>8</v>
      </c>
      <c r="AQ268">
        <v>8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 spans="1:63" x14ac:dyDescent="0.2">
      <c r="A269" s="3" t="s">
        <v>470</v>
      </c>
      <c r="B269" s="11" t="s">
        <v>55</v>
      </c>
      <c r="C269" t="s">
        <v>12</v>
      </c>
      <c r="D269">
        <v>-31.950500000000002</v>
      </c>
      <c r="E269">
        <v>115.8605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2</v>
      </c>
      <c r="AS269">
        <v>2</v>
      </c>
      <c r="AT269">
        <v>2</v>
      </c>
      <c r="AU269">
        <v>2</v>
      </c>
      <c r="AV269">
        <v>2</v>
      </c>
      <c r="AW269">
        <v>3</v>
      </c>
      <c r="AX269">
        <v>3</v>
      </c>
      <c r="AY269">
        <v>3</v>
      </c>
      <c r="AZ269">
        <v>3</v>
      </c>
      <c r="BA269">
        <v>4</v>
      </c>
      <c r="BB269">
        <v>6</v>
      </c>
      <c r="BC269">
        <v>9</v>
      </c>
      <c r="BD269">
        <v>9</v>
      </c>
      <c r="BE269">
        <v>14</v>
      </c>
      <c r="BF269">
        <v>17</v>
      </c>
      <c r="BG269">
        <v>17</v>
      </c>
      <c r="BH269">
        <v>28</v>
      </c>
      <c r="BI269">
        <v>31</v>
      </c>
      <c r="BJ269">
        <v>35</v>
      </c>
      <c r="BK269">
        <v>52</v>
      </c>
    </row>
    <row r="270" spans="1:63" x14ac:dyDescent="0.2">
      <c r="A270" s="3" t="s">
        <v>470</v>
      </c>
      <c r="B270" s="11" t="s">
        <v>67</v>
      </c>
      <c r="C270" t="s">
        <v>12</v>
      </c>
      <c r="D270">
        <v>-41.454500000000003</v>
      </c>
      <c r="E270">
        <v>145.97069999999999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2</v>
      </c>
      <c r="BA270">
        <v>2</v>
      </c>
      <c r="BB270">
        <v>2</v>
      </c>
      <c r="BC270">
        <v>3</v>
      </c>
      <c r="BD270">
        <v>3</v>
      </c>
      <c r="BE270">
        <v>5</v>
      </c>
      <c r="BF270">
        <v>5</v>
      </c>
      <c r="BG270">
        <v>6</v>
      </c>
      <c r="BH270">
        <v>7</v>
      </c>
      <c r="BI270">
        <v>7</v>
      </c>
      <c r="BJ270">
        <v>10</v>
      </c>
      <c r="BK270">
        <v>10</v>
      </c>
    </row>
    <row r="271" spans="1:63" x14ac:dyDescent="0.2">
      <c r="A271" s="3" t="s">
        <v>470</v>
      </c>
      <c r="B271" s="11" t="s">
        <v>77</v>
      </c>
      <c r="C271" t="s">
        <v>12</v>
      </c>
      <c r="D271">
        <v>-12.4634</v>
      </c>
      <c r="E271">
        <v>130.84559999999999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</row>
    <row r="272" spans="1:63" x14ac:dyDescent="0.2">
      <c r="A272" s="3" t="s">
        <v>470</v>
      </c>
      <c r="B272" s="11" t="s">
        <v>411</v>
      </c>
      <c r="C272" t="s">
        <v>12</v>
      </c>
      <c r="D272">
        <v>-35.473500000000001</v>
      </c>
      <c r="E272">
        <v>149.01240000000001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1</v>
      </c>
      <c r="BG272">
        <v>1</v>
      </c>
      <c r="BH272">
        <v>2</v>
      </c>
      <c r="BI272">
        <v>2</v>
      </c>
      <c r="BJ272">
        <v>3</v>
      </c>
      <c r="BK272">
        <v>4</v>
      </c>
    </row>
    <row r="273" spans="1:63" x14ac:dyDescent="0.2">
      <c r="A273" s="3" t="s">
        <v>470</v>
      </c>
      <c r="B273" s="11"/>
      <c r="C273" t="s">
        <v>490</v>
      </c>
      <c r="D273">
        <v>-17.7134</v>
      </c>
      <c r="E273">
        <v>178.065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</row>
    <row r="274" spans="1:63" x14ac:dyDescent="0.2">
      <c r="A274" s="3" t="s">
        <v>470</v>
      </c>
      <c r="B274" s="11" t="s">
        <v>486</v>
      </c>
      <c r="C274" t="s">
        <v>164</v>
      </c>
      <c r="D274">
        <v>-21.135100000000001</v>
      </c>
      <c r="E274">
        <v>55.247100000000003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1</v>
      </c>
      <c r="BE274">
        <v>5</v>
      </c>
      <c r="BF274">
        <v>6</v>
      </c>
      <c r="BG274">
        <v>7</v>
      </c>
      <c r="BH274">
        <v>9</v>
      </c>
      <c r="BI274">
        <v>9</v>
      </c>
      <c r="BJ274">
        <v>12</v>
      </c>
      <c r="BK274">
        <v>14</v>
      </c>
    </row>
    <row r="275" spans="1:63" x14ac:dyDescent="0.2">
      <c r="A275" s="3" t="s">
        <v>470</v>
      </c>
      <c r="B275" s="11" t="s">
        <v>215</v>
      </c>
      <c r="C275" t="s">
        <v>164</v>
      </c>
      <c r="D275">
        <v>-20.904299999999999</v>
      </c>
      <c r="E275">
        <v>165.61799999999999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2</v>
      </c>
    </row>
    <row r="276" spans="1:63" x14ac:dyDescent="0.2">
      <c r="A276" s="3" t="s">
        <v>470</v>
      </c>
      <c r="B276" s="11"/>
      <c r="C276" t="s">
        <v>95</v>
      </c>
      <c r="D276">
        <v>3.2027999999999999</v>
      </c>
      <c r="E276">
        <v>73.220699999999994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4</v>
      </c>
      <c r="BA276">
        <v>4</v>
      </c>
      <c r="BB276">
        <v>6</v>
      </c>
      <c r="BC276">
        <v>8</v>
      </c>
      <c r="BD276">
        <v>8</v>
      </c>
      <c r="BE276">
        <v>9</v>
      </c>
      <c r="BF276">
        <v>10</v>
      </c>
      <c r="BG276">
        <v>13</v>
      </c>
      <c r="BH276">
        <v>13</v>
      </c>
      <c r="BI276">
        <v>13</v>
      </c>
      <c r="BJ276">
        <v>13</v>
      </c>
      <c r="BK276">
        <v>13</v>
      </c>
    </row>
    <row r="277" spans="1:63" x14ac:dyDescent="0.2">
      <c r="A277" s="3" t="s">
        <v>470</v>
      </c>
      <c r="C277" t="s">
        <v>53</v>
      </c>
      <c r="D277">
        <v>-40.900599999999997</v>
      </c>
      <c r="E277">
        <v>174.886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3</v>
      </c>
      <c r="AW277">
        <v>3</v>
      </c>
      <c r="AX277">
        <v>4</v>
      </c>
      <c r="AY277">
        <v>5</v>
      </c>
      <c r="AZ277">
        <v>5</v>
      </c>
      <c r="BA277">
        <v>5</v>
      </c>
      <c r="BB277">
        <v>5</v>
      </c>
      <c r="BC277">
        <v>5</v>
      </c>
      <c r="BD277">
        <v>5</v>
      </c>
      <c r="BE277">
        <v>5</v>
      </c>
      <c r="BF277">
        <v>6</v>
      </c>
      <c r="BG277">
        <v>8</v>
      </c>
      <c r="BH277">
        <v>8</v>
      </c>
      <c r="BI277">
        <v>12</v>
      </c>
      <c r="BJ277">
        <v>20</v>
      </c>
      <c r="BK277">
        <v>28</v>
      </c>
    </row>
    <row r="278" spans="1:63" x14ac:dyDescent="0.2">
      <c r="A278" s="3" t="s">
        <v>470</v>
      </c>
      <c r="B278" s="11"/>
      <c r="C278" t="s">
        <v>429</v>
      </c>
      <c r="D278">
        <v>-4.6795999999999998</v>
      </c>
      <c r="E278">
        <v>55.491999999999997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</v>
      </c>
      <c r="BG278">
        <v>2</v>
      </c>
      <c r="BH278">
        <v>3</v>
      </c>
      <c r="BI278">
        <v>4</v>
      </c>
      <c r="BJ278">
        <v>4</v>
      </c>
      <c r="BK278">
        <v>6</v>
      </c>
    </row>
    <row r="279" spans="1:63" x14ac:dyDescent="0.2">
      <c r="A279" s="3" t="s">
        <v>470</v>
      </c>
      <c r="B279" s="11"/>
      <c r="F279" s="6">
        <f>SUM(F264:F278)</f>
        <v>0</v>
      </c>
      <c r="G279" s="6">
        <f t="shared" ref="G279:BK279" si="4">SUM(G264:G278)</f>
        <v>0</v>
      </c>
      <c r="H279" s="6">
        <f t="shared" si="4"/>
        <v>0</v>
      </c>
      <c r="I279" s="6">
        <f t="shared" si="4"/>
        <v>0</v>
      </c>
      <c r="J279" s="6">
        <f t="shared" si="4"/>
        <v>4</v>
      </c>
      <c r="K279" s="6">
        <f t="shared" si="4"/>
        <v>5</v>
      </c>
      <c r="L279" s="6">
        <f t="shared" si="4"/>
        <v>5</v>
      </c>
      <c r="M279" s="6">
        <f t="shared" si="4"/>
        <v>6</v>
      </c>
      <c r="N279" s="6">
        <f t="shared" si="4"/>
        <v>9</v>
      </c>
      <c r="O279" s="6">
        <f t="shared" si="4"/>
        <v>9</v>
      </c>
      <c r="P279" s="6">
        <f t="shared" si="4"/>
        <v>12</v>
      </c>
      <c r="Q279" s="6">
        <f t="shared" si="4"/>
        <v>12</v>
      </c>
      <c r="R279" s="6">
        <f t="shared" si="4"/>
        <v>12</v>
      </c>
      <c r="S279" s="6">
        <f t="shared" si="4"/>
        <v>13</v>
      </c>
      <c r="T279" s="6">
        <f t="shared" si="4"/>
        <v>13</v>
      </c>
      <c r="U279" s="6">
        <f t="shared" si="4"/>
        <v>14</v>
      </c>
      <c r="V279" s="6">
        <f t="shared" si="4"/>
        <v>15</v>
      </c>
      <c r="W279" s="6">
        <f t="shared" si="4"/>
        <v>15</v>
      </c>
      <c r="X279" s="6">
        <f t="shared" si="4"/>
        <v>15</v>
      </c>
      <c r="Y279" s="6">
        <f t="shared" si="4"/>
        <v>15</v>
      </c>
      <c r="Z279" s="6">
        <f t="shared" si="4"/>
        <v>15</v>
      </c>
      <c r="AA279" s="6">
        <f t="shared" si="4"/>
        <v>15</v>
      </c>
      <c r="AB279" s="6">
        <f t="shared" si="4"/>
        <v>15</v>
      </c>
      <c r="AC279" s="6">
        <f t="shared" si="4"/>
        <v>15</v>
      </c>
      <c r="AD279" s="6">
        <f t="shared" si="4"/>
        <v>15</v>
      </c>
      <c r="AE279" s="6">
        <f t="shared" si="4"/>
        <v>15</v>
      </c>
      <c r="AF279" s="6">
        <f t="shared" si="4"/>
        <v>15</v>
      </c>
      <c r="AG279" s="6">
        <f t="shared" si="4"/>
        <v>15</v>
      </c>
      <c r="AH279" s="6">
        <f t="shared" si="4"/>
        <v>15</v>
      </c>
      <c r="AI279" s="6">
        <f t="shared" si="4"/>
        <v>15</v>
      </c>
      <c r="AJ279" s="6">
        <f t="shared" si="4"/>
        <v>19</v>
      </c>
      <c r="AK279" s="6">
        <f t="shared" si="4"/>
        <v>22</v>
      </c>
      <c r="AL279" s="6">
        <f t="shared" si="4"/>
        <v>22</v>
      </c>
      <c r="AM279" s="6">
        <f t="shared" si="4"/>
        <v>22</v>
      </c>
      <c r="AN279" s="6">
        <f t="shared" si="4"/>
        <v>22</v>
      </c>
      <c r="AO279" s="6">
        <f t="shared" si="4"/>
        <v>22</v>
      </c>
      <c r="AP279" s="6">
        <f t="shared" si="4"/>
        <v>23</v>
      </c>
      <c r="AQ279" s="6">
        <f t="shared" si="4"/>
        <v>24</v>
      </c>
      <c r="AR279" s="6">
        <f t="shared" si="4"/>
        <v>26</v>
      </c>
      <c r="AS279" s="6">
        <f t="shared" si="4"/>
        <v>28</v>
      </c>
      <c r="AT279" s="6">
        <f t="shared" si="4"/>
        <v>31</v>
      </c>
      <c r="AU279" s="6">
        <f t="shared" si="4"/>
        <v>40</v>
      </c>
      <c r="AV279" s="6">
        <f t="shared" si="4"/>
        <v>55</v>
      </c>
      <c r="AW279" s="6">
        <f t="shared" si="4"/>
        <v>58</v>
      </c>
      <c r="AX279" s="6">
        <f t="shared" si="4"/>
        <v>64</v>
      </c>
      <c r="AY279" s="6">
        <f t="shared" si="4"/>
        <v>68</v>
      </c>
      <c r="AZ279" s="6">
        <f t="shared" si="4"/>
        <v>85</v>
      </c>
      <c r="BA279" s="6">
        <f t="shared" si="4"/>
        <v>100</v>
      </c>
      <c r="BB279" s="6">
        <f t="shared" si="4"/>
        <v>118</v>
      </c>
      <c r="BC279" s="6">
        <f t="shared" si="4"/>
        <v>142</v>
      </c>
      <c r="BD279" s="6">
        <f t="shared" si="4"/>
        <v>142</v>
      </c>
      <c r="BE279" s="6">
        <f t="shared" si="4"/>
        <v>219</v>
      </c>
      <c r="BF279" s="6">
        <f t="shared" si="4"/>
        <v>274</v>
      </c>
      <c r="BG279" s="6">
        <f t="shared" si="4"/>
        <v>327</v>
      </c>
      <c r="BH279" s="6">
        <f t="shared" si="4"/>
        <v>410</v>
      </c>
      <c r="BI279" s="6">
        <f t="shared" si="4"/>
        <v>490</v>
      </c>
      <c r="BJ279" s="6">
        <f t="shared" si="4"/>
        <v>617</v>
      </c>
      <c r="BK279" s="6">
        <f t="shared" si="4"/>
        <v>745</v>
      </c>
    </row>
    <row r="280" spans="1:63" x14ac:dyDescent="0.2">
      <c r="B280" s="11"/>
    </row>
    <row r="281" spans="1:63" x14ac:dyDescent="0.2">
      <c r="A281" s="1" t="s">
        <v>469</v>
      </c>
      <c r="B281" s="11" t="s">
        <v>0</v>
      </c>
      <c r="C281" t="s">
        <v>1</v>
      </c>
      <c r="D281" t="s">
        <v>2</v>
      </c>
      <c r="E281" t="s">
        <v>3</v>
      </c>
      <c r="F281" s="1">
        <v>43852</v>
      </c>
      <c r="G281" s="1">
        <v>43853</v>
      </c>
      <c r="H281" s="1">
        <v>43854</v>
      </c>
      <c r="I281" s="1">
        <v>43855</v>
      </c>
      <c r="J281" s="1">
        <v>43856</v>
      </c>
      <c r="K281" s="1">
        <v>43857</v>
      </c>
      <c r="L281" s="1">
        <v>43858</v>
      </c>
      <c r="M281" s="1">
        <v>43859</v>
      </c>
      <c r="N281" s="1">
        <v>43860</v>
      </c>
      <c r="O281" s="1">
        <v>43861</v>
      </c>
      <c r="P281" s="1">
        <v>43862</v>
      </c>
      <c r="Q281" s="1">
        <v>43863</v>
      </c>
      <c r="R281" s="1">
        <v>43864</v>
      </c>
      <c r="S281" s="1">
        <v>43865</v>
      </c>
      <c r="T281" s="1">
        <v>43866</v>
      </c>
      <c r="U281" s="1">
        <v>43867</v>
      </c>
      <c r="V281" s="1">
        <v>43868</v>
      </c>
      <c r="W281" s="1">
        <v>43869</v>
      </c>
      <c r="X281" s="1">
        <v>43870</v>
      </c>
      <c r="Y281" s="1">
        <v>43871</v>
      </c>
      <c r="Z281" s="1">
        <v>43872</v>
      </c>
      <c r="AA281" s="1">
        <v>43873</v>
      </c>
      <c r="AB281" s="1">
        <v>43874</v>
      </c>
      <c r="AC281" s="1">
        <v>43875</v>
      </c>
      <c r="AD281" s="1">
        <v>43876</v>
      </c>
      <c r="AE281" s="1">
        <v>43877</v>
      </c>
      <c r="AF281" s="1">
        <v>43878</v>
      </c>
      <c r="AG281" s="1">
        <v>43879</v>
      </c>
      <c r="AH281" s="1">
        <v>43880</v>
      </c>
      <c r="AI281" s="1">
        <v>43881</v>
      </c>
      <c r="AJ281" s="1">
        <v>43882</v>
      </c>
      <c r="AK281" s="1">
        <v>43883</v>
      </c>
      <c r="AL281" s="1">
        <v>43884</v>
      </c>
      <c r="AM281" s="1">
        <v>43885</v>
      </c>
      <c r="AN281" s="1">
        <v>43886</v>
      </c>
      <c r="AO281" s="1">
        <v>43887</v>
      </c>
      <c r="AP281" s="1">
        <v>43888</v>
      </c>
      <c r="AQ281" s="1">
        <v>43889</v>
      </c>
      <c r="AR281" s="1">
        <v>43890</v>
      </c>
      <c r="AS281" s="1">
        <v>43891</v>
      </c>
      <c r="AT281" s="1">
        <v>43892</v>
      </c>
      <c r="AU281" s="1">
        <v>43893</v>
      </c>
      <c r="AV281" s="1">
        <v>43894</v>
      </c>
      <c r="AW281" s="1">
        <v>43895</v>
      </c>
      <c r="AX281" s="1">
        <v>43896</v>
      </c>
      <c r="AY281" s="1">
        <v>43897</v>
      </c>
      <c r="AZ281" s="1">
        <v>43898</v>
      </c>
      <c r="BA281" s="1">
        <v>43899</v>
      </c>
      <c r="BB281" s="1">
        <v>43900</v>
      </c>
      <c r="BC281" s="1">
        <v>43901</v>
      </c>
      <c r="BD281" s="1">
        <v>43902</v>
      </c>
      <c r="BE281" s="1">
        <v>43903</v>
      </c>
      <c r="BF281" s="1">
        <v>43904</v>
      </c>
      <c r="BG281" s="1">
        <v>43905</v>
      </c>
      <c r="BH281" s="1">
        <v>43906</v>
      </c>
      <c r="BI281" s="1">
        <v>43907</v>
      </c>
      <c r="BJ281" s="1">
        <v>43908</v>
      </c>
      <c r="BK281" s="1">
        <v>43909</v>
      </c>
    </row>
    <row r="282" spans="1:63" x14ac:dyDescent="0.2">
      <c r="A282" s="3" t="s">
        <v>468</v>
      </c>
      <c r="B282" s="11"/>
      <c r="C282" t="s">
        <v>72</v>
      </c>
      <c r="D282">
        <v>-38.4161</v>
      </c>
      <c r="E282">
        <v>-63.616700000000002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1</v>
      </c>
      <c r="AX282">
        <v>2</v>
      </c>
      <c r="AY282">
        <v>8</v>
      </c>
      <c r="AZ282">
        <v>12</v>
      </c>
      <c r="BA282">
        <v>12</v>
      </c>
      <c r="BB282">
        <v>17</v>
      </c>
      <c r="BC282">
        <v>19</v>
      </c>
      <c r="BD282">
        <v>19</v>
      </c>
      <c r="BE282">
        <v>31</v>
      </c>
      <c r="BF282">
        <v>34</v>
      </c>
      <c r="BG282">
        <v>45</v>
      </c>
      <c r="BH282">
        <v>56</v>
      </c>
      <c r="BI282">
        <v>68</v>
      </c>
      <c r="BJ282">
        <v>79</v>
      </c>
      <c r="BK282">
        <v>97</v>
      </c>
    </row>
    <row r="283" spans="1:63" x14ac:dyDescent="0.2">
      <c r="A283" s="3" t="s">
        <v>468</v>
      </c>
      <c r="B283" s="11"/>
      <c r="C283" t="s">
        <v>203</v>
      </c>
      <c r="D283">
        <v>-16.290199999999999</v>
      </c>
      <c r="E283">
        <v>-63.588700000000003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</v>
      </c>
      <c r="BD283">
        <v>2</v>
      </c>
      <c r="BE283">
        <v>3</v>
      </c>
      <c r="BF283">
        <v>10</v>
      </c>
      <c r="BG283">
        <v>10</v>
      </c>
      <c r="BH283">
        <v>11</v>
      </c>
      <c r="BI283">
        <v>11</v>
      </c>
      <c r="BJ283">
        <v>12</v>
      </c>
      <c r="BK283">
        <v>12</v>
      </c>
    </row>
    <row r="284" spans="1:63" x14ac:dyDescent="0.2">
      <c r="A284" s="3" t="s">
        <v>468</v>
      </c>
      <c r="B284" s="11"/>
      <c r="C284" t="s">
        <v>41</v>
      </c>
      <c r="D284">
        <v>-14.234999999999999</v>
      </c>
      <c r="E284">
        <v>-51.9253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1</v>
      </c>
      <c r="AR284">
        <v>2</v>
      </c>
      <c r="AS284">
        <v>2</v>
      </c>
      <c r="AT284">
        <v>2</v>
      </c>
      <c r="AU284">
        <v>2</v>
      </c>
      <c r="AV284">
        <v>4</v>
      </c>
      <c r="AW284">
        <v>4</v>
      </c>
      <c r="AX284">
        <v>13</v>
      </c>
      <c r="AY284">
        <v>13</v>
      </c>
      <c r="AZ284">
        <v>20</v>
      </c>
      <c r="BA284">
        <v>25</v>
      </c>
      <c r="BB284">
        <v>31</v>
      </c>
      <c r="BC284">
        <v>38</v>
      </c>
      <c r="BD284">
        <v>52</v>
      </c>
      <c r="BE284">
        <v>151</v>
      </c>
      <c r="BF284">
        <v>151</v>
      </c>
      <c r="BG284">
        <v>162</v>
      </c>
      <c r="BH284">
        <v>200</v>
      </c>
      <c r="BI284">
        <v>321</v>
      </c>
      <c r="BJ284">
        <v>372</v>
      </c>
      <c r="BK284">
        <v>621</v>
      </c>
    </row>
    <row r="285" spans="1:63" x14ac:dyDescent="0.2">
      <c r="A285" s="3" t="s">
        <v>468</v>
      </c>
      <c r="B285" s="11"/>
      <c r="C285" t="s">
        <v>73</v>
      </c>
      <c r="D285">
        <v>-35.6751</v>
      </c>
      <c r="E285">
        <v>-71.543000000000006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1</v>
      </c>
      <c r="AW285">
        <v>4</v>
      </c>
      <c r="AX285">
        <v>4</v>
      </c>
      <c r="AY285">
        <v>4</v>
      </c>
      <c r="AZ285">
        <v>8</v>
      </c>
      <c r="BA285">
        <v>8</v>
      </c>
      <c r="BB285">
        <v>13</v>
      </c>
      <c r="BC285">
        <v>23</v>
      </c>
      <c r="BD285">
        <v>23</v>
      </c>
      <c r="BE285">
        <v>43</v>
      </c>
      <c r="BF285">
        <v>61</v>
      </c>
      <c r="BG285">
        <v>74</v>
      </c>
      <c r="BH285">
        <v>155</v>
      </c>
      <c r="BI285">
        <v>201</v>
      </c>
      <c r="BJ285">
        <v>238</v>
      </c>
      <c r="BK285">
        <v>238</v>
      </c>
    </row>
    <row r="286" spans="1:63" x14ac:dyDescent="0.2">
      <c r="A286" s="3" t="s">
        <v>468</v>
      </c>
      <c r="B286" s="11"/>
      <c r="C286" t="s">
        <v>86</v>
      </c>
      <c r="D286">
        <v>4.5709</v>
      </c>
      <c r="E286">
        <v>-74.297300000000007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1</v>
      </c>
      <c r="AZ286">
        <v>1</v>
      </c>
      <c r="BA286">
        <v>1</v>
      </c>
      <c r="BB286">
        <v>3</v>
      </c>
      <c r="BC286">
        <v>9</v>
      </c>
      <c r="BD286">
        <v>9</v>
      </c>
      <c r="BE286">
        <v>13</v>
      </c>
      <c r="BF286">
        <v>22</v>
      </c>
      <c r="BG286">
        <v>34</v>
      </c>
      <c r="BH286">
        <v>54</v>
      </c>
      <c r="BI286">
        <v>65</v>
      </c>
      <c r="BJ286">
        <v>93</v>
      </c>
      <c r="BK286">
        <v>102</v>
      </c>
    </row>
    <row r="287" spans="1:63" x14ac:dyDescent="0.2">
      <c r="A287" s="3" t="s">
        <v>468</v>
      </c>
      <c r="B287" s="11"/>
      <c r="C287" t="s">
        <v>60</v>
      </c>
      <c r="D287">
        <v>-1.8311999999999999</v>
      </c>
      <c r="E287">
        <v>-78.183400000000006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6</v>
      </c>
      <c r="AT287">
        <v>6</v>
      </c>
      <c r="AU287">
        <v>7</v>
      </c>
      <c r="AV287">
        <v>10</v>
      </c>
      <c r="AW287">
        <v>13</v>
      </c>
      <c r="AX287">
        <v>13</v>
      </c>
      <c r="AY287">
        <v>13</v>
      </c>
      <c r="AZ287">
        <v>14</v>
      </c>
      <c r="BA287">
        <v>15</v>
      </c>
      <c r="BB287">
        <v>15</v>
      </c>
      <c r="BC287">
        <v>17</v>
      </c>
      <c r="BD287">
        <v>17</v>
      </c>
      <c r="BE287">
        <v>17</v>
      </c>
      <c r="BF287">
        <v>28</v>
      </c>
      <c r="BG287">
        <v>28</v>
      </c>
      <c r="BH287">
        <v>37</v>
      </c>
      <c r="BI287">
        <v>58</v>
      </c>
      <c r="BJ287">
        <v>111</v>
      </c>
      <c r="BK287">
        <v>199</v>
      </c>
    </row>
    <row r="288" spans="1:63" x14ac:dyDescent="0.2">
      <c r="A288" s="3" t="s">
        <v>468</v>
      </c>
      <c r="B288" s="2" t="s">
        <v>442</v>
      </c>
      <c r="C288" t="s">
        <v>164</v>
      </c>
      <c r="D288">
        <v>3.9339</v>
      </c>
      <c r="E288">
        <v>-53.125799999999998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5</v>
      </c>
      <c r="AZ288">
        <v>5</v>
      </c>
      <c r="BA288">
        <v>5</v>
      </c>
      <c r="BB288">
        <v>5</v>
      </c>
      <c r="BC288">
        <v>5</v>
      </c>
      <c r="BD288">
        <v>5</v>
      </c>
      <c r="BE288">
        <v>5</v>
      </c>
      <c r="BF288">
        <v>5</v>
      </c>
      <c r="BG288">
        <v>7</v>
      </c>
      <c r="BH288">
        <v>11</v>
      </c>
      <c r="BI288">
        <v>11</v>
      </c>
      <c r="BJ288">
        <v>11</v>
      </c>
      <c r="BK288">
        <v>11</v>
      </c>
    </row>
    <row r="289" spans="1:63" x14ac:dyDescent="0.2">
      <c r="A289" s="3" t="s">
        <v>468</v>
      </c>
      <c r="B289" s="11"/>
      <c r="C289" t="s">
        <v>410</v>
      </c>
      <c r="D289">
        <v>5</v>
      </c>
      <c r="E289">
        <v>-58.75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1</v>
      </c>
      <c r="BF289">
        <v>1</v>
      </c>
      <c r="BG289">
        <v>4</v>
      </c>
      <c r="BH289">
        <v>4</v>
      </c>
      <c r="BI289">
        <v>7</v>
      </c>
      <c r="BJ289">
        <v>7</v>
      </c>
      <c r="BK289">
        <v>7</v>
      </c>
    </row>
    <row r="290" spans="1:63" x14ac:dyDescent="0.2">
      <c r="A290" s="3" t="s">
        <v>468</v>
      </c>
      <c r="B290" s="11"/>
      <c r="C290" t="s">
        <v>97</v>
      </c>
      <c r="D290">
        <v>-23.442499999999999</v>
      </c>
      <c r="E290">
        <v>-58.443800000000003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1</v>
      </c>
      <c r="BB290">
        <v>1</v>
      </c>
      <c r="BC290">
        <v>5</v>
      </c>
      <c r="BD290">
        <v>5</v>
      </c>
      <c r="BE290">
        <v>6</v>
      </c>
      <c r="BF290">
        <v>6</v>
      </c>
      <c r="BG290">
        <v>6</v>
      </c>
      <c r="BH290">
        <v>8</v>
      </c>
      <c r="BI290">
        <v>9</v>
      </c>
      <c r="BJ290">
        <v>11</v>
      </c>
      <c r="BK290">
        <v>11</v>
      </c>
    </row>
    <row r="291" spans="1:63" x14ac:dyDescent="0.2">
      <c r="A291" s="3" t="s">
        <v>468</v>
      </c>
      <c r="B291" s="11"/>
      <c r="C291" t="s">
        <v>88</v>
      </c>
      <c r="D291">
        <v>-9.19</v>
      </c>
      <c r="E291">
        <v>-75.015199999999993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1</v>
      </c>
      <c r="AZ291">
        <v>6</v>
      </c>
      <c r="BA291">
        <v>7</v>
      </c>
      <c r="BB291">
        <v>11</v>
      </c>
      <c r="BC291">
        <v>11</v>
      </c>
      <c r="BD291">
        <v>15</v>
      </c>
      <c r="BE291">
        <v>28</v>
      </c>
      <c r="BF291">
        <v>38</v>
      </c>
      <c r="BG291">
        <v>43</v>
      </c>
      <c r="BH291">
        <v>86</v>
      </c>
      <c r="BI291">
        <v>117</v>
      </c>
      <c r="BJ291">
        <v>145</v>
      </c>
      <c r="BK291">
        <v>234</v>
      </c>
    </row>
    <row r="292" spans="1:63" x14ac:dyDescent="0.2">
      <c r="A292" s="3" t="s">
        <v>468</v>
      </c>
      <c r="B292" s="11"/>
      <c r="C292" t="s">
        <v>440</v>
      </c>
      <c r="D292">
        <v>3.9192999999999998</v>
      </c>
      <c r="E292">
        <v>-56.027799999999999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</row>
    <row r="293" spans="1:63" x14ac:dyDescent="0.2">
      <c r="A293" s="3" t="s">
        <v>468</v>
      </c>
      <c r="C293" t="s">
        <v>424</v>
      </c>
      <c r="D293">
        <v>-32.522799999999997</v>
      </c>
      <c r="E293">
        <v>-55.765799999999999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4</v>
      </c>
      <c r="BG293">
        <v>4</v>
      </c>
      <c r="BH293">
        <v>8</v>
      </c>
      <c r="BI293">
        <v>29</v>
      </c>
      <c r="BJ293">
        <v>50</v>
      </c>
      <c r="BK293">
        <v>79</v>
      </c>
    </row>
    <row r="294" spans="1:63" x14ac:dyDescent="0.2">
      <c r="A294" s="3" t="s">
        <v>468</v>
      </c>
      <c r="B294" s="11"/>
      <c r="C294" t="s">
        <v>431</v>
      </c>
      <c r="D294">
        <v>6.4238</v>
      </c>
      <c r="E294">
        <v>-66.589699999999993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2</v>
      </c>
      <c r="BG294">
        <v>10</v>
      </c>
      <c r="BH294">
        <v>17</v>
      </c>
      <c r="BI294">
        <v>33</v>
      </c>
      <c r="BJ294">
        <v>36</v>
      </c>
      <c r="BK294">
        <v>42</v>
      </c>
    </row>
    <row r="295" spans="1:63" x14ac:dyDescent="0.2">
      <c r="A295" s="3" t="s">
        <v>468</v>
      </c>
      <c r="F295" s="6">
        <f>SUM(F282:F294)</f>
        <v>0</v>
      </c>
      <c r="G295" s="6">
        <f t="shared" ref="G295:BK295" si="5">SUM(G282:G294)</f>
        <v>0</v>
      </c>
      <c r="H295" s="6">
        <f t="shared" si="5"/>
        <v>0</v>
      </c>
      <c r="I295" s="6">
        <f t="shared" si="5"/>
        <v>0</v>
      </c>
      <c r="J295" s="6">
        <f t="shared" si="5"/>
        <v>0</v>
      </c>
      <c r="K295" s="6">
        <f t="shared" si="5"/>
        <v>0</v>
      </c>
      <c r="L295" s="6">
        <f t="shared" si="5"/>
        <v>0</v>
      </c>
      <c r="M295" s="6">
        <f t="shared" si="5"/>
        <v>0</v>
      </c>
      <c r="N295" s="6">
        <f t="shared" si="5"/>
        <v>0</v>
      </c>
      <c r="O295" s="6">
        <f t="shared" si="5"/>
        <v>0</v>
      </c>
      <c r="P295" s="6">
        <f t="shared" si="5"/>
        <v>0</v>
      </c>
      <c r="Q295" s="6">
        <f t="shared" si="5"/>
        <v>0</v>
      </c>
      <c r="R295" s="6">
        <f t="shared" si="5"/>
        <v>0</v>
      </c>
      <c r="S295" s="6">
        <f t="shared" si="5"/>
        <v>0</v>
      </c>
      <c r="T295" s="6">
        <f t="shared" si="5"/>
        <v>0</v>
      </c>
      <c r="U295" s="6">
        <f t="shared" si="5"/>
        <v>0</v>
      </c>
      <c r="V295" s="6">
        <f t="shared" si="5"/>
        <v>0</v>
      </c>
      <c r="W295" s="6">
        <f t="shared" si="5"/>
        <v>0</v>
      </c>
      <c r="X295" s="6">
        <f t="shared" si="5"/>
        <v>0</v>
      </c>
      <c r="Y295" s="6">
        <f t="shared" si="5"/>
        <v>0</v>
      </c>
      <c r="Z295" s="6">
        <f t="shared" si="5"/>
        <v>0</v>
      </c>
      <c r="AA295" s="6">
        <f t="shared" si="5"/>
        <v>0</v>
      </c>
      <c r="AB295" s="6">
        <f t="shared" si="5"/>
        <v>0</v>
      </c>
      <c r="AC295" s="6">
        <f t="shared" si="5"/>
        <v>0</v>
      </c>
      <c r="AD295" s="6">
        <f t="shared" si="5"/>
        <v>0</v>
      </c>
      <c r="AE295" s="6">
        <f t="shared" si="5"/>
        <v>0</v>
      </c>
      <c r="AF295" s="6">
        <f t="shared" si="5"/>
        <v>0</v>
      </c>
      <c r="AG295" s="6">
        <f t="shared" si="5"/>
        <v>0</v>
      </c>
      <c r="AH295" s="6">
        <f t="shared" si="5"/>
        <v>0</v>
      </c>
      <c r="AI295" s="6">
        <f t="shared" si="5"/>
        <v>0</v>
      </c>
      <c r="AJ295" s="6">
        <f t="shared" si="5"/>
        <v>0</v>
      </c>
      <c r="AK295" s="6">
        <f t="shared" si="5"/>
        <v>0</v>
      </c>
      <c r="AL295" s="6">
        <f t="shared" si="5"/>
        <v>0</v>
      </c>
      <c r="AM295" s="6">
        <f t="shared" si="5"/>
        <v>0</v>
      </c>
      <c r="AN295" s="6">
        <f t="shared" si="5"/>
        <v>0</v>
      </c>
      <c r="AO295" s="6">
        <f t="shared" si="5"/>
        <v>1</v>
      </c>
      <c r="AP295" s="6">
        <f t="shared" si="5"/>
        <v>1</v>
      </c>
      <c r="AQ295" s="6">
        <f t="shared" si="5"/>
        <v>1</v>
      </c>
      <c r="AR295" s="6">
        <f t="shared" si="5"/>
        <v>2</v>
      </c>
      <c r="AS295" s="6">
        <f t="shared" si="5"/>
        <v>8</v>
      </c>
      <c r="AT295" s="6">
        <f t="shared" si="5"/>
        <v>8</v>
      </c>
      <c r="AU295" s="6">
        <f t="shared" si="5"/>
        <v>11</v>
      </c>
      <c r="AV295" s="6">
        <f t="shared" si="5"/>
        <v>16</v>
      </c>
      <c r="AW295" s="6">
        <f t="shared" si="5"/>
        <v>22</v>
      </c>
      <c r="AX295" s="6">
        <f t="shared" si="5"/>
        <v>34</v>
      </c>
      <c r="AY295" s="6">
        <f t="shared" si="5"/>
        <v>45</v>
      </c>
      <c r="AZ295" s="6">
        <f t="shared" si="5"/>
        <v>67</v>
      </c>
      <c r="BA295" s="6">
        <f t="shared" si="5"/>
        <v>74</v>
      </c>
      <c r="BB295" s="6">
        <f t="shared" si="5"/>
        <v>96</v>
      </c>
      <c r="BC295" s="6">
        <f t="shared" si="5"/>
        <v>129</v>
      </c>
      <c r="BD295" s="6">
        <f t="shared" si="5"/>
        <v>148</v>
      </c>
      <c r="BE295" s="6">
        <f t="shared" si="5"/>
        <v>298</v>
      </c>
      <c r="BF295" s="6">
        <f t="shared" si="5"/>
        <v>363</v>
      </c>
      <c r="BG295" s="6">
        <f t="shared" si="5"/>
        <v>428</v>
      </c>
      <c r="BH295" s="6">
        <f t="shared" si="5"/>
        <v>648</v>
      </c>
      <c r="BI295" s="6">
        <f t="shared" si="5"/>
        <v>931</v>
      </c>
      <c r="BJ295" s="6">
        <f t="shared" si="5"/>
        <v>1166</v>
      </c>
      <c r="BK295" s="6">
        <f t="shared" si="5"/>
        <v>1654</v>
      </c>
    </row>
    <row r="297" spans="1:63" x14ac:dyDescent="0.2">
      <c r="A297" s="3" t="s">
        <v>199</v>
      </c>
      <c r="B297" s="11"/>
      <c r="C297" t="s">
        <v>199</v>
      </c>
      <c r="D297">
        <v>60</v>
      </c>
      <c r="E297">
        <v>90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</v>
      </c>
      <c r="P297">
        <v>2</v>
      </c>
      <c r="Q297">
        <v>2</v>
      </c>
      <c r="R297">
        <v>2</v>
      </c>
      <c r="S297">
        <v>2</v>
      </c>
      <c r="T297">
        <v>2</v>
      </c>
      <c r="U297">
        <v>2</v>
      </c>
      <c r="V297">
        <v>2</v>
      </c>
      <c r="W297">
        <v>2</v>
      </c>
      <c r="X297">
        <v>2</v>
      </c>
      <c r="Y297">
        <v>2</v>
      </c>
      <c r="Z297">
        <v>2</v>
      </c>
      <c r="AA297">
        <v>2</v>
      </c>
      <c r="AB297">
        <v>2</v>
      </c>
      <c r="AC297">
        <v>2</v>
      </c>
      <c r="AD297">
        <v>2</v>
      </c>
      <c r="AE297">
        <v>2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2</v>
      </c>
      <c r="AL297">
        <v>2</v>
      </c>
      <c r="AM297">
        <v>2</v>
      </c>
      <c r="AN297">
        <v>2</v>
      </c>
      <c r="AO297">
        <v>2</v>
      </c>
      <c r="AP297">
        <v>2</v>
      </c>
      <c r="AQ297">
        <v>2</v>
      </c>
      <c r="AR297">
        <v>2</v>
      </c>
      <c r="AS297">
        <v>2</v>
      </c>
      <c r="AT297">
        <v>3</v>
      </c>
      <c r="AU297">
        <v>3</v>
      </c>
      <c r="AV297">
        <v>3</v>
      </c>
      <c r="AW297">
        <v>4</v>
      </c>
      <c r="AX297">
        <v>13</v>
      </c>
      <c r="AY297">
        <v>13</v>
      </c>
      <c r="AZ297">
        <v>17</v>
      </c>
      <c r="BA297">
        <v>17</v>
      </c>
      <c r="BB297">
        <v>20</v>
      </c>
      <c r="BC297">
        <v>20</v>
      </c>
      <c r="BD297">
        <v>28</v>
      </c>
      <c r="BE297">
        <v>45</v>
      </c>
      <c r="BF297">
        <v>59</v>
      </c>
      <c r="BG297">
        <v>63</v>
      </c>
      <c r="BH297">
        <v>90</v>
      </c>
      <c r="BI297">
        <v>114</v>
      </c>
      <c r="BJ297">
        <v>147</v>
      </c>
      <c r="BK297">
        <v>199</v>
      </c>
    </row>
  </sheetData>
  <sortState xmlns:xlrd2="http://schemas.microsoft.com/office/spreadsheetml/2017/richdata2" ref="A4:BK294">
    <sortCondition ref="A4:A294"/>
    <sortCondition ref="C4:C294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7C4B7-D88C-E149-82E6-D6834A85CF27}">
  <dimension ref="A2:BL55"/>
  <sheetViews>
    <sheetView workbookViewId="0"/>
  </sheetViews>
  <sheetFormatPr baseColWidth="10" defaultColWidth="10.83203125" defaultRowHeight="16" x14ac:dyDescent="0.2"/>
  <cols>
    <col min="2" max="5" width="0" hidden="1" customWidth="1"/>
    <col min="6" max="6" width="15.1640625" customWidth="1"/>
  </cols>
  <sheetData>
    <row r="2" spans="1:63" x14ac:dyDescent="0.2">
      <c r="A2" s="1" t="s">
        <v>469</v>
      </c>
      <c r="B2" s="11" t="s">
        <v>0</v>
      </c>
      <c r="C2" t="s">
        <v>1</v>
      </c>
      <c r="D2" t="s">
        <v>2</v>
      </c>
      <c r="E2" t="s">
        <v>3</v>
      </c>
      <c r="F2" s="1">
        <v>43852</v>
      </c>
      <c r="G2" s="1">
        <v>43853</v>
      </c>
      <c r="H2" s="1">
        <v>43854</v>
      </c>
      <c r="I2" s="1">
        <v>43855</v>
      </c>
      <c r="J2" s="1">
        <v>43856</v>
      </c>
      <c r="K2" s="1">
        <v>43857</v>
      </c>
      <c r="L2" s="1">
        <v>43858</v>
      </c>
      <c r="M2" s="1">
        <v>43859</v>
      </c>
      <c r="N2" s="1">
        <v>43860</v>
      </c>
      <c r="O2" s="1">
        <v>43861</v>
      </c>
      <c r="P2" s="1">
        <v>43862</v>
      </c>
      <c r="Q2" s="1">
        <v>43863</v>
      </c>
      <c r="R2" s="1">
        <v>43864</v>
      </c>
      <c r="S2" s="1">
        <v>43865</v>
      </c>
      <c r="T2" s="1">
        <v>43866</v>
      </c>
      <c r="U2" s="1">
        <v>43867</v>
      </c>
      <c r="V2" s="1">
        <v>43868</v>
      </c>
      <c r="W2" s="1">
        <v>43869</v>
      </c>
      <c r="X2" s="1">
        <v>43870</v>
      </c>
      <c r="Y2" s="1">
        <v>43871</v>
      </c>
      <c r="Z2" s="1">
        <v>43872</v>
      </c>
      <c r="AA2" s="1">
        <v>43873</v>
      </c>
      <c r="AB2" s="1">
        <v>43874</v>
      </c>
      <c r="AC2" s="1">
        <v>43875</v>
      </c>
      <c r="AD2" s="1">
        <v>43876</v>
      </c>
      <c r="AE2" s="1">
        <v>43877</v>
      </c>
      <c r="AF2" s="1">
        <v>43878</v>
      </c>
      <c r="AG2" s="1">
        <v>43879</v>
      </c>
      <c r="AH2" s="1">
        <v>43880</v>
      </c>
      <c r="AI2" s="1">
        <v>43881</v>
      </c>
      <c r="AJ2" s="1">
        <v>43882</v>
      </c>
      <c r="AK2" s="1">
        <v>43883</v>
      </c>
      <c r="AL2" s="1">
        <v>43884</v>
      </c>
      <c r="AM2" s="1">
        <v>43885</v>
      </c>
      <c r="AN2" s="1">
        <v>43886</v>
      </c>
      <c r="AO2" s="1">
        <v>43887</v>
      </c>
      <c r="AP2" s="1">
        <v>43888</v>
      </c>
      <c r="AQ2" s="1">
        <v>43889</v>
      </c>
      <c r="AR2" s="1">
        <v>43890</v>
      </c>
      <c r="AS2" s="1">
        <v>43891</v>
      </c>
      <c r="AT2" s="1">
        <v>43892</v>
      </c>
      <c r="AU2" s="1">
        <v>43893</v>
      </c>
      <c r="AV2" s="1">
        <v>43894</v>
      </c>
      <c r="AW2" s="1">
        <v>43895</v>
      </c>
      <c r="AX2" s="1">
        <v>43896</v>
      </c>
      <c r="AY2" s="1">
        <v>43897</v>
      </c>
      <c r="AZ2" s="1">
        <v>43898</v>
      </c>
      <c r="BA2" s="1">
        <v>43899</v>
      </c>
      <c r="BB2" s="1">
        <v>43900</v>
      </c>
      <c r="BC2" s="1">
        <v>43901</v>
      </c>
      <c r="BD2" s="1">
        <v>43902</v>
      </c>
      <c r="BE2" s="1">
        <v>43903</v>
      </c>
      <c r="BF2" s="1">
        <v>43904</v>
      </c>
      <c r="BG2" s="1">
        <v>43905</v>
      </c>
      <c r="BH2" s="1">
        <v>43906</v>
      </c>
      <c r="BI2" s="1">
        <v>43907</v>
      </c>
      <c r="BJ2" s="1">
        <v>43908</v>
      </c>
      <c r="BK2" s="1">
        <v>43909</v>
      </c>
    </row>
    <row r="3" spans="1:63" x14ac:dyDescent="0.2">
      <c r="A3" s="3" t="s">
        <v>466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1</v>
      </c>
      <c r="AD3" s="7">
        <v>1</v>
      </c>
      <c r="AE3" s="7">
        <v>1</v>
      </c>
      <c r="AF3" s="7">
        <v>1</v>
      </c>
      <c r="AG3" s="7">
        <v>1</v>
      </c>
      <c r="AH3" s="7">
        <v>1</v>
      </c>
      <c r="AI3" s="7">
        <v>1</v>
      </c>
      <c r="AJ3" s="7">
        <v>1</v>
      </c>
      <c r="AK3" s="7">
        <v>1</v>
      </c>
      <c r="AL3" s="7">
        <v>1</v>
      </c>
      <c r="AM3" s="7">
        <v>3</v>
      </c>
      <c r="AN3" s="7">
        <v>4</v>
      </c>
      <c r="AO3" s="7">
        <v>6</v>
      </c>
      <c r="AP3" s="7">
        <v>6</v>
      </c>
      <c r="AQ3" s="7">
        <v>7</v>
      </c>
      <c r="AR3" s="7">
        <v>10</v>
      </c>
      <c r="AS3" s="7">
        <v>13</v>
      </c>
      <c r="AT3" s="7">
        <v>18</v>
      </c>
      <c r="AU3" s="7">
        <v>31</v>
      </c>
      <c r="AV3" s="7">
        <v>45</v>
      </c>
      <c r="AW3" s="7">
        <v>53</v>
      </c>
      <c r="AX3" s="7">
        <v>72</v>
      </c>
      <c r="AY3" s="7">
        <v>72</v>
      </c>
      <c r="AZ3" s="7">
        <v>125</v>
      </c>
      <c r="BA3" s="7">
        <v>140</v>
      </c>
      <c r="BB3" s="7">
        <v>166</v>
      </c>
      <c r="BC3" s="7">
        <v>419</v>
      </c>
      <c r="BD3" s="7">
        <v>459</v>
      </c>
      <c r="BE3" s="7">
        <v>602</v>
      </c>
      <c r="BF3" s="7">
        <v>711</v>
      </c>
      <c r="BG3" s="7">
        <v>838</v>
      </c>
      <c r="BH3" s="7">
        <v>977</v>
      </c>
      <c r="BI3" s="7">
        <v>1115</v>
      </c>
      <c r="BJ3" s="7">
        <v>1261</v>
      </c>
      <c r="BK3" s="7">
        <v>1559</v>
      </c>
    </row>
    <row r="4" spans="1:63" x14ac:dyDescent="0.2">
      <c r="A4" s="3" t="s">
        <v>473</v>
      </c>
      <c r="F4" s="7">
        <v>554</v>
      </c>
      <c r="G4" s="7">
        <v>652</v>
      </c>
      <c r="H4" s="7">
        <v>937</v>
      </c>
      <c r="I4" s="7">
        <v>1429</v>
      </c>
      <c r="J4" s="7">
        <v>2105</v>
      </c>
      <c r="K4" s="7">
        <v>2912</v>
      </c>
      <c r="L4" s="7">
        <v>5558</v>
      </c>
      <c r="M4" s="7">
        <v>6143</v>
      </c>
      <c r="N4" s="7">
        <v>8208</v>
      </c>
      <c r="O4" s="7">
        <v>9889</v>
      </c>
      <c r="P4" s="7">
        <v>11991</v>
      </c>
      <c r="Q4" s="7">
        <v>16738</v>
      </c>
      <c r="R4" s="7">
        <v>19827</v>
      </c>
      <c r="S4" s="7">
        <v>23836</v>
      </c>
      <c r="T4" s="7">
        <v>27578</v>
      </c>
      <c r="U4" s="7">
        <v>30759</v>
      </c>
      <c r="V4" s="7">
        <v>34266</v>
      </c>
      <c r="W4" s="7">
        <v>36990</v>
      </c>
      <c r="X4" s="7">
        <v>40015</v>
      </c>
      <c r="Y4" s="7">
        <v>42551</v>
      </c>
      <c r="Z4" s="7">
        <v>44588</v>
      </c>
      <c r="AA4" s="7">
        <v>44966</v>
      </c>
      <c r="AB4" s="7">
        <v>60112</v>
      </c>
      <c r="AC4" s="7">
        <v>66585</v>
      </c>
      <c r="AD4" s="7">
        <v>68662</v>
      </c>
      <c r="AE4" s="7">
        <v>70786</v>
      </c>
      <c r="AF4" s="7">
        <v>72720</v>
      </c>
      <c r="AG4" s="7">
        <v>74510</v>
      </c>
      <c r="AH4" s="7">
        <v>74934</v>
      </c>
      <c r="AI4" s="7">
        <v>75479</v>
      </c>
      <c r="AJ4" s="7">
        <v>76081</v>
      </c>
      <c r="AK4" s="7">
        <v>77792</v>
      </c>
      <c r="AL4" s="7">
        <v>78028</v>
      </c>
      <c r="AM4" s="7">
        <v>78514</v>
      </c>
      <c r="AN4" s="7">
        <v>79253</v>
      </c>
      <c r="AO4" s="7">
        <v>80051</v>
      </c>
      <c r="AP4" s="7">
        <v>81142</v>
      </c>
      <c r="AQ4" s="7">
        <v>82213</v>
      </c>
      <c r="AR4" s="7">
        <v>83709</v>
      </c>
      <c r="AS4" s="7">
        <v>85305</v>
      </c>
      <c r="AT4" s="7">
        <v>86680</v>
      </c>
      <c r="AU4" s="7">
        <v>88536</v>
      </c>
      <c r="AV4" s="7">
        <v>89766</v>
      </c>
      <c r="AW4" s="7">
        <v>91037</v>
      </c>
      <c r="AX4" s="7">
        <v>93077</v>
      </c>
      <c r="AY4" s="7">
        <v>94815</v>
      </c>
      <c r="AZ4" s="7">
        <v>96010</v>
      </c>
      <c r="BA4" s="7">
        <v>96871</v>
      </c>
      <c r="BB4" s="7">
        <v>98051</v>
      </c>
      <c r="BC4" s="7">
        <v>99576</v>
      </c>
      <c r="BD4" s="7">
        <v>100848</v>
      </c>
      <c r="BE4" s="7">
        <v>102591</v>
      </c>
      <c r="BF4" s="7">
        <v>104460</v>
      </c>
      <c r="BG4" s="7">
        <v>106324</v>
      </c>
      <c r="BH4" s="7">
        <v>107855</v>
      </c>
      <c r="BI4" s="7">
        <v>109893</v>
      </c>
      <c r="BJ4" s="7">
        <v>111897</v>
      </c>
      <c r="BK4" s="7">
        <v>114246</v>
      </c>
    </row>
    <row r="5" spans="1:63" x14ac:dyDescent="0.2">
      <c r="A5" s="3" t="s">
        <v>474</v>
      </c>
      <c r="F5" s="7">
        <v>0</v>
      </c>
      <c r="G5" s="7">
        <v>0</v>
      </c>
      <c r="H5" s="7">
        <v>2</v>
      </c>
      <c r="I5" s="7">
        <v>3</v>
      </c>
      <c r="J5" s="7">
        <v>3</v>
      </c>
      <c r="K5" s="7">
        <v>4</v>
      </c>
      <c r="L5" s="7">
        <v>8</v>
      </c>
      <c r="M5" s="7">
        <v>10</v>
      </c>
      <c r="N5" s="7">
        <v>10</v>
      </c>
      <c r="O5" s="7">
        <v>16</v>
      </c>
      <c r="P5" s="7">
        <v>21</v>
      </c>
      <c r="Q5" s="7">
        <v>23</v>
      </c>
      <c r="R5" s="7">
        <v>25</v>
      </c>
      <c r="S5" s="7">
        <v>26</v>
      </c>
      <c r="T5" s="7">
        <v>26</v>
      </c>
      <c r="U5" s="7">
        <v>26</v>
      </c>
      <c r="V5" s="7">
        <v>29</v>
      </c>
      <c r="W5" s="7">
        <v>34</v>
      </c>
      <c r="X5" s="7">
        <v>36</v>
      </c>
      <c r="Y5" s="7">
        <v>41</v>
      </c>
      <c r="Z5" s="7">
        <v>43</v>
      </c>
      <c r="AA5" s="7">
        <v>44</v>
      </c>
      <c r="AB5" s="7">
        <v>44</v>
      </c>
      <c r="AC5" s="7">
        <v>44</v>
      </c>
      <c r="AD5" s="7">
        <v>45</v>
      </c>
      <c r="AE5" s="7">
        <v>45</v>
      </c>
      <c r="AF5" s="7">
        <v>45</v>
      </c>
      <c r="AG5" s="7">
        <v>45</v>
      </c>
      <c r="AH5" s="7">
        <v>45</v>
      </c>
      <c r="AI5" s="7">
        <v>45</v>
      </c>
      <c r="AJ5" s="7">
        <v>62</v>
      </c>
      <c r="AK5" s="7">
        <v>104</v>
      </c>
      <c r="AL5" s="7">
        <v>197</v>
      </c>
      <c r="AM5" s="7">
        <v>275</v>
      </c>
      <c r="AN5" s="7">
        <v>379</v>
      </c>
      <c r="AO5" s="7">
        <v>540</v>
      </c>
      <c r="AP5" s="7">
        <v>804</v>
      </c>
      <c r="AQ5" s="7">
        <v>1093</v>
      </c>
      <c r="AR5" s="7">
        <v>1465</v>
      </c>
      <c r="AS5" s="7">
        <v>2204</v>
      </c>
      <c r="AT5" s="7">
        <v>2730</v>
      </c>
      <c r="AU5" s="7">
        <v>3359</v>
      </c>
      <c r="AV5" s="7">
        <v>4338</v>
      </c>
      <c r="AW5" s="7">
        <v>5739</v>
      </c>
      <c r="AX5" s="7">
        <v>7505</v>
      </c>
      <c r="AY5" s="7">
        <v>9644</v>
      </c>
      <c r="AZ5" s="7">
        <v>12193</v>
      </c>
      <c r="BA5" s="7">
        <v>14979</v>
      </c>
      <c r="BB5" s="7">
        <v>18382</v>
      </c>
      <c r="BC5" s="7">
        <v>23454</v>
      </c>
      <c r="BD5" s="7">
        <v>24182</v>
      </c>
      <c r="BE5" s="7">
        <v>38281</v>
      </c>
      <c r="BF5" s="7">
        <v>46479</v>
      </c>
      <c r="BG5" s="7">
        <v>54863</v>
      </c>
      <c r="BH5" s="7">
        <v>65603</v>
      </c>
      <c r="BI5" s="7">
        <v>76717</v>
      </c>
      <c r="BJ5" s="7">
        <v>90328</v>
      </c>
      <c r="BK5" s="7">
        <v>108661</v>
      </c>
    </row>
    <row r="6" spans="1:63" x14ac:dyDescent="0.2">
      <c r="A6" s="7" t="s">
        <v>467</v>
      </c>
      <c r="B6" s="7"/>
      <c r="C6" s="7"/>
      <c r="D6" s="7"/>
      <c r="E6" s="7"/>
      <c r="F6" s="7">
        <v>0</v>
      </c>
      <c r="G6" s="7">
        <v>0</v>
      </c>
      <c r="H6" s="7">
        <v>0</v>
      </c>
      <c r="I6" s="7">
        <v>0</v>
      </c>
      <c r="J6" s="7">
        <v>1</v>
      </c>
      <c r="K6" s="7">
        <v>1</v>
      </c>
      <c r="L6" s="7">
        <v>2</v>
      </c>
      <c r="M6" s="7">
        <v>2</v>
      </c>
      <c r="N6" s="7">
        <v>2</v>
      </c>
      <c r="O6" s="7">
        <v>4</v>
      </c>
      <c r="P6" s="7">
        <v>4</v>
      </c>
      <c r="Q6" s="7">
        <v>4</v>
      </c>
      <c r="R6" s="7">
        <v>4</v>
      </c>
      <c r="S6" s="7">
        <v>4</v>
      </c>
      <c r="T6" s="7">
        <v>5</v>
      </c>
      <c r="U6" s="7">
        <v>5</v>
      </c>
      <c r="V6" s="7">
        <v>68</v>
      </c>
      <c r="W6" s="7">
        <v>68</v>
      </c>
      <c r="X6" s="7">
        <v>71</v>
      </c>
      <c r="Y6" s="7">
        <v>142</v>
      </c>
      <c r="Z6" s="7">
        <v>142</v>
      </c>
      <c r="AA6" s="7">
        <v>182</v>
      </c>
      <c r="AB6" s="7">
        <v>182</v>
      </c>
      <c r="AC6" s="7">
        <v>225</v>
      </c>
      <c r="AD6" s="7">
        <v>292</v>
      </c>
      <c r="AE6" s="7">
        <v>362</v>
      </c>
      <c r="AF6" s="7">
        <v>462</v>
      </c>
      <c r="AG6" s="7">
        <v>550</v>
      </c>
      <c r="AH6" s="7">
        <v>629</v>
      </c>
      <c r="AI6" s="7">
        <v>642</v>
      </c>
      <c r="AJ6" s="7">
        <v>643</v>
      </c>
      <c r="AK6" s="7">
        <v>643</v>
      </c>
      <c r="AL6" s="7">
        <v>700</v>
      </c>
      <c r="AM6" s="7">
        <v>737</v>
      </c>
      <c r="AN6" s="7">
        <v>738</v>
      </c>
      <c r="AO6" s="7">
        <v>758</v>
      </c>
      <c r="AP6" s="7">
        <v>760</v>
      </c>
      <c r="AQ6" s="7">
        <v>764</v>
      </c>
      <c r="AR6" s="7">
        <v>773</v>
      </c>
      <c r="AS6" s="7">
        <v>779</v>
      </c>
      <c r="AT6" s="7">
        <v>783</v>
      </c>
      <c r="AU6" s="7">
        <v>787</v>
      </c>
      <c r="AV6" s="7">
        <v>793</v>
      </c>
      <c r="AW6" s="7">
        <v>797</v>
      </c>
      <c r="AX6" s="7">
        <v>802</v>
      </c>
      <c r="AY6" s="7">
        <v>828</v>
      </c>
      <c r="AZ6" s="7">
        <v>846</v>
      </c>
      <c r="BA6" s="7">
        <v>863</v>
      </c>
      <c r="BB6" s="7">
        <v>1759</v>
      </c>
      <c r="BC6" s="7">
        <v>2125</v>
      </c>
      <c r="BD6" s="7">
        <v>2536</v>
      </c>
      <c r="BE6" s="7">
        <v>3157</v>
      </c>
      <c r="BF6" s="7">
        <v>3748</v>
      </c>
      <c r="BG6" s="7">
        <v>4603</v>
      </c>
      <c r="BH6" s="7">
        <v>5944</v>
      </c>
      <c r="BI6" s="7">
        <v>7882</v>
      </c>
      <c r="BJ6" s="7">
        <v>9494</v>
      </c>
      <c r="BK6" s="7">
        <v>15644</v>
      </c>
    </row>
    <row r="7" spans="1:63" x14ac:dyDescent="0.2">
      <c r="A7" s="3" t="s">
        <v>470</v>
      </c>
      <c r="F7" s="7">
        <v>0</v>
      </c>
      <c r="G7" s="7">
        <v>0</v>
      </c>
      <c r="H7" s="7">
        <v>0</v>
      </c>
      <c r="I7" s="7">
        <v>0</v>
      </c>
      <c r="J7" s="7">
        <v>4</v>
      </c>
      <c r="K7" s="7">
        <v>5</v>
      </c>
      <c r="L7" s="7">
        <v>5</v>
      </c>
      <c r="M7" s="7">
        <v>6</v>
      </c>
      <c r="N7" s="7">
        <v>9</v>
      </c>
      <c r="O7" s="7">
        <v>9</v>
      </c>
      <c r="P7" s="7">
        <v>12</v>
      </c>
      <c r="Q7" s="7">
        <v>12</v>
      </c>
      <c r="R7" s="7">
        <v>12</v>
      </c>
      <c r="S7" s="7">
        <v>13</v>
      </c>
      <c r="T7" s="7">
        <v>13</v>
      </c>
      <c r="U7" s="7">
        <v>14</v>
      </c>
      <c r="V7" s="7">
        <v>15</v>
      </c>
      <c r="W7" s="7">
        <v>15</v>
      </c>
      <c r="X7" s="7">
        <v>15</v>
      </c>
      <c r="Y7" s="7">
        <v>15</v>
      </c>
      <c r="Z7" s="7">
        <v>15</v>
      </c>
      <c r="AA7" s="7">
        <v>15</v>
      </c>
      <c r="AB7" s="7">
        <v>15</v>
      </c>
      <c r="AC7" s="7">
        <v>15</v>
      </c>
      <c r="AD7" s="7">
        <v>15</v>
      </c>
      <c r="AE7" s="7">
        <v>15</v>
      </c>
      <c r="AF7" s="7">
        <v>15</v>
      </c>
      <c r="AG7" s="7">
        <v>15</v>
      </c>
      <c r="AH7" s="7">
        <v>15</v>
      </c>
      <c r="AI7" s="7">
        <v>15</v>
      </c>
      <c r="AJ7" s="7">
        <v>19</v>
      </c>
      <c r="AK7" s="7">
        <v>22</v>
      </c>
      <c r="AL7" s="7">
        <v>22</v>
      </c>
      <c r="AM7" s="7">
        <v>22</v>
      </c>
      <c r="AN7" s="7">
        <v>22</v>
      </c>
      <c r="AO7" s="7">
        <v>22</v>
      </c>
      <c r="AP7" s="7">
        <v>23</v>
      </c>
      <c r="AQ7" s="7">
        <v>24</v>
      </c>
      <c r="AR7" s="7">
        <v>26</v>
      </c>
      <c r="AS7" s="7">
        <v>28</v>
      </c>
      <c r="AT7" s="7">
        <v>31</v>
      </c>
      <c r="AU7" s="7">
        <v>40</v>
      </c>
      <c r="AV7" s="7">
        <v>55</v>
      </c>
      <c r="AW7" s="7">
        <v>58</v>
      </c>
      <c r="AX7" s="7">
        <v>64</v>
      </c>
      <c r="AY7" s="7">
        <v>68</v>
      </c>
      <c r="AZ7" s="7">
        <v>85</v>
      </c>
      <c r="BA7" s="7">
        <v>100</v>
      </c>
      <c r="BB7" s="7">
        <v>118</v>
      </c>
      <c r="BC7" s="7">
        <v>142</v>
      </c>
      <c r="BD7" s="7">
        <v>142</v>
      </c>
      <c r="BE7" s="7">
        <v>219</v>
      </c>
      <c r="BF7" s="7">
        <v>274</v>
      </c>
      <c r="BG7" s="7">
        <v>327</v>
      </c>
      <c r="BH7" s="7">
        <v>410</v>
      </c>
      <c r="BI7" s="7">
        <v>490</v>
      </c>
      <c r="BJ7" s="7">
        <v>617</v>
      </c>
      <c r="BK7" s="7">
        <v>745</v>
      </c>
    </row>
    <row r="8" spans="1:63" x14ac:dyDescent="0.2">
      <c r="A8" s="3" t="s">
        <v>492</v>
      </c>
    </row>
    <row r="10" spans="1:63" x14ac:dyDescent="0.2">
      <c r="A10" s="1" t="s">
        <v>469</v>
      </c>
      <c r="B10" s="11" t="s">
        <v>0</v>
      </c>
      <c r="C10" t="s">
        <v>1</v>
      </c>
      <c r="D10" t="s">
        <v>2</v>
      </c>
      <c r="E10" t="s">
        <v>3</v>
      </c>
      <c r="F10" s="1">
        <v>43852</v>
      </c>
      <c r="G10" s="1">
        <v>43853</v>
      </c>
      <c r="H10" s="1">
        <v>43854</v>
      </c>
      <c r="I10" s="1">
        <v>43855</v>
      </c>
      <c r="J10" s="1">
        <v>43856</v>
      </c>
      <c r="K10" s="1">
        <v>43857</v>
      </c>
      <c r="L10" s="1">
        <v>43858</v>
      </c>
      <c r="M10" s="1">
        <v>43859</v>
      </c>
      <c r="N10" s="1">
        <v>43860</v>
      </c>
      <c r="O10" s="1">
        <v>43861</v>
      </c>
      <c r="P10" s="1">
        <v>43862</v>
      </c>
      <c r="Q10" s="1">
        <v>43863</v>
      </c>
      <c r="R10" s="1">
        <v>43864</v>
      </c>
      <c r="S10" s="1">
        <v>43865</v>
      </c>
      <c r="T10" s="1">
        <v>43866</v>
      </c>
      <c r="U10" s="1">
        <v>43867</v>
      </c>
      <c r="V10" s="1">
        <v>43868</v>
      </c>
      <c r="W10" s="1">
        <v>43869</v>
      </c>
      <c r="X10" s="1">
        <v>43870</v>
      </c>
      <c r="Y10" s="1">
        <v>43871</v>
      </c>
      <c r="Z10" s="1">
        <v>43872</v>
      </c>
      <c r="AA10" s="1">
        <v>43873</v>
      </c>
      <c r="AB10" s="1">
        <v>43874</v>
      </c>
      <c r="AC10" s="1">
        <v>43875</v>
      </c>
      <c r="AD10" s="1">
        <v>43876</v>
      </c>
      <c r="AE10" s="1">
        <v>43877</v>
      </c>
      <c r="AF10" s="1">
        <v>43878</v>
      </c>
      <c r="AG10" s="1">
        <v>43879</v>
      </c>
      <c r="AH10" s="1">
        <v>43880</v>
      </c>
      <c r="AI10" s="1">
        <v>43881</v>
      </c>
      <c r="AJ10" s="1">
        <v>43882</v>
      </c>
      <c r="AK10" s="1">
        <v>43883</v>
      </c>
      <c r="AL10" s="1">
        <v>43884</v>
      </c>
      <c r="AM10" s="1">
        <v>43885</v>
      </c>
      <c r="AN10" s="1">
        <v>43886</v>
      </c>
      <c r="AO10" s="1">
        <v>43887</v>
      </c>
      <c r="AP10" s="1">
        <v>43888</v>
      </c>
      <c r="AQ10" s="1">
        <v>43889</v>
      </c>
      <c r="AR10" s="1">
        <v>43890</v>
      </c>
      <c r="AS10" s="1">
        <v>43891</v>
      </c>
      <c r="AT10" s="1">
        <v>43892</v>
      </c>
      <c r="AU10" s="1">
        <v>43893</v>
      </c>
      <c r="AV10" s="1">
        <v>43894</v>
      </c>
      <c r="AW10" s="1">
        <v>43895</v>
      </c>
      <c r="AX10" s="1">
        <v>43896</v>
      </c>
      <c r="AY10" s="1">
        <v>43897</v>
      </c>
      <c r="AZ10" s="1">
        <v>43898</v>
      </c>
      <c r="BA10" s="1">
        <v>43899</v>
      </c>
      <c r="BB10" s="1">
        <v>43900</v>
      </c>
      <c r="BC10" s="1">
        <v>43901</v>
      </c>
      <c r="BD10" s="1">
        <v>43902</v>
      </c>
      <c r="BE10" s="1">
        <v>43903</v>
      </c>
      <c r="BF10" s="1">
        <v>43904</v>
      </c>
      <c r="BG10" s="1">
        <v>43905</v>
      </c>
      <c r="BH10" s="1">
        <v>43906</v>
      </c>
      <c r="BI10" s="1">
        <v>43907</v>
      </c>
      <c r="BJ10" s="1">
        <v>43908</v>
      </c>
      <c r="BK10" s="1">
        <v>43909</v>
      </c>
    </row>
    <row r="11" spans="1:63" x14ac:dyDescent="0.2">
      <c r="A11" s="3" t="s">
        <v>466</v>
      </c>
      <c r="F11" s="7">
        <v>0</v>
      </c>
      <c r="G11" s="7">
        <f>G3-F3</f>
        <v>0</v>
      </c>
      <c r="H11" s="7">
        <f t="shared" ref="H11:BK15" si="0">H3-G3</f>
        <v>0</v>
      </c>
      <c r="I11" s="7">
        <f t="shared" si="0"/>
        <v>0</v>
      </c>
      <c r="J11" s="7">
        <f t="shared" si="0"/>
        <v>0</v>
      </c>
      <c r="K11" s="7">
        <f t="shared" si="0"/>
        <v>0</v>
      </c>
      <c r="L11" s="7">
        <f t="shared" si="0"/>
        <v>0</v>
      </c>
      <c r="M11" s="7">
        <f t="shared" si="0"/>
        <v>0</v>
      </c>
      <c r="N11" s="7">
        <f t="shared" si="0"/>
        <v>0</v>
      </c>
      <c r="O11" s="7">
        <f t="shared" si="0"/>
        <v>0</v>
      </c>
      <c r="P11" s="7">
        <f t="shared" si="0"/>
        <v>0</v>
      </c>
      <c r="Q11" s="7">
        <f t="shared" si="0"/>
        <v>0</v>
      </c>
      <c r="R11" s="7">
        <f t="shared" si="0"/>
        <v>0</v>
      </c>
      <c r="S11" s="7">
        <f t="shared" si="0"/>
        <v>0</v>
      </c>
      <c r="T11" s="7">
        <f t="shared" si="0"/>
        <v>0</v>
      </c>
      <c r="U11" s="7">
        <f t="shared" si="0"/>
        <v>0</v>
      </c>
      <c r="V11" s="7">
        <f t="shared" si="0"/>
        <v>0</v>
      </c>
      <c r="W11" s="7">
        <f t="shared" si="0"/>
        <v>0</v>
      </c>
      <c r="X11" s="7">
        <f t="shared" si="0"/>
        <v>0</v>
      </c>
      <c r="Y11" s="7">
        <f t="shared" si="0"/>
        <v>0</v>
      </c>
      <c r="Z11" s="7">
        <f t="shared" si="0"/>
        <v>0</v>
      </c>
      <c r="AA11" s="7">
        <f t="shared" si="0"/>
        <v>0</v>
      </c>
      <c r="AB11" s="7">
        <f t="shared" si="0"/>
        <v>0</v>
      </c>
      <c r="AC11" s="7">
        <f t="shared" si="0"/>
        <v>1</v>
      </c>
      <c r="AD11" s="7">
        <f t="shared" si="0"/>
        <v>0</v>
      </c>
      <c r="AE11" s="7">
        <f t="shared" si="0"/>
        <v>0</v>
      </c>
      <c r="AF11" s="7">
        <f t="shared" si="0"/>
        <v>0</v>
      </c>
      <c r="AG11" s="7">
        <f t="shared" si="0"/>
        <v>0</v>
      </c>
      <c r="AH11" s="7">
        <f t="shared" si="0"/>
        <v>0</v>
      </c>
      <c r="AI11" s="7">
        <f t="shared" si="0"/>
        <v>0</v>
      </c>
      <c r="AJ11" s="7">
        <f t="shared" si="0"/>
        <v>0</v>
      </c>
      <c r="AK11" s="7">
        <f t="shared" si="0"/>
        <v>0</v>
      </c>
      <c r="AL11" s="7">
        <f t="shared" si="0"/>
        <v>0</v>
      </c>
      <c r="AM11" s="7">
        <f t="shared" si="0"/>
        <v>2</v>
      </c>
      <c r="AN11" s="7">
        <f t="shared" si="0"/>
        <v>1</v>
      </c>
      <c r="AO11" s="7">
        <f t="shared" si="0"/>
        <v>2</v>
      </c>
      <c r="AP11" s="7">
        <f t="shared" si="0"/>
        <v>0</v>
      </c>
      <c r="AQ11" s="7">
        <f t="shared" si="0"/>
        <v>1</v>
      </c>
      <c r="AR11" s="7">
        <f t="shared" si="0"/>
        <v>3</v>
      </c>
      <c r="AS11" s="7">
        <f t="shared" si="0"/>
        <v>3</v>
      </c>
      <c r="AT11" s="7">
        <f t="shared" si="0"/>
        <v>5</v>
      </c>
      <c r="AU11" s="7">
        <f t="shared" si="0"/>
        <v>13</v>
      </c>
      <c r="AV11" s="7">
        <f t="shared" si="0"/>
        <v>14</v>
      </c>
      <c r="AW11" s="7">
        <f t="shared" si="0"/>
        <v>8</v>
      </c>
      <c r="AX11" s="7">
        <f t="shared" si="0"/>
        <v>19</v>
      </c>
      <c r="AY11" s="7">
        <f t="shared" si="0"/>
        <v>0</v>
      </c>
      <c r="AZ11" s="7">
        <f t="shared" si="0"/>
        <v>53</v>
      </c>
      <c r="BA11" s="7">
        <f t="shared" si="0"/>
        <v>15</v>
      </c>
      <c r="BB11" s="7">
        <f t="shared" si="0"/>
        <v>26</v>
      </c>
      <c r="BC11" s="7">
        <f t="shared" si="0"/>
        <v>253</v>
      </c>
      <c r="BD11" s="7">
        <f t="shared" si="0"/>
        <v>40</v>
      </c>
      <c r="BE11" s="7">
        <f t="shared" si="0"/>
        <v>143</v>
      </c>
      <c r="BF11" s="7">
        <f t="shared" si="0"/>
        <v>109</v>
      </c>
      <c r="BG11" s="7">
        <f t="shared" si="0"/>
        <v>127</v>
      </c>
      <c r="BH11" s="7">
        <f t="shared" si="0"/>
        <v>139</v>
      </c>
      <c r="BI11" s="7">
        <f t="shared" si="0"/>
        <v>138</v>
      </c>
      <c r="BJ11" s="7">
        <f t="shared" si="0"/>
        <v>146</v>
      </c>
      <c r="BK11" s="7">
        <f t="shared" si="0"/>
        <v>298</v>
      </c>
    </row>
    <row r="12" spans="1:63" x14ac:dyDescent="0.2">
      <c r="A12" s="3" t="s">
        <v>473</v>
      </c>
      <c r="F12" s="7">
        <v>0</v>
      </c>
      <c r="G12" s="7">
        <f t="shared" ref="G12:V15" si="1">G4-F4</f>
        <v>98</v>
      </c>
      <c r="H12" s="7">
        <f t="shared" si="1"/>
        <v>285</v>
      </c>
      <c r="I12" s="7">
        <f t="shared" si="1"/>
        <v>492</v>
      </c>
      <c r="J12" s="7">
        <f t="shared" si="1"/>
        <v>676</v>
      </c>
      <c r="K12" s="7">
        <f t="shared" si="1"/>
        <v>807</v>
      </c>
      <c r="L12" s="7">
        <f t="shared" si="1"/>
        <v>2646</v>
      </c>
      <c r="M12" s="7">
        <f t="shared" si="1"/>
        <v>585</v>
      </c>
      <c r="N12" s="7">
        <f t="shared" si="1"/>
        <v>2065</v>
      </c>
      <c r="O12" s="7">
        <f t="shared" si="1"/>
        <v>1681</v>
      </c>
      <c r="P12" s="7">
        <f t="shared" si="1"/>
        <v>2102</v>
      </c>
      <c r="Q12" s="7">
        <f t="shared" si="1"/>
        <v>4747</v>
      </c>
      <c r="R12" s="7">
        <f t="shared" si="1"/>
        <v>3089</v>
      </c>
      <c r="S12" s="7">
        <f t="shared" si="1"/>
        <v>4009</v>
      </c>
      <c r="T12" s="7">
        <f t="shared" si="1"/>
        <v>3742</v>
      </c>
      <c r="U12" s="7">
        <f t="shared" si="1"/>
        <v>3181</v>
      </c>
      <c r="V12" s="7">
        <f t="shared" si="1"/>
        <v>3507</v>
      </c>
      <c r="W12" s="7">
        <f t="shared" si="0"/>
        <v>2724</v>
      </c>
      <c r="X12" s="7">
        <f t="shared" si="0"/>
        <v>3025</v>
      </c>
      <c r="Y12" s="7">
        <f t="shared" si="0"/>
        <v>2536</v>
      </c>
      <c r="Z12" s="7">
        <f t="shared" si="0"/>
        <v>2037</v>
      </c>
      <c r="AA12" s="7">
        <f t="shared" si="0"/>
        <v>378</v>
      </c>
      <c r="AB12" s="7">
        <f t="shared" si="0"/>
        <v>15146</v>
      </c>
      <c r="AC12" s="7">
        <f t="shared" si="0"/>
        <v>6473</v>
      </c>
      <c r="AD12" s="7">
        <f t="shared" si="0"/>
        <v>2077</v>
      </c>
      <c r="AE12" s="7">
        <f t="shared" si="0"/>
        <v>2124</v>
      </c>
      <c r="AF12" s="7">
        <f t="shared" si="0"/>
        <v>1934</v>
      </c>
      <c r="AG12" s="7">
        <f t="shared" si="0"/>
        <v>1790</v>
      </c>
      <c r="AH12" s="7">
        <f t="shared" si="0"/>
        <v>424</v>
      </c>
      <c r="AI12" s="7">
        <f t="shared" si="0"/>
        <v>545</v>
      </c>
      <c r="AJ12" s="7">
        <f t="shared" si="0"/>
        <v>602</v>
      </c>
      <c r="AK12" s="7">
        <f t="shared" si="0"/>
        <v>1711</v>
      </c>
      <c r="AL12" s="7">
        <f t="shared" si="0"/>
        <v>236</v>
      </c>
      <c r="AM12" s="7">
        <f t="shared" si="0"/>
        <v>486</v>
      </c>
      <c r="AN12" s="7">
        <f t="shared" si="0"/>
        <v>739</v>
      </c>
      <c r="AO12" s="7">
        <f t="shared" si="0"/>
        <v>798</v>
      </c>
      <c r="AP12" s="7">
        <f t="shared" si="0"/>
        <v>1091</v>
      </c>
      <c r="AQ12" s="7">
        <f t="shared" si="0"/>
        <v>1071</v>
      </c>
      <c r="AR12" s="7">
        <f t="shared" si="0"/>
        <v>1496</v>
      </c>
      <c r="AS12" s="7">
        <f t="shared" si="0"/>
        <v>1596</v>
      </c>
      <c r="AT12" s="7">
        <f t="shared" si="0"/>
        <v>1375</v>
      </c>
      <c r="AU12" s="7">
        <f t="shared" si="0"/>
        <v>1856</v>
      </c>
      <c r="AV12" s="7">
        <f t="shared" si="0"/>
        <v>1230</v>
      </c>
      <c r="AW12" s="7">
        <f t="shared" si="0"/>
        <v>1271</v>
      </c>
      <c r="AX12" s="7">
        <f t="shared" si="0"/>
        <v>2040</v>
      </c>
      <c r="AY12" s="7">
        <f t="shared" si="0"/>
        <v>1738</v>
      </c>
      <c r="AZ12" s="7">
        <f t="shared" si="0"/>
        <v>1195</v>
      </c>
      <c r="BA12" s="7">
        <f t="shared" si="0"/>
        <v>861</v>
      </c>
      <c r="BB12" s="7">
        <f t="shared" si="0"/>
        <v>1180</v>
      </c>
      <c r="BC12" s="7">
        <f t="shared" si="0"/>
        <v>1525</v>
      </c>
      <c r="BD12" s="7">
        <f t="shared" si="0"/>
        <v>1272</v>
      </c>
      <c r="BE12" s="7">
        <f t="shared" si="0"/>
        <v>1743</v>
      </c>
      <c r="BF12" s="7">
        <f t="shared" si="0"/>
        <v>1869</v>
      </c>
      <c r="BG12" s="7">
        <f t="shared" si="0"/>
        <v>1864</v>
      </c>
      <c r="BH12" s="7">
        <f t="shared" si="0"/>
        <v>1531</v>
      </c>
      <c r="BI12" s="7">
        <f t="shared" si="0"/>
        <v>2038</v>
      </c>
      <c r="BJ12" s="7">
        <f t="shared" si="0"/>
        <v>2004</v>
      </c>
      <c r="BK12" s="7">
        <f t="shared" si="0"/>
        <v>2349</v>
      </c>
    </row>
    <row r="13" spans="1:63" x14ac:dyDescent="0.2">
      <c r="A13" s="3" t="s">
        <v>474</v>
      </c>
      <c r="F13" s="7">
        <v>0</v>
      </c>
      <c r="G13" s="7">
        <f t="shared" si="1"/>
        <v>0</v>
      </c>
      <c r="H13" s="7">
        <f t="shared" si="0"/>
        <v>2</v>
      </c>
      <c r="I13" s="7">
        <f t="shared" si="0"/>
        <v>1</v>
      </c>
      <c r="J13" s="7">
        <f t="shared" si="0"/>
        <v>0</v>
      </c>
      <c r="K13" s="7">
        <f t="shared" si="0"/>
        <v>1</v>
      </c>
      <c r="L13" s="7">
        <f t="shared" si="0"/>
        <v>4</v>
      </c>
      <c r="M13" s="7">
        <f t="shared" si="0"/>
        <v>2</v>
      </c>
      <c r="N13" s="7">
        <f t="shared" si="0"/>
        <v>0</v>
      </c>
      <c r="O13" s="7">
        <f t="shared" si="0"/>
        <v>6</v>
      </c>
      <c r="P13" s="7">
        <f t="shared" si="0"/>
        <v>5</v>
      </c>
      <c r="Q13" s="7">
        <f t="shared" si="0"/>
        <v>2</v>
      </c>
      <c r="R13" s="7">
        <f t="shared" si="0"/>
        <v>2</v>
      </c>
      <c r="S13" s="7">
        <f t="shared" si="0"/>
        <v>1</v>
      </c>
      <c r="T13" s="7">
        <f t="shared" si="0"/>
        <v>0</v>
      </c>
      <c r="U13" s="7">
        <f t="shared" si="0"/>
        <v>0</v>
      </c>
      <c r="V13" s="7">
        <f t="shared" si="0"/>
        <v>3</v>
      </c>
      <c r="W13" s="7">
        <f t="shared" si="0"/>
        <v>5</v>
      </c>
      <c r="X13" s="7">
        <f t="shared" si="0"/>
        <v>2</v>
      </c>
      <c r="Y13" s="7">
        <f t="shared" si="0"/>
        <v>5</v>
      </c>
      <c r="Z13" s="7">
        <f t="shared" si="0"/>
        <v>2</v>
      </c>
      <c r="AA13" s="7">
        <f t="shared" si="0"/>
        <v>1</v>
      </c>
      <c r="AB13" s="7">
        <f t="shared" si="0"/>
        <v>0</v>
      </c>
      <c r="AC13" s="7">
        <f t="shared" si="0"/>
        <v>0</v>
      </c>
      <c r="AD13" s="7">
        <f t="shared" si="0"/>
        <v>1</v>
      </c>
      <c r="AE13" s="7">
        <f t="shared" si="0"/>
        <v>0</v>
      </c>
      <c r="AF13" s="7">
        <f t="shared" si="0"/>
        <v>0</v>
      </c>
      <c r="AG13" s="7">
        <f t="shared" si="0"/>
        <v>0</v>
      </c>
      <c r="AH13" s="7">
        <f t="shared" si="0"/>
        <v>0</v>
      </c>
      <c r="AI13" s="7">
        <f t="shared" si="0"/>
        <v>0</v>
      </c>
      <c r="AJ13" s="7">
        <f t="shared" si="0"/>
        <v>17</v>
      </c>
      <c r="AK13" s="7">
        <f t="shared" si="0"/>
        <v>42</v>
      </c>
      <c r="AL13" s="7">
        <f t="shared" si="0"/>
        <v>93</v>
      </c>
      <c r="AM13" s="7">
        <f t="shared" si="0"/>
        <v>78</v>
      </c>
      <c r="AN13" s="7">
        <f t="shared" si="0"/>
        <v>104</v>
      </c>
      <c r="AO13" s="7">
        <f t="shared" si="0"/>
        <v>161</v>
      </c>
      <c r="AP13" s="7">
        <f t="shared" si="0"/>
        <v>264</v>
      </c>
      <c r="AQ13" s="7">
        <f t="shared" si="0"/>
        <v>289</v>
      </c>
      <c r="AR13" s="7">
        <f t="shared" si="0"/>
        <v>372</v>
      </c>
      <c r="AS13" s="7">
        <f t="shared" si="0"/>
        <v>739</v>
      </c>
      <c r="AT13" s="7">
        <f t="shared" si="0"/>
        <v>526</v>
      </c>
      <c r="AU13" s="7">
        <f t="shared" si="0"/>
        <v>629</v>
      </c>
      <c r="AV13" s="7">
        <f t="shared" si="0"/>
        <v>979</v>
      </c>
      <c r="AW13" s="7">
        <f t="shared" si="0"/>
        <v>1401</v>
      </c>
      <c r="AX13" s="7">
        <f t="shared" si="0"/>
        <v>1766</v>
      </c>
      <c r="AY13" s="7">
        <f t="shared" si="0"/>
        <v>2139</v>
      </c>
      <c r="AZ13" s="7">
        <f t="shared" si="0"/>
        <v>2549</v>
      </c>
      <c r="BA13" s="7">
        <f t="shared" si="0"/>
        <v>2786</v>
      </c>
      <c r="BB13" s="7">
        <f t="shared" si="0"/>
        <v>3403</v>
      </c>
      <c r="BC13" s="7">
        <f t="shared" si="0"/>
        <v>5072</v>
      </c>
      <c r="BD13" s="7">
        <f t="shared" si="0"/>
        <v>728</v>
      </c>
      <c r="BE13" s="7">
        <f t="shared" si="0"/>
        <v>14099</v>
      </c>
      <c r="BF13" s="7">
        <f t="shared" si="0"/>
        <v>8198</v>
      </c>
      <c r="BG13" s="7">
        <f t="shared" si="0"/>
        <v>8384</v>
      </c>
      <c r="BH13" s="7">
        <f t="shared" si="0"/>
        <v>10740</v>
      </c>
      <c r="BI13" s="7">
        <f t="shared" si="0"/>
        <v>11114</v>
      </c>
      <c r="BJ13" s="7">
        <f t="shared" si="0"/>
        <v>13611</v>
      </c>
      <c r="BK13" s="7">
        <f t="shared" si="0"/>
        <v>18333</v>
      </c>
    </row>
    <row r="14" spans="1:63" x14ac:dyDescent="0.2">
      <c r="A14" s="7" t="s">
        <v>467</v>
      </c>
      <c r="B14" s="7"/>
      <c r="C14" s="7"/>
      <c r="D14" s="7"/>
      <c r="E14" s="7"/>
      <c r="F14" s="7">
        <v>0</v>
      </c>
      <c r="G14" s="7">
        <f t="shared" si="1"/>
        <v>0</v>
      </c>
      <c r="H14" s="7">
        <f t="shared" si="0"/>
        <v>0</v>
      </c>
      <c r="I14" s="7">
        <f t="shared" si="0"/>
        <v>0</v>
      </c>
      <c r="J14" s="7">
        <f t="shared" si="0"/>
        <v>1</v>
      </c>
      <c r="K14" s="7">
        <f t="shared" si="0"/>
        <v>0</v>
      </c>
      <c r="L14" s="7">
        <f t="shared" si="0"/>
        <v>1</v>
      </c>
      <c r="M14" s="7">
        <f t="shared" si="0"/>
        <v>0</v>
      </c>
      <c r="N14" s="7">
        <f t="shared" si="0"/>
        <v>0</v>
      </c>
      <c r="O14" s="7">
        <f t="shared" si="0"/>
        <v>2</v>
      </c>
      <c r="P14" s="7">
        <f t="shared" si="0"/>
        <v>0</v>
      </c>
      <c r="Q14" s="7">
        <f t="shared" si="0"/>
        <v>0</v>
      </c>
      <c r="R14" s="7">
        <f t="shared" si="0"/>
        <v>0</v>
      </c>
      <c r="S14" s="7">
        <f t="shared" si="0"/>
        <v>0</v>
      </c>
      <c r="T14" s="7">
        <f t="shared" si="0"/>
        <v>1</v>
      </c>
      <c r="U14" s="7">
        <f t="shared" si="0"/>
        <v>0</v>
      </c>
      <c r="V14" s="7">
        <f t="shared" si="0"/>
        <v>63</v>
      </c>
      <c r="W14" s="7">
        <f t="shared" si="0"/>
        <v>0</v>
      </c>
      <c r="X14" s="7">
        <f t="shared" si="0"/>
        <v>3</v>
      </c>
      <c r="Y14" s="7">
        <f t="shared" si="0"/>
        <v>71</v>
      </c>
      <c r="Z14" s="7">
        <f t="shared" si="0"/>
        <v>0</v>
      </c>
      <c r="AA14" s="7">
        <f t="shared" si="0"/>
        <v>40</v>
      </c>
      <c r="AB14" s="7">
        <f t="shared" si="0"/>
        <v>0</v>
      </c>
      <c r="AC14" s="7">
        <f t="shared" si="0"/>
        <v>43</v>
      </c>
      <c r="AD14" s="7">
        <f t="shared" si="0"/>
        <v>67</v>
      </c>
      <c r="AE14" s="7">
        <f t="shared" si="0"/>
        <v>70</v>
      </c>
      <c r="AF14" s="7">
        <f t="shared" si="0"/>
        <v>100</v>
      </c>
      <c r="AG14" s="7">
        <f t="shared" si="0"/>
        <v>88</v>
      </c>
      <c r="AH14" s="7">
        <f t="shared" si="0"/>
        <v>79</v>
      </c>
      <c r="AI14" s="7">
        <f t="shared" si="0"/>
        <v>13</v>
      </c>
      <c r="AJ14" s="7">
        <f t="shared" si="0"/>
        <v>1</v>
      </c>
      <c r="AK14" s="7">
        <f t="shared" si="0"/>
        <v>0</v>
      </c>
      <c r="AL14" s="7">
        <f t="shared" si="0"/>
        <v>57</v>
      </c>
      <c r="AM14" s="7">
        <f t="shared" si="0"/>
        <v>37</v>
      </c>
      <c r="AN14" s="7">
        <f t="shared" si="0"/>
        <v>1</v>
      </c>
      <c r="AO14" s="7">
        <f t="shared" si="0"/>
        <v>20</v>
      </c>
      <c r="AP14" s="7">
        <f t="shared" si="0"/>
        <v>2</v>
      </c>
      <c r="AQ14" s="7">
        <f t="shared" si="0"/>
        <v>4</v>
      </c>
      <c r="AR14" s="7">
        <f t="shared" si="0"/>
        <v>9</v>
      </c>
      <c r="AS14" s="7">
        <f t="shared" si="0"/>
        <v>6</v>
      </c>
      <c r="AT14" s="7">
        <f t="shared" si="0"/>
        <v>4</v>
      </c>
      <c r="AU14" s="7">
        <f t="shared" si="0"/>
        <v>4</v>
      </c>
      <c r="AV14" s="7">
        <f t="shared" si="0"/>
        <v>6</v>
      </c>
      <c r="AW14" s="7">
        <f t="shared" si="0"/>
        <v>4</v>
      </c>
      <c r="AX14" s="7">
        <f t="shared" si="0"/>
        <v>5</v>
      </c>
      <c r="AY14" s="7">
        <f t="shared" si="0"/>
        <v>26</v>
      </c>
      <c r="AZ14" s="7">
        <f t="shared" si="0"/>
        <v>18</v>
      </c>
      <c r="BA14" s="7">
        <f t="shared" si="0"/>
        <v>17</v>
      </c>
      <c r="BB14" s="7">
        <f t="shared" si="0"/>
        <v>896</v>
      </c>
      <c r="BC14" s="7">
        <f t="shared" si="0"/>
        <v>366</v>
      </c>
      <c r="BD14" s="7">
        <f t="shared" si="0"/>
        <v>411</v>
      </c>
      <c r="BE14" s="7">
        <f t="shared" si="0"/>
        <v>621</v>
      </c>
      <c r="BF14" s="7">
        <f t="shared" si="0"/>
        <v>591</v>
      </c>
      <c r="BG14" s="7">
        <f t="shared" si="0"/>
        <v>855</v>
      </c>
      <c r="BH14" s="7">
        <f t="shared" si="0"/>
        <v>1341</v>
      </c>
      <c r="BI14" s="7">
        <f t="shared" si="0"/>
        <v>1938</v>
      </c>
      <c r="BJ14" s="7">
        <f t="shared" si="0"/>
        <v>1612</v>
      </c>
      <c r="BK14" s="7">
        <f t="shared" si="0"/>
        <v>6150</v>
      </c>
    </row>
    <row r="15" spans="1:63" x14ac:dyDescent="0.2">
      <c r="A15" s="3" t="s">
        <v>470</v>
      </c>
      <c r="F15" s="7">
        <v>0</v>
      </c>
      <c r="G15" s="7">
        <f t="shared" si="1"/>
        <v>0</v>
      </c>
      <c r="H15" s="7">
        <f t="shared" si="0"/>
        <v>0</v>
      </c>
      <c r="I15" s="7">
        <f t="shared" si="0"/>
        <v>0</v>
      </c>
      <c r="J15" s="7">
        <f t="shared" si="0"/>
        <v>4</v>
      </c>
      <c r="K15" s="7">
        <f t="shared" si="0"/>
        <v>1</v>
      </c>
      <c r="L15" s="7">
        <f t="shared" si="0"/>
        <v>0</v>
      </c>
      <c r="M15" s="7">
        <f t="shared" si="0"/>
        <v>1</v>
      </c>
      <c r="N15" s="7">
        <f t="shared" si="0"/>
        <v>3</v>
      </c>
      <c r="O15" s="7">
        <f t="shared" si="0"/>
        <v>0</v>
      </c>
      <c r="P15" s="7">
        <f t="shared" si="0"/>
        <v>3</v>
      </c>
      <c r="Q15" s="7">
        <f t="shared" si="0"/>
        <v>0</v>
      </c>
      <c r="R15" s="7">
        <f t="shared" si="0"/>
        <v>0</v>
      </c>
      <c r="S15" s="7">
        <f t="shared" si="0"/>
        <v>1</v>
      </c>
      <c r="T15" s="7">
        <f t="shared" si="0"/>
        <v>0</v>
      </c>
      <c r="U15" s="7">
        <f t="shared" si="0"/>
        <v>1</v>
      </c>
      <c r="V15" s="7">
        <f t="shared" si="0"/>
        <v>1</v>
      </c>
      <c r="W15" s="7">
        <f t="shared" si="0"/>
        <v>0</v>
      </c>
      <c r="X15" s="7">
        <f t="shared" si="0"/>
        <v>0</v>
      </c>
      <c r="Y15" s="7">
        <f t="shared" si="0"/>
        <v>0</v>
      </c>
      <c r="Z15" s="7">
        <f t="shared" si="0"/>
        <v>0</v>
      </c>
      <c r="AA15" s="7">
        <f t="shared" si="0"/>
        <v>0</v>
      </c>
      <c r="AB15" s="7">
        <f t="shared" si="0"/>
        <v>0</v>
      </c>
      <c r="AC15" s="7">
        <f t="shared" si="0"/>
        <v>0</v>
      </c>
      <c r="AD15" s="7">
        <f t="shared" si="0"/>
        <v>0</v>
      </c>
      <c r="AE15" s="7">
        <f t="shared" si="0"/>
        <v>0</v>
      </c>
      <c r="AF15" s="7">
        <f t="shared" si="0"/>
        <v>0</v>
      </c>
      <c r="AG15" s="7">
        <f t="shared" si="0"/>
        <v>0</v>
      </c>
      <c r="AH15" s="7">
        <f t="shared" si="0"/>
        <v>0</v>
      </c>
      <c r="AI15" s="7">
        <f t="shared" si="0"/>
        <v>0</v>
      </c>
      <c r="AJ15" s="7">
        <f t="shared" si="0"/>
        <v>4</v>
      </c>
      <c r="AK15" s="7">
        <f t="shared" si="0"/>
        <v>3</v>
      </c>
      <c r="AL15" s="7">
        <f t="shared" si="0"/>
        <v>0</v>
      </c>
      <c r="AM15" s="7">
        <f t="shared" si="0"/>
        <v>0</v>
      </c>
      <c r="AN15" s="7">
        <f t="shared" si="0"/>
        <v>0</v>
      </c>
      <c r="AO15" s="7">
        <f t="shared" si="0"/>
        <v>0</v>
      </c>
      <c r="AP15" s="7">
        <f t="shared" si="0"/>
        <v>1</v>
      </c>
      <c r="AQ15" s="7">
        <f t="shared" si="0"/>
        <v>1</v>
      </c>
      <c r="AR15" s="7">
        <f t="shared" si="0"/>
        <v>2</v>
      </c>
      <c r="AS15" s="7">
        <f t="shared" si="0"/>
        <v>2</v>
      </c>
      <c r="AT15" s="7">
        <f t="shared" si="0"/>
        <v>3</v>
      </c>
      <c r="AU15" s="7">
        <f t="shared" si="0"/>
        <v>9</v>
      </c>
      <c r="AV15" s="7">
        <f t="shared" si="0"/>
        <v>15</v>
      </c>
      <c r="AW15" s="7">
        <f t="shared" si="0"/>
        <v>3</v>
      </c>
      <c r="AX15" s="7">
        <f t="shared" si="0"/>
        <v>6</v>
      </c>
      <c r="AY15" s="7">
        <f t="shared" si="0"/>
        <v>4</v>
      </c>
      <c r="AZ15" s="7">
        <f t="shared" si="0"/>
        <v>17</v>
      </c>
      <c r="BA15" s="7">
        <f t="shared" si="0"/>
        <v>15</v>
      </c>
      <c r="BB15" s="7">
        <f t="shared" ref="BB15:BK15" si="2">BB7-BA7</f>
        <v>18</v>
      </c>
      <c r="BC15" s="7">
        <f t="shared" si="2"/>
        <v>24</v>
      </c>
      <c r="BD15" s="7">
        <f t="shared" si="2"/>
        <v>0</v>
      </c>
      <c r="BE15" s="7">
        <f t="shared" si="2"/>
        <v>77</v>
      </c>
      <c r="BF15" s="7">
        <f t="shared" si="2"/>
        <v>55</v>
      </c>
      <c r="BG15" s="7">
        <f t="shared" si="2"/>
        <v>53</v>
      </c>
      <c r="BH15" s="7">
        <f t="shared" si="2"/>
        <v>83</v>
      </c>
      <c r="BI15" s="7">
        <f t="shared" si="2"/>
        <v>80</v>
      </c>
      <c r="BJ15" s="7">
        <f t="shared" si="2"/>
        <v>127</v>
      </c>
      <c r="BK15" s="7">
        <f t="shared" si="2"/>
        <v>128</v>
      </c>
    </row>
    <row r="16" spans="1:63" x14ac:dyDescent="0.2">
      <c r="A16" s="3" t="s">
        <v>492</v>
      </c>
    </row>
    <row r="34" spans="1:64" x14ac:dyDescent="0.2">
      <c r="A34" s="1" t="s">
        <v>469</v>
      </c>
      <c r="B34" t="s">
        <v>0</v>
      </c>
      <c r="C34" t="s">
        <v>1</v>
      </c>
      <c r="D34" t="s">
        <v>2</v>
      </c>
      <c r="E34" t="s">
        <v>3</v>
      </c>
      <c r="F34" t="s">
        <v>472</v>
      </c>
      <c r="G34" s="1">
        <v>43852</v>
      </c>
      <c r="H34" s="1">
        <v>43853</v>
      </c>
      <c r="I34" s="1">
        <v>43854</v>
      </c>
      <c r="J34" s="1">
        <v>43855</v>
      </c>
      <c r="K34" s="1">
        <v>43856</v>
      </c>
      <c r="L34" s="1">
        <v>43857</v>
      </c>
      <c r="M34" s="1">
        <v>43858</v>
      </c>
      <c r="N34" s="1">
        <v>43859</v>
      </c>
      <c r="O34" s="1">
        <v>43860</v>
      </c>
      <c r="P34" s="1">
        <v>43861</v>
      </c>
      <c r="Q34" s="1">
        <v>43862</v>
      </c>
      <c r="R34" s="1">
        <v>43863</v>
      </c>
      <c r="S34" s="1">
        <v>43864</v>
      </c>
      <c r="T34" s="1">
        <v>43865</v>
      </c>
      <c r="U34" s="1">
        <v>43866</v>
      </c>
      <c r="V34" s="1">
        <v>43867</v>
      </c>
      <c r="W34" s="1">
        <v>43868</v>
      </c>
      <c r="X34" s="1">
        <v>43869</v>
      </c>
      <c r="Y34" s="1">
        <v>43870</v>
      </c>
      <c r="Z34" s="1">
        <v>43871</v>
      </c>
      <c r="AA34" s="1">
        <v>43872</v>
      </c>
      <c r="AB34" s="1">
        <v>43873</v>
      </c>
      <c r="AC34" s="1">
        <v>43874</v>
      </c>
      <c r="AD34" s="1">
        <v>43875</v>
      </c>
      <c r="AE34" s="1">
        <v>43876</v>
      </c>
      <c r="AF34" s="1">
        <v>43877</v>
      </c>
      <c r="AG34" s="1">
        <v>43878</v>
      </c>
      <c r="AH34" s="1">
        <v>43879</v>
      </c>
      <c r="AI34" s="1">
        <v>43880</v>
      </c>
      <c r="AJ34" s="1">
        <v>43881</v>
      </c>
      <c r="AK34" s="1">
        <v>43882</v>
      </c>
      <c r="AL34" s="1">
        <v>43883</v>
      </c>
      <c r="AM34" s="1">
        <v>43884</v>
      </c>
      <c r="AN34" s="1">
        <v>43885</v>
      </c>
      <c r="AO34" s="1">
        <v>43886</v>
      </c>
      <c r="AP34" s="1">
        <v>43887</v>
      </c>
      <c r="AQ34" s="1">
        <v>43888</v>
      </c>
      <c r="AR34" s="1">
        <v>43889</v>
      </c>
      <c r="AS34" s="1">
        <v>43890</v>
      </c>
      <c r="AT34" s="1">
        <v>43891</v>
      </c>
      <c r="AU34" s="1">
        <v>43892</v>
      </c>
      <c r="AV34" s="1">
        <v>43893</v>
      </c>
      <c r="AW34" s="1">
        <v>43894</v>
      </c>
      <c r="AX34" s="1">
        <v>43895</v>
      </c>
      <c r="AY34" s="1">
        <v>43896</v>
      </c>
      <c r="AZ34" s="1">
        <v>43897</v>
      </c>
      <c r="BA34" s="1">
        <v>43898</v>
      </c>
      <c r="BB34" s="1">
        <v>43899</v>
      </c>
      <c r="BC34" s="1">
        <v>43900</v>
      </c>
      <c r="BD34" s="1">
        <v>43901</v>
      </c>
      <c r="BE34" s="1">
        <v>43902</v>
      </c>
      <c r="BF34" s="1">
        <v>43903</v>
      </c>
      <c r="BG34" s="1">
        <v>43904</v>
      </c>
      <c r="BH34" s="1">
        <v>43905</v>
      </c>
      <c r="BI34" s="1">
        <v>43906</v>
      </c>
      <c r="BJ34" s="1">
        <v>43907</v>
      </c>
      <c r="BK34" s="1">
        <v>43908</v>
      </c>
      <c r="BL34" s="1">
        <v>43909</v>
      </c>
    </row>
    <row r="35" spans="1:64" x14ac:dyDescent="0.2">
      <c r="A35" s="3" t="s">
        <v>466</v>
      </c>
      <c r="F35" s="6">
        <v>1216000000</v>
      </c>
      <c r="G35" s="9">
        <f>F3/$F35*10000000</f>
        <v>0</v>
      </c>
      <c r="H35" s="9">
        <f t="shared" ref="H35:BL35" si="3">G3/$F35*10000000</f>
        <v>0</v>
      </c>
      <c r="I35" s="9">
        <f t="shared" si="3"/>
        <v>0</v>
      </c>
      <c r="J35" s="9">
        <f t="shared" si="3"/>
        <v>0</v>
      </c>
      <c r="K35" s="9">
        <f t="shared" si="3"/>
        <v>0</v>
      </c>
      <c r="L35" s="9">
        <f t="shared" si="3"/>
        <v>0</v>
      </c>
      <c r="M35" s="9">
        <f t="shared" si="3"/>
        <v>0</v>
      </c>
      <c r="N35" s="9">
        <f t="shared" si="3"/>
        <v>0</v>
      </c>
      <c r="O35" s="9">
        <f t="shared" si="3"/>
        <v>0</v>
      </c>
      <c r="P35" s="9">
        <f t="shared" si="3"/>
        <v>0</v>
      </c>
      <c r="Q35" s="9">
        <f t="shared" si="3"/>
        <v>0</v>
      </c>
      <c r="R35" s="9">
        <f t="shared" si="3"/>
        <v>0</v>
      </c>
      <c r="S35" s="9">
        <f t="shared" si="3"/>
        <v>0</v>
      </c>
      <c r="T35" s="9">
        <f t="shared" si="3"/>
        <v>0</v>
      </c>
      <c r="U35" s="9">
        <f t="shared" si="3"/>
        <v>0</v>
      </c>
      <c r="V35" s="9">
        <f t="shared" si="3"/>
        <v>0</v>
      </c>
      <c r="W35" s="9">
        <f t="shared" si="3"/>
        <v>0</v>
      </c>
      <c r="X35" s="9">
        <f t="shared" si="3"/>
        <v>0</v>
      </c>
      <c r="Y35" s="9">
        <f t="shared" si="3"/>
        <v>0</v>
      </c>
      <c r="Z35" s="9">
        <f t="shared" si="3"/>
        <v>0</v>
      </c>
      <c r="AA35" s="9">
        <f t="shared" si="3"/>
        <v>0</v>
      </c>
      <c r="AB35" s="9">
        <f t="shared" si="3"/>
        <v>0</v>
      </c>
      <c r="AC35" s="9">
        <f t="shared" si="3"/>
        <v>0</v>
      </c>
      <c r="AD35" s="9">
        <f t="shared" si="3"/>
        <v>8.2236842105263153E-3</v>
      </c>
      <c r="AE35" s="9">
        <f t="shared" si="3"/>
        <v>8.2236842105263153E-3</v>
      </c>
      <c r="AF35" s="9">
        <f t="shared" si="3"/>
        <v>8.2236842105263153E-3</v>
      </c>
      <c r="AG35" s="9">
        <f t="shared" si="3"/>
        <v>8.2236842105263153E-3</v>
      </c>
      <c r="AH35" s="9">
        <f t="shared" si="3"/>
        <v>8.2236842105263153E-3</v>
      </c>
      <c r="AI35" s="9">
        <f t="shared" si="3"/>
        <v>8.2236842105263153E-3</v>
      </c>
      <c r="AJ35" s="9">
        <f t="shared" si="3"/>
        <v>8.2236842105263153E-3</v>
      </c>
      <c r="AK35" s="9">
        <f t="shared" si="3"/>
        <v>8.2236842105263153E-3</v>
      </c>
      <c r="AL35" s="9">
        <f t="shared" si="3"/>
        <v>8.2236842105263153E-3</v>
      </c>
      <c r="AM35" s="9">
        <f t="shared" si="3"/>
        <v>8.2236842105263153E-3</v>
      </c>
      <c r="AN35" s="9">
        <f t="shared" si="3"/>
        <v>2.4671052631578948E-2</v>
      </c>
      <c r="AO35" s="9">
        <f t="shared" si="3"/>
        <v>3.2894736842105261E-2</v>
      </c>
      <c r="AP35" s="9">
        <f t="shared" si="3"/>
        <v>4.9342105263157895E-2</v>
      </c>
      <c r="AQ35" s="9">
        <f t="shared" si="3"/>
        <v>4.9342105263157895E-2</v>
      </c>
      <c r="AR35" s="9">
        <f t="shared" si="3"/>
        <v>5.7565789473684216E-2</v>
      </c>
      <c r="AS35" s="9">
        <f t="shared" si="3"/>
        <v>8.223684210526315E-2</v>
      </c>
      <c r="AT35" s="9">
        <f t="shared" si="3"/>
        <v>0.1069078947368421</v>
      </c>
      <c r="AU35" s="9">
        <f t="shared" si="3"/>
        <v>0.14802631578947367</v>
      </c>
      <c r="AV35" s="9">
        <f t="shared" si="3"/>
        <v>0.25493421052631582</v>
      </c>
      <c r="AW35" s="9">
        <f t="shared" si="3"/>
        <v>0.37006578947368418</v>
      </c>
      <c r="AX35" s="9">
        <f t="shared" si="3"/>
        <v>0.43585526315789475</v>
      </c>
      <c r="AY35" s="9">
        <f t="shared" si="3"/>
        <v>0.59210526315789469</v>
      </c>
      <c r="AZ35" s="9">
        <f t="shared" si="3"/>
        <v>0.59210526315789469</v>
      </c>
      <c r="BA35" s="9">
        <f t="shared" si="3"/>
        <v>1.0279605263157896</v>
      </c>
      <c r="BB35" s="9">
        <f t="shared" si="3"/>
        <v>1.1513157894736843</v>
      </c>
      <c r="BC35" s="9">
        <f t="shared" si="3"/>
        <v>1.3651315789473686</v>
      </c>
      <c r="BD35" s="9">
        <f t="shared" si="3"/>
        <v>3.4457236842105265</v>
      </c>
      <c r="BE35" s="9">
        <f t="shared" si="3"/>
        <v>3.7746710526315788</v>
      </c>
      <c r="BF35" s="9">
        <f t="shared" si="3"/>
        <v>4.9506578947368425</v>
      </c>
      <c r="BG35" s="9">
        <f t="shared" si="3"/>
        <v>5.8470394736842097</v>
      </c>
      <c r="BH35" s="9">
        <f t="shared" si="3"/>
        <v>6.8914473684210531</v>
      </c>
      <c r="BI35" s="9">
        <f t="shared" si="3"/>
        <v>8.0345394736842106</v>
      </c>
      <c r="BJ35" s="9">
        <f t="shared" si="3"/>
        <v>9.1694078947368425</v>
      </c>
      <c r="BK35" s="9">
        <f t="shared" si="3"/>
        <v>10.370065789473683</v>
      </c>
      <c r="BL35" s="9">
        <f t="shared" si="3"/>
        <v>12.820723684210526</v>
      </c>
    </row>
    <row r="36" spans="1:64" x14ac:dyDescent="0.2">
      <c r="A36" s="3" t="s">
        <v>473</v>
      </c>
      <c r="F36" s="6">
        <v>4429000000</v>
      </c>
      <c r="G36" s="9">
        <f>F4/$F36*10000000</f>
        <v>1.2508466922555881</v>
      </c>
      <c r="H36" s="9">
        <f t="shared" ref="H36:BL39" si="4">G4/$F36*10000000</f>
        <v>1.4721156017159631</v>
      </c>
      <c r="I36" s="9">
        <f t="shared" si="4"/>
        <v>2.1156017159629714</v>
      </c>
      <c r="J36" s="9">
        <f t="shared" si="4"/>
        <v>3.2264619552946492</v>
      </c>
      <c r="K36" s="9">
        <f t="shared" si="4"/>
        <v>4.7527658613682551</v>
      </c>
      <c r="L36" s="9">
        <f t="shared" si="4"/>
        <v>6.5748475953939938</v>
      </c>
      <c r="M36" s="9">
        <f t="shared" si="4"/>
        <v>12.549108150824114</v>
      </c>
      <c r="N36" s="9">
        <f t="shared" si="4"/>
        <v>13.869948069541657</v>
      </c>
      <c r="O36" s="9">
        <f t="shared" si="4"/>
        <v>18.532400090313843</v>
      </c>
      <c r="P36" s="9">
        <f t="shared" si="4"/>
        <v>22.327839241363737</v>
      </c>
      <c r="Q36" s="9">
        <f t="shared" si="4"/>
        <v>27.073831564687289</v>
      </c>
      <c r="R36" s="9">
        <f t="shared" si="4"/>
        <v>37.791826597426059</v>
      </c>
      <c r="S36" s="9">
        <f t="shared" si="4"/>
        <v>44.766312937457663</v>
      </c>
      <c r="T36" s="9">
        <f t="shared" si="4"/>
        <v>53.818017611198911</v>
      </c>
      <c r="U36" s="9">
        <f t="shared" si="4"/>
        <v>62.266877398961391</v>
      </c>
      <c r="V36" s="9">
        <f t="shared" si="4"/>
        <v>69.44908557236397</v>
      </c>
      <c r="W36" s="9">
        <f t="shared" si="4"/>
        <v>77.367351546624519</v>
      </c>
      <c r="X36" s="9">
        <f t="shared" si="4"/>
        <v>83.517724091216976</v>
      </c>
      <c r="Y36" s="9">
        <f t="shared" si="4"/>
        <v>90.347708286294875</v>
      </c>
      <c r="Z36" s="9">
        <f t="shared" si="4"/>
        <v>96.073605780085799</v>
      </c>
      <c r="AA36" s="9">
        <f t="shared" si="4"/>
        <v>100.67283811244073</v>
      </c>
      <c r="AB36" s="9">
        <f t="shared" si="4"/>
        <v>101.52630390607361</v>
      </c>
      <c r="AC36" s="9">
        <f t="shared" si="4"/>
        <v>135.72363964777603</v>
      </c>
      <c r="AD36" s="9">
        <f t="shared" si="4"/>
        <v>150.33867690223528</v>
      </c>
      <c r="AE36" s="9">
        <f t="shared" si="4"/>
        <v>155.02822307518628</v>
      </c>
      <c r="AF36" s="9">
        <f t="shared" si="4"/>
        <v>159.82388801083766</v>
      </c>
      <c r="AG36" s="9">
        <f t="shared" si="4"/>
        <v>164.19056220365772</v>
      </c>
      <c r="AH36" s="9">
        <f t="shared" si="4"/>
        <v>168.23210657033189</v>
      </c>
      <c r="AI36" s="9">
        <f t="shared" si="4"/>
        <v>169.18943328065023</v>
      </c>
      <c r="AJ36" s="9">
        <f t="shared" si="4"/>
        <v>170.41995935877173</v>
      </c>
      <c r="AK36" s="9">
        <f t="shared" si="4"/>
        <v>171.77918265974262</v>
      </c>
      <c r="AL36" s="9">
        <f t="shared" si="4"/>
        <v>175.64235719123954</v>
      </c>
      <c r="AM36" s="9">
        <f t="shared" si="4"/>
        <v>176.17520885075638</v>
      </c>
      <c r="AN36" s="9">
        <f t="shared" si="4"/>
        <v>177.27252201399864</v>
      </c>
      <c r="AO36" s="9">
        <f t="shared" si="4"/>
        <v>178.94107021901107</v>
      </c>
      <c r="AP36" s="9">
        <f t="shared" si="4"/>
        <v>180.74283133890268</v>
      </c>
      <c r="AQ36" s="9">
        <f t="shared" si="4"/>
        <v>183.20614134116053</v>
      </c>
      <c r="AR36" s="9">
        <f t="shared" si="4"/>
        <v>185.62429442312032</v>
      </c>
      <c r="AS36" s="9">
        <f t="shared" si="4"/>
        <v>189.00203206141342</v>
      </c>
      <c r="AT36" s="9">
        <f t="shared" si="4"/>
        <v>192.60555430119663</v>
      </c>
      <c r="AU36" s="9">
        <f t="shared" si="4"/>
        <v>195.7100925716866</v>
      </c>
      <c r="AV36" s="9">
        <f t="shared" si="4"/>
        <v>199.90065477534432</v>
      </c>
      <c r="AW36" s="9">
        <f t="shared" si="4"/>
        <v>202.67780537367352</v>
      </c>
      <c r="AX36" s="9">
        <f t="shared" si="4"/>
        <v>205.54752765861366</v>
      </c>
      <c r="AY36" s="9">
        <f t="shared" si="4"/>
        <v>210.15353352901332</v>
      </c>
      <c r="AZ36" s="9">
        <f t="shared" si="4"/>
        <v>214.07766990291262</v>
      </c>
      <c r="BA36" s="9">
        <f t="shared" si="4"/>
        <v>216.77579589072025</v>
      </c>
      <c r="BB36" s="9">
        <f t="shared" si="4"/>
        <v>218.71980130955069</v>
      </c>
      <c r="BC36" s="9">
        <f t="shared" si="4"/>
        <v>221.38405960713479</v>
      </c>
      <c r="BD36" s="9">
        <f t="shared" si="4"/>
        <v>224.82727477986003</v>
      </c>
      <c r="BE36" s="9">
        <f t="shared" si="4"/>
        <v>227.69925491081509</v>
      </c>
      <c r="BF36" s="9">
        <f t="shared" si="4"/>
        <v>231.6346805147889</v>
      </c>
      <c r="BG36" s="9">
        <f t="shared" si="4"/>
        <v>235.85459471664032</v>
      </c>
      <c r="BH36" s="9">
        <f t="shared" si="4"/>
        <v>240.06321968841723</v>
      </c>
      <c r="BI36" s="9">
        <f t="shared" si="4"/>
        <v>243.51998193723188</v>
      </c>
      <c r="BJ36" s="9">
        <f t="shared" si="4"/>
        <v>248.1214721156017</v>
      </c>
      <c r="BK36" s="9">
        <f t="shared" si="4"/>
        <v>252.6461955294649</v>
      </c>
      <c r="BL36" s="9">
        <f t="shared" si="4"/>
        <v>257.9498758184692</v>
      </c>
    </row>
    <row r="37" spans="1:64" x14ac:dyDescent="0.2">
      <c r="A37" s="3" t="s">
        <v>474</v>
      </c>
      <c r="F37" s="6">
        <v>631400000</v>
      </c>
      <c r="G37" s="9">
        <f t="shared" ref="G37:V39" si="5">F5/$F37*10000000</f>
        <v>0</v>
      </c>
      <c r="H37" s="9">
        <f t="shared" si="5"/>
        <v>0</v>
      </c>
      <c r="I37" s="9">
        <f t="shared" si="5"/>
        <v>3.1675641431738996E-2</v>
      </c>
      <c r="J37" s="9">
        <f t="shared" si="5"/>
        <v>4.7513462147608487E-2</v>
      </c>
      <c r="K37" s="9">
        <f t="shared" si="5"/>
        <v>4.7513462147608487E-2</v>
      </c>
      <c r="L37" s="9">
        <f t="shared" si="5"/>
        <v>6.3351282863477992E-2</v>
      </c>
      <c r="M37" s="9">
        <f t="shared" si="5"/>
        <v>0.12670256572695598</v>
      </c>
      <c r="N37" s="9">
        <f t="shared" si="5"/>
        <v>0.15837820715869497</v>
      </c>
      <c r="O37" s="9">
        <f t="shared" si="5"/>
        <v>0.15837820715869497</v>
      </c>
      <c r="P37" s="9">
        <f t="shared" si="5"/>
        <v>0.25340513145391197</v>
      </c>
      <c r="Q37" s="9">
        <f t="shared" si="5"/>
        <v>0.33259423503325941</v>
      </c>
      <c r="R37" s="9">
        <f t="shared" si="5"/>
        <v>0.36426987646499842</v>
      </c>
      <c r="S37" s="9">
        <f t="shared" si="5"/>
        <v>0.39594551789673738</v>
      </c>
      <c r="T37" s="9">
        <f t="shared" si="5"/>
        <v>0.41178333861260691</v>
      </c>
      <c r="U37" s="9">
        <f t="shared" si="5"/>
        <v>0.41178333861260691</v>
      </c>
      <c r="V37" s="9">
        <f t="shared" si="5"/>
        <v>0.41178333861260691</v>
      </c>
      <c r="W37" s="9">
        <f t="shared" si="4"/>
        <v>0.4592968007602154</v>
      </c>
      <c r="X37" s="9">
        <f t="shared" si="4"/>
        <v>0.53848590433956289</v>
      </c>
      <c r="Y37" s="9">
        <f t="shared" si="4"/>
        <v>0.57016154577130185</v>
      </c>
      <c r="Z37" s="9">
        <f t="shared" si="4"/>
        <v>0.64935064935064934</v>
      </c>
      <c r="AA37" s="9">
        <f t="shared" si="4"/>
        <v>0.6810262907823883</v>
      </c>
      <c r="AB37" s="9">
        <f t="shared" si="4"/>
        <v>0.69686411149825778</v>
      </c>
      <c r="AC37" s="9">
        <f t="shared" si="4"/>
        <v>0.69686411149825778</v>
      </c>
      <c r="AD37" s="9">
        <f t="shared" si="4"/>
        <v>0.69686411149825778</v>
      </c>
      <c r="AE37" s="9">
        <f t="shared" si="4"/>
        <v>0.71270193221412736</v>
      </c>
      <c r="AF37" s="9">
        <f t="shared" si="4"/>
        <v>0.71270193221412736</v>
      </c>
      <c r="AG37" s="9">
        <f t="shared" si="4"/>
        <v>0.71270193221412736</v>
      </c>
      <c r="AH37" s="9">
        <f t="shared" si="4"/>
        <v>0.71270193221412736</v>
      </c>
      <c r="AI37" s="9">
        <f t="shared" si="4"/>
        <v>0.71270193221412736</v>
      </c>
      <c r="AJ37" s="9">
        <f t="shared" si="4"/>
        <v>0.71270193221412736</v>
      </c>
      <c r="AK37" s="9">
        <f t="shared" si="4"/>
        <v>0.9819448843839087</v>
      </c>
      <c r="AL37" s="9">
        <f t="shared" si="4"/>
        <v>1.6471333544504276</v>
      </c>
      <c r="AM37" s="9">
        <f t="shared" si="4"/>
        <v>3.1200506810262905</v>
      </c>
      <c r="AN37" s="9">
        <f t="shared" si="4"/>
        <v>4.3554006968641117</v>
      </c>
      <c r="AO37" s="9">
        <f t="shared" si="4"/>
        <v>6.00253405131454</v>
      </c>
      <c r="AP37" s="9">
        <f t="shared" si="4"/>
        <v>8.552423186569527</v>
      </c>
      <c r="AQ37" s="9">
        <f t="shared" si="4"/>
        <v>12.733607855559073</v>
      </c>
      <c r="AR37" s="9">
        <f t="shared" si="4"/>
        <v>17.310738042445358</v>
      </c>
      <c r="AS37" s="9">
        <f t="shared" si="4"/>
        <v>23.202407348748814</v>
      </c>
      <c r="AT37" s="9">
        <f t="shared" si="4"/>
        <v>34.906556857776373</v>
      </c>
      <c r="AU37" s="9">
        <f t="shared" si="4"/>
        <v>43.23725055432373</v>
      </c>
      <c r="AV37" s="9">
        <f t="shared" si="4"/>
        <v>53.199239784605638</v>
      </c>
      <c r="AW37" s="9">
        <f t="shared" si="4"/>
        <v>68.704466265441866</v>
      </c>
      <c r="AX37" s="9">
        <f t="shared" si="4"/>
        <v>90.893253088375047</v>
      </c>
      <c r="AY37" s="9">
        <f t="shared" si="4"/>
        <v>118.86284447260057</v>
      </c>
      <c r="AZ37" s="9">
        <f t="shared" si="4"/>
        <v>152.73994298384542</v>
      </c>
      <c r="BA37" s="9">
        <f t="shared" si="4"/>
        <v>193.11054798859675</v>
      </c>
      <c r="BB37" s="9">
        <f t="shared" si="4"/>
        <v>237.23471650300917</v>
      </c>
      <c r="BC37" s="9">
        <f t="shared" si="4"/>
        <v>291.13082039911308</v>
      </c>
      <c r="BD37" s="9">
        <f t="shared" si="4"/>
        <v>371.46024707000316</v>
      </c>
      <c r="BE37" s="9">
        <f t="shared" si="4"/>
        <v>382.99018055115619</v>
      </c>
      <c r="BF37" s="9">
        <f t="shared" si="4"/>
        <v>606.2876148242002</v>
      </c>
      <c r="BG37" s="9">
        <f t="shared" si="4"/>
        <v>736.12606905289829</v>
      </c>
      <c r="BH37" s="9">
        <f t="shared" si="4"/>
        <v>868.91035793474816</v>
      </c>
      <c r="BI37" s="9">
        <f t="shared" si="4"/>
        <v>1039.0085524231865</v>
      </c>
      <c r="BJ37" s="9">
        <f t="shared" si="4"/>
        <v>1215.0300918593603</v>
      </c>
      <c r="BK37" s="9">
        <f t="shared" si="4"/>
        <v>1430.59866962306</v>
      </c>
      <c r="BL37" s="9">
        <f t="shared" si="4"/>
        <v>1720.9534368070952</v>
      </c>
    </row>
    <row r="38" spans="1:64" x14ac:dyDescent="0.2">
      <c r="A38" s="7" t="s">
        <v>467</v>
      </c>
      <c r="B38" s="7"/>
      <c r="C38" s="7"/>
      <c r="D38" s="7"/>
      <c r="E38" s="7"/>
      <c r="F38" s="6">
        <v>579000000</v>
      </c>
      <c r="G38" s="9">
        <f t="shared" si="5"/>
        <v>0</v>
      </c>
      <c r="H38" s="9">
        <f t="shared" si="4"/>
        <v>0</v>
      </c>
      <c r="I38" s="9">
        <f t="shared" si="4"/>
        <v>0</v>
      </c>
      <c r="J38" s="9">
        <f t="shared" si="4"/>
        <v>0</v>
      </c>
      <c r="K38" s="9">
        <f t="shared" si="4"/>
        <v>1.7271157167530225E-2</v>
      </c>
      <c r="L38" s="9">
        <f t="shared" si="4"/>
        <v>1.7271157167530225E-2</v>
      </c>
      <c r="M38" s="9">
        <f t="shared" si="4"/>
        <v>3.4542314335060449E-2</v>
      </c>
      <c r="N38" s="9">
        <f t="shared" si="4"/>
        <v>3.4542314335060449E-2</v>
      </c>
      <c r="O38" s="9">
        <f t="shared" si="4"/>
        <v>3.4542314335060449E-2</v>
      </c>
      <c r="P38" s="9">
        <f t="shared" si="4"/>
        <v>6.9084628670120898E-2</v>
      </c>
      <c r="Q38" s="9">
        <f t="shared" si="4"/>
        <v>6.9084628670120898E-2</v>
      </c>
      <c r="R38" s="9">
        <f t="shared" si="4"/>
        <v>6.9084628670120898E-2</v>
      </c>
      <c r="S38" s="9">
        <f t="shared" si="4"/>
        <v>6.9084628670120898E-2</v>
      </c>
      <c r="T38" s="9">
        <f t="shared" si="4"/>
        <v>6.9084628670120898E-2</v>
      </c>
      <c r="U38" s="9">
        <f t="shared" si="4"/>
        <v>8.6355785837651119E-2</v>
      </c>
      <c r="V38" s="9">
        <f t="shared" si="4"/>
        <v>8.6355785837651119E-2</v>
      </c>
      <c r="W38" s="9">
        <f t="shared" si="4"/>
        <v>1.1744386873920551</v>
      </c>
      <c r="X38" s="9">
        <f t="shared" si="4"/>
        <v>1.1744386873920551</v>
      </c>
      <c r="Y38" s="9">
        <f t="shared" si="4"/>
        <v>1.226252158894646</v>
      </c>
      <c r="Z38" s="9">
        <f t="shared" si="4"/>
        <v>2.452504317789292</v>
      </c>
      <c r="AA38" s="9">
        <f t="shared" si="4"/>
        <v>2.452504317789292</v>
      </c>
      <c r="AB38" s="9">
        <f t="shared" si="4"/>
        <v>3.1433506044905011</v>
      </c>
      <c r="AC38" s="9">
        <f t="shared" si="4"/>
        <v>3.1433506044905011</v>
      </c>
      <c r="AD38" s="9">
        <f t="shared" si="4"/>
        <v>3.8860103626943006</v>
      </c>
      <c r="AE38" s="9">
        <f t="shared" si="4"/>
        <v>5.0431778929188251</v>
      </c>
      <c r="AF38" s="9">
        <f t="shared" si="4"/>
        <v>6.252158894645941</v>
      </c>
      <c r="AG38" s="9">
        <f t="shared" si="4"/>
        <v>7.9792746113989637</v>
      </c>
      <c r="AH38" s="9">
        <f t="shared" si="4"/>
        <v>9.4991364421416247</v>
      </c>
      <c r="AI38" s="9">
        <f t="shared" si="4"/>
        <v>10.863557858376511</v>
      </c>
      <c r="AJ38" s="9">
        <f t="shared" si="4"/>
        <v>11.088082901554404</v>
      </c>
      <c r="AK38" s="9">
        <f t="shared" si="4"/>
        <v>11.105354058721934</v>
      </c>
      <c r="AL38" s="9">
        <f t="shared" si="4"/>
        <v>11.105354058721934</v>
      </c>
      <c r="AM38" s="9">
        <f t="shared" si="4"/>
        <v>12.089810017271157</v>
      </c>
      <c r="AN38" s="9">
        <f t="shared" si="4"/>
        <v>12.728842832469777</v>
      </c>
      <c r="AO38" s="9">
        <f t="shared" si="4"/>
        <v>12.746113989637305</v>
      </c>
      <c r="AP38" s="9">
        <f t="shared" si="4"/>
        <v>13.091537132987911</v>
      </c>
      <c r="AQ38" s="9">
        <f t="shared" si="4"/>
        <v>13.12607944732297</v>
      </c>
      <c r="AR38" s="9">
        <f t="shared" si="4"/>
        <v>13.195164075993093</v>
      </c>
      <c r="AS38" s="9">
        <f t="shared" si="4"/>
        <v>13.350604490500862</v>
      </c>
      <c r="AT38" s="9">
        <f t="shared" si="4"/>
        <v>13.454231433506045</v>
      </c>
      <c r="AU38" s="9">
        <f t="shared" si="4"/>
        <v>13.523316062176166</v>
      </c>
      <c r="AV38" s="9">
        <f t="shared" si="4"/>
        <v>13.592400690846286</v>
      </c>
      <c r="AW38" s="9">
        <f t="shared" si="4"/>
        <v>13.696027633851468</v>
      </c>
      <c r="AX38" s="9">
        <f t="shared" si="4"/>
        <v>13.765112262521589</v>
      </c>
      <c r="AY38" s="9">
        <f t="shared" si="4"/>
        <v>13.851468048359239</v>
      </c>
      <c r="AZ38" s="9">
        <f t="shared" si="4"/>
        <v>14.300518134715027</v>
      </c>
      <c r="BA38" s="9">
        <f t="shared" si="4"/>
        <v>14.61139896373057</v>
      </c>
      <c r="BB38" s="9">
        <f t="shared" si="4"/>
        <v>14.905008635578584</v>
      </c>
      <c r="BC38" s="9">
        <f t="shared" si="4"/>
        <v>30.379965457685664</v>
      </c>
      <c r="BD38" s="9">
        <f t="shared" si="4"/>
        <v>36.701208981001727</v>
      </c>
      <c r="BE38" s="9">
        <f t="shared" si="4"/>
        <v>43.799654576856646</v>
      </c>
      <c r="BF38" s="9">
        <f t="shared" si="4"/>
        <v>54.525043177892918</v>
      </c>
      <c r="BG38" s="9">
        <f t="shared" si="4"/>
        <v>64.732297063903275</v>
      </c>
      <c r="BH38" s="9">
        <f t="shared" si="4"/>
        <v>79.499136442141634</v>
      </c>
      <c r="BI38" s="9">
        <f t="shared" si="4"/>
        <v>102.65975820379965</v>
      </c>
      <c r="BJ38" s="9">
        <f t="shared" si="4"/>
        <v>136.13126079447323</v>
      </c>
      <c r="BK38" s="9">
        <f t="shared" si="4"/>
        <v>163.97236614853193</v>
      </c>
      <c r="BL38" s="9">
        <f t="shared" si="4"/>
        <v>270.18998272884284</v>
      </c>
    </row>
    <row r="39" spans="1:64" x14ac:dyDescent="0.2">
      <c r="A39" s="3" t="s">
        <v>470</v>
      </c>
      <c r="F39" s="6">
        <v>42517131</v>
      </c>
      <c r="G39" s="9">
        <f t="shared" si="5"/>
        <v>0</v>
      </c>
      <c r="H39" s="9">
        <f t="shared" si="4"/>
        <v>0</v>
      </c>
      <c r="I39" s="9">
        <f t="shared" si="4"/>
        <v>0</v>
      </c>
      <c r="J39" s="9">
        <f t="shared" si="4"/>
        <v>0</v>
      </c>
      <c r="K39" s="9">
        <f t="shared" si="4"/>
        <v>0.94079725181833174</v>
      </c>
      <c r="L39" s="9">
        <f t="shared" si="4"/>
        <v>1.1759965647729147</v>
      </c>
      <c r="M39" s="9">
        <f t="shared" si="4"/>
        <v>1.1759965647729147</v>
      </c>
      <c r="N39" s="9">
        <f t="shared" si="4"/>
        <v>1.4111958777274975</v>
      </c>
      <c r="O39" s="9">
        <f t="shared" si="4"/>
        <v>2.1167938165912465</v>
      </c>
      <c r="P39" s="9">
        <f t="shared" si="4"/>
        <v>2.1167938165912465</v>
      </c>
      <c r="Q39" s="9">
        <f t="shared" si="4"/>
        <v>2.8223917554549951</v>
      </c>
      <c r="R39" s="9">
        <f t="shared" si="4"/>
        <v>2.8223917554549951</v>
      </c>
      <c r="S39" s="9">
        <f t="shared" si="4"/>
        <v>2.8223917554549951</v>
      </c>
      <c r="T39" s="9">
        <f t="shared" si="4"/>
        <v>3.057591068409578</v>
      </c>
      <c r="U39" s="9">
        <f t="shared" si="4"/>
        <v>3.057591068409578</v>
      </c>
      <c r="V39" s="9">
        <f t="shared" si="4"/>
        <v>3.2927903813641612</v>
      </c>
      <c r="W39" s="9">
        <f t="shared" si="4"/>
        <v>3.5279896943187441</v>
      </c>
      <c r="X39" s="9">
        <f t="shared" si="4"/>
        <v>3.5279896943187441</v>
      </c>
      <c r="Y39" s="9">
        <f t="shared" si="4"/>
        <v>3.5279896943187441</v>
      </c>
      <c r="Z39" s="9">
        <f t="shared" si="4"/>
        <v>3.5279896943187441</v>
      </c>
      <c r="AA39" s="9">
        <f t="shared" si="4"/>
        <v>3.5279896943187441</v>
      </c>
      <c r="AB39" s="9">
        <f t="shared" si="4"/>
        <v>3.5279896943187441</v>
      </c>
      <c r="AC39" s="9">
        <f t="shared" si="4"/>
        <v>3.5279896943187441</v>
      </c>
      <c r="AD39" s="9">
        <f t="shared" si="4"/>
        <v>3.5279896943187441</v>
      </c>
      <c r="AE39" s="9">
        <f t="shared" si="4"/>
        <v>3.5279896943187441</v>
      </c>
      <c r="AF39" s="9">
        <f t="shared" si="4"/>
        <v>3.5279896943187441</v>
      </c>
      <c r="AG39" s="9">
        <f t="shared" si="4"/>
        <v>3.5279896943187441</v>
      </c>
      <c r="AH39" s="9">
        <f t="shared" si="4"/>
        <v>3.5279896943187441</v>
      </c>
      <c r="AI39" s="9">
        <f t="shared" si="4"/>
        <v>3.5279896943187441</v>
      </c>
      <c r="AJ39" s="9">
        <f t="shared" si="4"/>
        <v>3.5279896943187441</v>
      </c>
      <c r="AK39" s="9">
        <f t="shared" si="4"/>
        <v>4.4687869461370759</v>
      </c>
      <c r="AL39" s="9">
        <f t="shared" si="4"/>
        <v>5.1743848850008254</v>
      </c>
      <c r="AM39" s="9">
        <f t="shared" si="4"/>
        <v>5.1743848850008254</v>
      </c>
      <c r="AN39" s="9">
        <f t="shared" si="4"/>
        <v>5.1743848850008254</v>
      </c>
      <c r="AO39" s="9">
        <f t="shared" si="4"/>
        <v>5.1743848850008254</v>
      </c>
      <c r="AP39" s="9">
        <f t="shared" si="4"/>
        <v>5.1743848850008254</v>
      </c>
      <c r="AQ39" s="9">
        <f t="shared" si="4"/>
        <v>5.4095841979554082</v>
      </c>
      <c r="AR39" s="9">
        <f t="shared" si="4"/>
        <v>5.6447835109099902</v>
      </c>
      <c r="AS39" s="9">
        <f t="shared" si="4"/>
        <v>6.1151821368191559</v>
      </c>
      <c r="AT39" s="9">
        <f t="shared" si="4"/>
        <v>6.5855807627283225</v>
      </c>
      <c r="AU39" s="9">
        <f t="shared" si="4"/>
        <v>7.291178701592071</v>
      </c>
      <c r="AV39" s="9">
        <f t="shared" si="4"/>
        <v>9.4079725181833176</v>
      </c>
      <c r="AW39" s="9">
        <f t="shared" si="4"/>
        <v>12.935962212502062</v>
      </c>
      <c r="AX39" s="9">
        <f t="shared" si="4"/>
        <v>13.641560151365811</v>
      </c>
      <c r="AY39" s="9">
        <f t="shared" si="4"/>
        <v>15.052756029093308</v>
      </c>
      <c r="AZ39" s="9">
        <f t="shared" si="4"/>
        <v>15.993553280911641</v>
      </c>
      <c r="BA39" s="9">
        <f t="shared" si="4"/>
        <v>19.991941601139551</v>
      </c>
      <c r="BB39" s="9">
        <f t="shared" si="4"/>
        <v>23.519931295458292</v>
      </c>
      <c r="BC39" s="9">
        <f t="shared" si="4"/>
        <v>27.753518928640787</v>
      </c>
      <c r="BD39" s="9">
        <f t="shared" si="4"/>
        <v>33.398302439550775</v>
      </c>
      <c r="BE39" s="9">
        <f t="shared" si="4"/>
        <v>33.398302439550775</v>
      </c>
      <c r="BF39" s="9">
        <f t="shared" si="4"/>
        <v>51.508649537053664</v>
      </c>
      <c r="BG39" s="9">
        <f t="shared" si="4"/>
        <v>64.444611749555719</v>
      </c>
      <c r="BH39" s="9">
        <f t="shared" si="4"/>
        <v>76.910175336148626</v>
      </c>
      <c r="BI39" s="9">
        <f t="shared" si="4"/>
        <v>96.431718311379015</v>
      </c>
      <c r="BJ39" s="9">
        <f t="shared" si="4"/>
        <v>115.24766334774563</v>
      </c>
      <c r="BK39" s="9">
        <f t="shared" si="4"/>
        <v>145.11797609297767</v>
      </c>
      <c r="BL39" s="9">
        <f t="shared" si="4"/>
        <v>175.22348815116428</v>
      </c>
    </row>
    <row r="40" spans="1:64" x14ac:dyDescent="0.2">
      <c r="A40" s="3" t="s">
        <v>492</v>
      </c>
      <c r="F40" s="6">
        <v>422500000</v>
      </c>
    </row>
    <row r="43" spans="1:64" x14ac:dyDescent="0.2">
      <c r="A43" s="1" t="s">
        <v>469</v>
      </c>
      <c r="B43" t="s">
        <v>0</v>
      </c>
      <c r="C43" t="s">
        <v>1</v>
      </c>
      <c r="D43" t="s">
        <v>2</v>
      </c>
      <c r="E43" t="s">
        <v>3</v>
      </c>
      <c r="F43" t="s">
        <v>472</v>
      </c>
      <c r="G43" s="1">
        <v>43852</v>
      </c>
      <c r="H43" s="1">
        <v>43853</v>
      </c>
      <c r="I43" s="1">
        <v>43854</v>
      </c>
      <c r="J43" s="1">
        <v>43855</v>
      </c>
      <c r="K43" s="1">
        <v>43856</v>
      </c>
      <c r="L43" s="1">
        <v>43857</v>
      </c>
      <c r="M43" s="1">
        <v>43858</v>
      </c>
      <c r="N43" s="1">
        <v>43859</v>
      </c>
      <c r="O43" s="1">
        <v>43860</v>
      </c>
      <c r="P43" s="1">
        <v>43861</v>
      </c>
      <c r="Q43" s="1">
        <v>43862</v>
      </c>
      <c r="R43" s="1">
        <v>43863</v>
      </c>
      <c r="S43" s="1">
        <v>43864</v>
      </c>
      <c r="T43" s="1">
        <v>43865</v>
      </c>
      <c r="U43" s="1">
        <v>43866</v>
      </c>
      <c r="V43" s="1">
        <v>43867</v>
      </c>
      <c r="W43" s="1">
        <v>43868</v>
      </c>
      <c r="X43" s="1">
        <v>43869</v>
      </c>
      <c r="Y43" s="1">
        <v>43870</v>
      </c>
      <c r="Z43" s="1">
        <v>43871</v>
      </c>
      <c r="AA43" s="1">
        <v>43872</v>
      </c>
      <c r="AB43" s="1">
        <v>43873</v>
      </c>
      <c r="AC43" s="1">
        <v>43874</v>
      </c>
      <c r="AD43" s="1">
        <v>43875</v>
      </c>
      <c r="AE43" s="1">
        <v>43876</v>
      </c>
      <c r="AF43" s="1">
        <v>43877</v>
      </c>
      <c r="AG43" s="1">
        <v>43878</v>
      </c>
      <c r="AH43" s="1">
        <v>43879</v>
      </c>
      <c r="AI43" s="1">
        <v>43880</v>
      </c>
      <c r="AJ43" s="1">
        <v>43881</v>
      </c>
      <c r="AK43" s="1">
        <v>43882</v>
      </c>
      <c r="AL43" s="1">
        <v>43883</v>
      </c>
      <c r="AM43" s="1">
        <v>43884</v>
      </c>
      <c r="AN43" s="1">
        <v>43885</v>
      </c>
      <c r="AO43" s="1">
        <v>43886</v>
      </c>
      <c r="AP43" s="1">
        <v>43887</v>
      </c>
      <c r="AQ43" s="1">
        <v>43888</v>
      </c>
      <c r="AR43" s="1">
        <v>43889</v>
      </c>
      <c r="AS43" s="1">
        <v>43890</v>
      </c>
      <c r="AT43" s="1">
        <v>43891</v>
      </c>
      <c r="AU43" s="1">
        <v>43892</v>
      </c>
      <c r="AV43" s="1">
        <v>43893</v>
      </c>
      <c r="AW43" s="1">
        <v>43894</v>
      </c>
      <c r="AX43" s="1">
        <v>43895</v>
      </c>
      <c r="AY43" s="1">
        <v>43896</v>
      </c>
      <c r="AZ43" s="1">
        <v>43897</v>
      </c>
      <c r="BA43" s="1">
        <v>43898</v>
      </c>
      <c r="BB43" s="1">
        <v>43899</v>
      </c>
      <c r="BC43" s="1">
        <v>43900</v>
      </c>
      <c r="BD43" s="1">
        <v>43901</v>
      </c>
      <c r="BE43" s="1">
        <v>43902</v>
      </c>
      <c r="BF43" s="1">
        <v>43903</v>
      </c>
      <c r="BG43" s="1">
        <v>43904</v>
      </c>
      <c r="BH43" s="1">
        <v>43905</v>
      </c>
      <c r="BI43" s="1">
        <v>43906</v>
      </c>
      <c r="BJ43" s="1">
        <v>43907</v>
      </c>
      <c r="BK43" s="1">
        <v>43908</v>
      </c>
      <c r="BL43" s="1">
        <v>43909</v>
      </c>
    </row>
    <row r="44" spans="1:64" x14ac:dyDescent="0.2">
      <c r="A44" s="3" t="s">
        <v>466</v>
      </c>
      <c r="F44" s="6">
        <v>1216000000</v>
      </c>
      <c r="G44" s="9">
        <v>0</v>
      </c>
      <c r="H44" s="9">
        <f>H35-G35</f>
        <v>0</v>
      </c>
      <c r="I44" s="9">
        <f t="shared" ref="I44:BL48" si="6">I35-H35</f>
        <v>0</v>
      </c>
      <c r="J44" s="9">
        <f t="shared" si="6"/>
        <v>0</v>
      </c>
      <c r="K44" s="9">
        <f t="shared" si="6"/>
        <v>0</v>
      </c>
      <c r="L44" s="9">
        <f t="shared" si="6"/>
        <v>0</v>
      </c>
      <c r="M44" s="9">
        <f t="shared" si="6"/>
        <v>0</v>
      </c>
      <c r="N44" s="9">
        <f t="shared" si="6"/>
        <v>0</v>
      </c>
      <c r="O44" s="9">
        <f t="shared" si="6"/>
        <v>0</v>
      </c>
      <c r="P44" s="9">
        <f t="shared" si="6"/>
        <v>0</v>
      </c>
      <c r="Q44" s="9">
        <f t="shared" si="6"/>
        <v>0</v>
      </c>
      <c r="R44" s="9">
        <f t="shared" si="6"/>
        <v>0</v>
      </c>
      <c r="S44" s="9">
        <f t="shared" si="6"/>
        <v>0</v>
      </c>
      <c r="T44" s="9">
        <f t="shared" si="6"/>
        <v>0</v>
      </c>
      <c r="U44" s="9">
        <f t="shared" si="6"/>
        <v>0</v>
      </c>
      <c r="V44" s="9">
        <f t="shared" si="6"/>
        <v>0</v>
      </c>
      <c r="W44" s="9">
        <f t="shared" si="6"/>
        <v>0</v>
      </c>
      <c r="X44" s="9">
        <f t="shared" si="6"/>
        <v>0</v>
      </c>
      <c r="Y44" s="9">
        <f t="shared" si="6"/>
        <v>0</v>
      </c>
      <c r="Z44" s="9">
        <f t="shared" si="6"/>
        <v>0</v>
      </c>
      <c r="AA44" s="9">
        <f t="shared" si="6"/>
        <v>0</v>
      </c>
      <c r="AB44" s="9">
        <f t="shared" si="6"/>
        <v>0</v>
      </c>
      <c r="AC44" s="9">
        <f t="shared" si="6"/>
        <v>0</v>
      </c>
      <c r="AD44" s="9">
        <f t="shared" si="6"/>
        <v>8.2236842105263153E-3</v>
      </c>
      <c r="AE44" s="9">
        <f t="shared" si="6"/>
        <v>0</v>
      </c>
      <c r="AF44" s="9">
        <f t="shared" si="6"/>
        <v>0</v>
      </c>
      <c r="AG44" s="9">
        <f t="shared" si="6"/>
        <v>0</v>
      </c>
      <c r="AH44" s="9">
        <f t="shared" si="6"/>
        <v>0</v>
      </c>
      <c r="AI44" s="9">
        <f t="shared" si="6"/>
        <v>0</v>
      </c>
      <c r="AJ44" s="9">
        <f t="shared" si="6"/>
        <v>0</v>
      </c>
      <c r="AK44" s="9">
        <f t="shared" si="6"/>
        <v>0</v>
      </c>
      <c r="AL44" s="9">
        <f t="shared" si="6"/>
        <v>0</v>
      </c>
      <c r="AM44" s="9">
        <f t="shared" si="6"/>
        <v>0</v>
      </c>
      <c r="AN44" s="9">
        <f t="shared" si="6"/>
        <v>1.6447368421052634E-2</v>
      </c>
      <c r="AO44" s="9">
        <f t="shared" si="6"/>
        <v>8.2236842105263136E-3</v>
      </c>
      <c r="AP44" s="9">
        <f t="shared" si="6"/>
        <v>1.6447368421052634E-2</v>
      </c>
      <c r="AQ44" s="9">
        <f t="shared" si="6"/>
        <v>0</v>
      </c>
      <c r="AR44" s="9">
        <f t="shared" si="6"/>
        <v>8.2236842105263205E-3</v>
      </c>
      <c r="AS44" s="9">
        <f t="shared" si="6"/>
        <v>2.4671052631578934E-2</v>
      </c>
      <c r="AT44" s="9">
        <f t="shared" si="6"/>
        <v>2.4671052631578955E-2</v>
      </c>
      <c r="AU44" s="9">
        <f t="shared" si="6"/>
        <v>4.1118421052631568E-2</v>
      </c>
      <c r="AV44" s="9">
        <f t="shared" si="6"/>
        <v>0.10690789473684215</v>
      </c>
      <c r="AW44" s="9">
        <f t="shared" si="6"/>
        <v>0.11513157894736836</v>
      </c>
      <c r="AX44" s="9">
        <f t="shared" si="6"/>
        <v>6.5789473684210564E-2</v>
      </c>
      <c r="AY44" s="9">
        <f t="shared" si="6"/>
        <v>0.15624999999999994</v>
      </c>
      <c r="AZ44" s="9">
        <f t="shared" si="6"/>
        <v>0</v>
      </c>
      <c r="BA44" s="9">
        <f t="shared" si="6"/>
        <v>0.43585526315789491</v>
      </c>
      <c r="BB44" s="9">
        <f t="shared" si="6"/>
        <v>0.12335526315789469</v>
      </c>
      <c r="BC44" s="9">
        <f t="shared" si="6"/>
        <v>0.21381578947368429</v>
      </c>
      <c r="BD44" s="9">
        <f t="shared" si="6"/>
        <v>2.080592105263158</v>
      </c>
      <c r="BE44" s="9">
        <f t="shared" si="6"/>
        <v>0.32894736842105221</v>
      </c>
      <c r="BF44" s="9">
        <f t="shared" si="6"/>
        <v>1.1759868421052637</v>
      </c>
      <c r="BG44" s="9">
        <f t="shared" si="6"/>
        <v>0.89638157894736725</v>
      </c>
      <c r="BH44" s="9">
        <f t="shared" si="6"/>
        <v>1.0444078947368434</v>
      </c>
      <c r="BI44" s="9">
        <f t="shared" si="6"/>
        <v>1.1430921052631575</v>
      </c>
      <c r="BJ44" s="9">
        <f t="shared" si="6"/>
        <v>1.1348684210526319</v>
      </c>
      <c r="BK44" s="9">
        <f t="shared" si="6"/>
        <v>1.2006578947368407</v>
      </c>
      <c r="BL44" s="9">
        <f t="shared" si="6"/>
        <v>2.4506578947368425</v>
      </c>
    </row>
    <row r="45" spans="1:64" x14ac:dyDescent="0.2">
      <c r="A45" s="3" t="s">
        <v>473</v>
      </c>
      <c r="F45" s="6">
        <v>4429000000</v>
      </c>
      <c r="G45" s="9">
        <v>1.2508466922555881</v>
      </c>
      <c r="H45" s="9">
        <f t="shared" ref="H45:W48" si="7">H36-G36</f>
        <v>0.22126890946037503</v>
      </c>
      <c r="I45" s="9">
        <f t="shared" si="7"/>
        <v>0.6434861142470083</v>
      </c>
      <c r="J45" s="9">
        <f t="shared" si="7"/>
        <v>1.1108602393316778</v>
      </c>
      <c r="K45" s="9">
        <f t="shared" si="7"/>
        <v>1.5263039060736059</v>
      </c>
      <c r="L45" s="9">
        <f t="shared" si="7"/>
        <v>1.8220817340257387</v>
      </c>
      <c r="M45" s="9">
        <f t="shared" si="7"/>
        <v>5.9742605554301207</v>
      </c>
      <c r="N45" s="9">
        <f t="shared" si="7"/>
        <v>1.3208399187175424</v>
      </c>
      <c r="O45" s="9">
        <f t="shared" si="7"/>
        <v>4.6624520207721858</v>
      </c>
      <c r="P45" s="9">
        <f t="shared" si="7"/>
        <v>3.7954391510498944</v>
      </c>
      <c r="Q45" s="9">
        <f t="shared" si="7"/>
        <v>4.7459923233235521</v>
      </c>
      <c r="R45" s="9">
        <f t="shared" si="7"/>
        <v>10.71799503273877</v>
      </c>
      <c r="S45" s="9">
        <f t="shared" si="7"/>
        <v>6.9744863400316035</v>
      </c>
      <c r="T45" s="9">
        <f t="shared" si="7"/>
        <v>9.0517046737412485</v>
      </c>
      <c r="U45" s="9">
        <f t="shared" si="7"/>
        <v>8.4488597877624798</v>
      </c>
      <c r="V45" s="9">
        <f t="shared" si="7"/>
        <v>7.1822081734025787</v>
      </c>
      <c r="W45" s="9">
        <f t="shared" si="7"/>
        <v>7.9182659742605495</v>
      </c>
      <c r="X45" s="9">
        <f t="shared" si="6"/>
        <v>6.1503725445924573</v>
      </c>
      <c r="Y45" s="9">
        <f t="shared" si="6"/>
        <v>6.8299841950778983</v>
      </c>
      <c r="Z45" s="9">
        <f t="shared" si="6"/>
        <v>5.7258974937909244</v>
      </c>
      <c r="AA45" s="9">
        <f t="shared" si="6"/>
        <v>4.59923233235493</v>
      </c>
      <c r="AB45" s="9">
        <f t="shared" si="6"/>
        <v>0.85346579363287844</v>
      </c>
      <c r="AC45" s="9">
        <f t="shared" si="6"/>
        <v>34.197335741702418</v>
      </c>
      <c r="AD45" s="9">
        <f t="shared" si="6"/>
        <v>14.615037254459253</v>
      </c>
      <c r="AE45" s="9">
        <f t="shared" si="6"/>
        <v>4.6895461729509975</v>
      </c>
      <c r="AF45" s="9">
        <f t="shared" si="6"/>
        <v>4.7956649356513879</v>
      </c>
      <c r="AG45" s="9">
        <f t="shared" si="6"/>
        <v>4.3666741928200565</v>
      </c>
      <c r="AH45" s="9">
        <f t="shared" si="6"/>
        <v>4.0415443666741737</v>
      </c>
      <c r="AI45" s="9">
        <f t="shared" si="6"/>
        <v>0.95732671031834116</v>
      </c>
      <c r="AJ45" s="9">
        <f t="shared" si="6"/>
        <v>1.2305260781214997</v>
      </c>
      <c r="AK45" s="9">
        <f t="shared" si="6"/>
        <v>1.3592233009708821</v>
      </c>
      <c r="AL45" s="9">
        <f t="shared" si="6"/>
        <v>3.8631745314969237</v>
      </c>
      <c r="AM45" s="9">
        <f t="shared" si="6"/>
        <v>0.53285165951683666</v>
      </c>
      <c r="AN45" s="9">
        <f t="shared" si="6"/>
        <v>1.0973131632422621</v>
      </c>
      <c r="AO45" s="9">
        <f t="shared" si="6"/>
        <v>1.6685482050124278</v>
      </c>
      <c r="AP45" s="9">
        <f t="shared" si="6"/>
        <v>1.8017611198916086</v>
      </c>
      <c r="AQ45" s="9">
        <f t="shared" si="6"/>
        <v>2.463310002257856</v>
      </c>
      <c r="AR45" s="9">
        <f t="shared" si="6"/>
        <v>2.4181530819597867</v>
      </c>
      <c r="AS45" s="9">
        <f t="shared" si="6"/>
        <v>3.3777376382930981</v>
      </c>
      <c r="AT45" s="9">
        <f t="shared" si="6"/>
        <v>3.6035222397832172</v>
      </c>
      <c r="AU45" s="9">
        <f t="shared" si="6"/>
        <v>3.104538270489968</v>
      </c>
      <c r="AV45" s="9">
        <f t="shared" si="6"/>
        <v>4.1905622036577199</v>
      </c>
      <c r="AW45" s="9">
        <f t="shared" si="6"/>
        <v>2.7771505983292002</v>
      </c>
      <c r="AX45" s="9">
        <f t="shared" si="6"/>
        <v>2.8697222849401385</v>
      </c>
      <c r="AY45" s="9">
        <f t="shared" si="6"/>
        <v>4.606005870399656</v>
      </c>
      <c r="AZ45" s="9">
        <f t="shared" si="6"/>
        <v>3.9241363738993016</v>
      </c>
      <c r="BA45" s="9">
        <f t="shared" si="6"/>
        <v>2.6981259878076287</v>
      </c>
      <c r="BB45" s="9">
        <f t="shared" si="6"/>
        <v>1.944005418830443</v>
      </c>
      <c r="BC45" s="9">
        <f t="shared" si="6"/>
        <v>2.664258297584098</v>
      </c>
      <c r="BD45" s="9">
        <f t="shared" si="6"/>
        <v>3.443215172725246</v>
      </c>
      <c r="BE45" s="9">
        <f t="shared" si="6"/>
        <v>2.8719801309550519</v>
      </c>
      <c r="BF45" s="9">
        <f t="shared" si="6"/>
        <v>3.9354256039738118</v>
      </c>
      <c r="BG45" s="9">
        <f t="shared" si="6"/>
        <v>4.2199142018514237</v>
      </c>
      <c r="BH45" s="9">
        <f t="shared" si="6"/>
        <v>4.2086249717769135</v>
      </c>
      <c r="BI45" s="9">
        <f t="shared" si="6"/>
        <v>3.4567622488146412</v>
      </c>
      <c r="BJ45" s="9">
        <f t="shared" si="6"/>
        <v>4.6014901783698292</v>
      </c>
      <c r="BK45" s="9">
        <f t="shared" si="6"/>
        <v>4.5247234138631995</v>
      </c>
      <c r="BL45" s="9">
        <f t="shared" si="6"/>
        <v>5.3036802890042907</v>
      </c>
    </row>
    <row r="46" spans="1:64" x14ac:dyDescent="0.2">
      <c r="A46" s="3" t="s">
        <v>474</v>
      </c>
      <c r="F46" s="6">
        <v>631400000</v>
      </c>
      <c r="G46" s="9">
        <v>0</v>
      </c>
      <c r="H46" s="9">
        <f t="shared" si="7"/>
        <v>0</v>
      </c>
      <c r="I46" s="9">
        <f t="shared" si="6"/>
        <v>3.1675641431738996E-2</v>
      </c>
      <c r="J46" s="9">
        <f t="shared" si="6"/>
        <v>1.5837820715869491E-2</v>
      </c>
      <c r="K46" s="9">
        <f t="shared" si="6"/>
        <v>0</v>
      </c>
      <c r="L46" s="9">
        <f t="shared" si="6"/>
        <v>1.5837820715869505E-2</v>
      </c>
      <c r="M46" s="9">
        <f t="shared" si="6"/>
        <v>6.3351282863477992E-2</v>
      </c>
      <c r="N46" s="9">
        <f t="shared" si="6"/>
        <v>3.1675641431738982E-2</v>
      </c>
      <c r="O46" s="9">
        <f t="shared" si="6"/>
        <v>0</v>
      </c>
      <c r="P46" s="9">
        <f t="shared" si="6"/>
        <v>9.5026924295217002E-2</v>
      </c>
      <c r="Q46" s="9">
        <f t="shared" si="6"/>
        <v>7.9189103579347442E-2</v>
      </c>
      <c r="R46" s="9">
        <f t="shared" si="6"/>
        <v>3.167564143173901E-2</v>
      </c>
      <c r="S46" s="9">
        <f t="shared" si="6"/>
        <v>3.1675641431738955E-2</v>
      </c>
      <c r="T46" s="9">
        <f t="shared" si="6"/>
        <v>1.5837820715869533E-2</v>
      </c>
      <c r="U46" s="9">
        <f t="shared" si="6"/>
        <v>0</v>
      </c>
      <c r="V46" s="9">
        <f t="shared" si="6"/>
        <v>0</v>
      </c>
      <c r="W46" s="9">
        <f t="shared" si="6"/>
        <v>4.7513462147608487E-2</v>
      </c>
      <c r="X46" s="9">
        <f t="shared" si="6"/>
        <v>7.9189103579347497E-2</v>
      </c>
      <c r="Y46" s="9">
        <f t="shared" si="6"/>
        <v>3.1675641431738955E-2</v>
      </c>
      <c r="Z46" s="9">
        <f t="shared" si="6"/>
        <v>7.9189103579347497E-2</v>
      </c>
      <c r="AA46" s="9">
        <f t="shared" si="6"/>
        <v>3.1675641431738955E-2</v>
      </c>
      <c r="AB46" s="9">
        <f t="shared" si="6"/>
        <v>1.5837820715869477E-2</v>
      </c>
      <c r="AC46" s="9">
        <f t="shared" si="6"/>
        <v>0</v>
      </c>
      <c r="AD46" s="9">
        <f t="shared" si="6"/>
        <v>0</v>
      </c>
      <c r="AE46" s="9">
        <f t="shared" si="6"/>
        <v>1.5837820715869588E-2</v>
      </c>
      <c r="AF46" s="9">
        <f t="shared" si="6"/>
        <v>0</v>
      </c>
      <c r="AG46" s="9">
        <f t="shared" si="6"/>
        <v>0</v>
      </c>
      <c r="AH46" s="9">
        <f t="shared" si="6"/>
        <v>0</v>
      </c>
      <c r="AI46" s="9">
        <f t="shared" si="6"/>
        <v>0</v>
      </c>
      <c r="AJ46" s="9">
        <f t="shared" si="6"/>
        <v>0</v>
      </c>
      <c r="AK46" s="9">
        <f t="shared" si="6"/>
        <v>0.26924295216978134</v>
      </c>
      <c r="AL46" s="9">
        <f t="shared" si="6"/>
        <v>0.66518847006651893</v>
      </c>
      <c r="AM46" s="9">
        <f t="shared" si="6"/>
        <v>1.4729173265758628</v>
      </c>
      <c r="AN46" s="9">
        <f t="shared" si="6"/>
        <v>1.2353500158378212</v>
      </c>
      <c r="AO46" s="9">
        <f t="shared" si="6"/>
        <v>1.6471333544504283</v>
      </c>
      <c r="AP46" s="9">
        <f t="shared" si="6"/>
        <v>2.5498891352549871</v>
      </c>
      <c r="AQ46" s="9">
        <f t="shared" si="6"/>
        <v>4.1811846689895464</v>
      </c>
      <c r="AR46" s="9">
        <f t="shared" si="6"/>
        <v>4.5771301868862846</v>
      </c>
      <c r="AS46" s="9">
        <f t="shared" si="6"/>
        <v>5.8916693063034558</v>
      </c>
      <c r="AT46" s="9">
        <f t="shared" si="6"/>
        <v>11.704149509027559</v>
      </c>
      <c r="AU46" s="9">
        <f t="shared" si="6"/>
        <v>8.3306936965473568</v>
      </c>
      <c r="AV46" s="9">
        <f t="shared" si="6"/>
        <v>9.9619892302819082</v>
      </c>
      <c r="AW46" s="9">
        <f t="shared" si="6"/>
        <v>15.505226480836228</v>
      </c>
      <c r="AX46" s="9">
        <f t="shared" si="6"/>
        <v>22.188786822933181</v>
      </c>
      <c r="AY46" s="9">
        <f t="shared" si="6"/>
        <v>27.969591384225524</v>
      </c>
      <c r="AZ46" s="9">
        <f t="shared" si="6"/>
        <v>33.877098511244853</v>
      </c>
      <c r="BA46" s="9">
        <f t="shared" si="6"/>
        <v>40.370605004751326</v>
      </c>
      <c r="BB46" s="9">
        <f t="shared" si="6"/>
        <v>44.124168514412418</v>
      </c>
      <c r="BC46" s="9">
        <f t="shared" si="6"/>
        <v>53.896103896103909</v>
      </c>
      <c r="BD46" s="9">
        <f t="shared" si="6"/>
        <v>80.329426670890086</v>
      </c>
      <c r="BE46" s="9">
        <f t="shared" si="6"/>
        <v>11.529933481153023</v>
      </c>
      <c r="BF46" s="9">
        <f t="shared" si="6"/>
        <v>223.29743427304402</v>
      </c>
      <c r="BG46" s="9">
        <f t="shared" si="6"/>
        <v>129.83845422869808</v>
      </c>
      <c r="BH46" s="9">
        <f t="shared" si="6"/>
        <v>132.78428888184987</v>
      </c>
      <c r="BI46" s="9">
        <f t="shared" si="6"/>
        <v>170.09819448843837</v>
      </c>
      <c r="BJ46" s="9">
        <f t="shared" si="6"/>
        <v>176.02153943617373</v>
      </c>
      <c r="BK46" s="9">
        <f t="shared" si="6"/>
        <v>215.56857776369975</v>
      </c>
      <c r="BL46" s="9">
        <f t="shared" si="6"/>
        <v>290.35476718403515</v>
      </c>
    </row>
    <row r="47" spans="1:64" x14ac:dyDescent="0.2">
      <c r="A47" s="7" t="s">
        <v>467</v>
      </c>
      <c r="B47" s="7"/>
      <c r="C47" s="7"/>
      <c r="D47" s="7"/>
      <c r="E47" s="7"/>
      <c r="F47" s="6">
        <v>579000000</v>
      </c>
      <c r="G47" s="9">
        <v>0</v>
      </c>
      <c r="H47" s="9">
        <f t="shared" si="7"/>
        <v>0</v>
      </c>
      <c r="I47" s="9">
        <f t="shared" si="6"/>
        <v>0</v>
      </c>
      <c r="J47" s="9">
        <f t="shared" si="6"/>
        <v>0</v>
      </c>
      <c r="K47" s="9">
        <f t="shared" si="6"/>
        <v>1.7271157167530225E-2</v>
      </c>
      <c r="L47" s="9">
        <f t="shared" si="6"/>
        <v>0</v>
      </c>
      <c r="M47" s="9">
        <f t="shared" si="6"/>
        <v>1.7271157167530225E-2</v>
      </c>
      <c r="N47" s="9">
        <f t="shared" si="6"/>
        <v>0</v>
      </c>
      <c r="O47" s="9">
        <f t="shared" si="6"/>
        <v>0</v>
      </c>
      <c r="P47" s="9">
        <f t="shared" si="6"/>
        <v>3.4542314335060449E-2</v>
      </c>
      <c r="Q47" s="9">
        <f t="shared" si="6"/>
        <v>0</v>
      </c>
      <c r="R47" s="9">
        <f t="shared" si="6"/>
        <v>0</v>
      </c>
      <c r="S47" s="9">
        <f t="shared" si="6"/>
        <v>0</v>
      </c>
      <c r="T47" s="9">
        <f t="shared" si="6"/>
        <v>0</v>
      </c>
      <c r="U47" s="9">
        <f t="shared" si="6"/>
        <v>1.7271157167530221E-2</v>
      </c>
      <c r="V47" s="9">
        <f t="shared" si="6"/>
        <v>0</v>
      </c>
      <c r="W47" s="9">
        <f t="shared" si="6"/>
        <v>1.088082901554404</v>
      </c>
      <c r="X47" s="9">
        <f t="shared" si="6"/>
        <v>0</v>
      </c>
      <c r="Y47" s="9">
        <f t="shared" si="6"/>
        <v>5.1813471502590858E-2</v>
      </c>
      <c r="Z47" s="9">
        <f t="shared" si="6"/>
        <v>1.226252158894646</v>
      </c>
      <c r="AA47" s="9">
        <f t="shared" si="6"/>
        <v>0</v>
      </c>
      <c r="AB47" s="9">
        <f t="shared" si="6"/>
        <v>0.69084628670120907</v>
      </c>
      <c r="AC47" s="9">
        <f t="shared" si="6"/>
        <v>0</v>
      </c>
      <c r="AD47" s="9">
        <f t="shared" si="6"/>
        <v>0.74265975820379948</v>
      </c>
      <c r="AE47" s="9">
        <f t="shared" si="6"/>
        <v>1.1571675302245246</v>
      </c>
      <c r="AF47" s="9">
        <f t="shared" si="6"/>
        <v>1.2089810017271159</v>
      </c>
      <c r="AG47" s="9">
        <f t="shared" si="6"/>
        <v>1.7271157167530227</v>
      </c>
      <c r="AH47" s="9">
        <f t="shared" si="6"/>
        <v>1.519861830742661</v>
      </c>
      <c r="AI47" s="9">
        <f t="shared" si="6"/>
        <v>1.3644214162348867</v>
      </c>
      <c r="AJ47" s="9">
        <f t="shared" si="6"/>
        <v>0.22452504317789312</v>
      </c>
      <c r="AK47" s="9">
        <f t="shared" si="6"/>
        <v>1.7271157167529694E-2</v>
      </c>
      <c r="AL47" s="9">
        <f t="shared" si="6"/>
        <v>0</v>
      </c>
      <c r="AM47" s="9">
        <f t="shared" si="6"/>
        <v>0.98445595854922274</v>
      </c>
      <c r="AN47" s="9">
        <f t="shared" si="6"/>
        <v>0.63903281519861999</v>
      </c>
      <c r="AO47" s="9">
        <f t="shared" si="6"/>
        <v>1.7271157167527917E-2</v>
      </c>
      <c r="AP47" s="9">
        <f t="shared" si="6"/>
        <v>0.34542314335060631</v>
      </c>
      <c r="AQ47" s="9">
        <f t="shared" si="6"/>
        <v>3.4542314335059388E-2</v>
      </c>
      <c r="AR47" s="9">
        <f t="shared" si="6"/>
        <v>6.9084628670122328E-2</v>
      </c>
      <c r="AS47" s="9">
        <f t="shared" si="6"/>
        <v>0.15544041450776902</v>
      </c>
      <c r="AT47" s="9">
        <f t="shared" si="6"/>
        <v>0.10362694300518349</v>
      </c>
      <c r="AU47" s="9">
        <f t="shared" si="6"/>
        <v>6.9084628670120551E-2</v>
      </c>
      <c r="AV47" s="9">
        <f t="shared" si="6"/>
        <v>6.9084628670120551E-2</v>
      </c>
      <c r="AW47" s="9">
        <f t="shared" si="6"/>
        <v>0.10362694300518172</v>
      </c>
      <c r="AX47" s="9">
        <f t="shared" si="6"/>
        <v>6.9084628670120551E-2</v>
      </c>
      <c r="AY47" s="9">
        <f t="shared" si="6"/>
        <v>8.6355785837650245E-2</v>
      </c>
      <c r="AZ47" s="9">
        <f t="shared" si="6"/>
        <v>0.44905008635578803</v>
      </c>
      <c r="BA47" s="9">
        <f t="shared" si="6"/>
        <v>0.31088082901554337</v>
      </c>
      <c r="BB47" s="9">
        <f t="shared" si="6"/>
        <v>0.29360967184801368</v>
      </c>
      <c r="BC47" s="9">
        <f t="shared" si="6"/>
        <v>15.47495682210708</v>
      </c>
      <c r="BD47" s="9">
        <f t="shared" si="6"/>
        <v>6.3212435233160633</v>
      </c>
      <c r="BE47" s="9">
        <f t="shared" si="6"/>
        <v>7.0984455958549191</v>
      </c>
      <c r="BF47" s="9">
        <f t="shared" si="6"/>
        <v>10.725388601036272</v>
      </c>
      <c r="BG47" s="9">
        <f t="shared" si="6"/>
        <v>10.207253886010356</v>
      </c>
      <c r="BH47" s="9">
        <f t="shared" si="6"/>
        <v>14.766839378238359</v>
      </c>
      <c r="BI47" s="9">
        <f t="shared" si="6"/>
        <v>23.160621761658021</v>
      </c>
      <c r="BJ47" s="9">
        <f t="shared" si="6"/>
        <v>33.47150259067358</v>
      </c>
      <c r="BK47" s="9">
        <f t="shared" si="6"/>
        <v>27.841105354058698</v>
      </c>
      <c r="BL47" s="9">
        <f t="shared" si="6"/>
        <v>106.2176165803109</v>
      </c>
    </row>
    <row r="48" spans="1:64" x14ac:dyDescent="0.2">
      <c r="A48" s="3" t="s">
        <v>470</v>
      </c>
      <c r="F48" s="6">
        <v>42517131</v>
      </c>
      <c r="G48" s="9">
        <v>0</v>
      </c>
      <c r="H48" s="9">
        <f t="shared" si="7"/>
        <v>0</v>
      </c>
      <c r="I48" s="9">
        <f t="shared" si="6"/>
        <v>0</v>
      </c>
      <c r="J48" s="9">
        <f t="shared" si="6"/>
        <v>0</v>
      </c>
      <c r="K48" s="9">
        <f t="shared" si="6"/>
        <v>0.94079725181833174</v>
      </c>
      <c r="L48" s="9">
        <f t="shared" si="6"/>
        <v>0.23519931295458296</v>
      </c>
      <c r="M48" s="9">
        <f t="shared" si="6"/>
        <v>0</v>
      </c>
      <c r="N48" s="9">
        <f t="shared" si="6"/>
        <v>0.23519931295458285</v>
      </c>
      <c r="O48" s="9">
        <f t="shared" si="6"/>
        <v>0.705597938863749</v>
      </c>
      <c r="P48" s="9">
        <f t="shared" si="6"/>
        <v>0</v>
      </c>
      <c r="Q48" s="9">
        <f t="shared" si="6"/>
        <v>0.70559793886374855</v>
      </c>
      <c r="R48" s="9">
        <f t="shared" si="6"/>
        <v>0</v>
      </c>
      <c r="S48" s="9">
        <f t="shared" si="6"/>
        <v>0</v>
      </c>
      <c r="T48" s="9">
        <f t="shared" si="6"/>
        <v>0.23519931295458285</v>
      </c>
      <c r="U48" s="9">
        <f t="shared" si="6"/>
        <v>0</v>
      </c>
      <c r="V48" s="9">
        <f t="shared" si="6"/>
        <v>0.2351993129545833</v>
      </c>
      <c r="W48" s="9">
        <f t="shared" si="6"/>
        <v>0.23519931295458285</v>
      </c>
      <c r="X48" s="9">
        <f t="shared" si="6"/>
        <v>0</v>
      </c>
      <c r="Y48" s="9">
        <f t="shared" si="6"/>
        <v>0</v>
      </c>
      <c r="Z48" s="9">
        <f t="shared" si="6"/>
        <v>0</v>
      </c>
      <c r="AA48" s="9">
        <f t="shared" si="6"/>
        <v>0</v>
      </c>
      <c r="AB48" s="9">
        <f t="shared" si="6"/>
        <v>0</v>
      </c>
      <c r="AC48" s="9">
        <f t="shared" si="6"/>
        <v>0</v>
      </c>
      <c r="AD48" s="9">
        <f t="shared" si="6"/>
        <v>0</v>
      </c>
      <c r="AE48" s="9">
        <f t="shared" si="6"/>
        <v>0</v>
      </c>
      <c r="AF48" s="9">
        <f t="shared" si="6"/>
        <v>0</v>
      </c>
      <c r="AG48" s="9">
        <f t="shared" si="6"/>
        <v>0</v>
      </c>
      <c r="AH48" s="9">
        <f t="shared" si="6"/>
        <v>0</v>
      </c>
      <c r="AI48" s="9">
        <f t="shared" si="6"/>
        <v>0</v>
      </c>
      <c r="AJ48" s="9">
        <f t="shared" si="6"/>
        <v>0</v>
      </c>
      <c r="AK48" s="9">
        <f t="shared" si="6"/>
        <v>0.94079725181833185</v>
      </c>
      <c r="AL48" s="9">
        <f t="shared" si="6"/>
        <v>0.70559793886374944</v>
      </c>
      <c r="AM48" s="9">
        <f t="shared" si="6"/>
        <v>0</v>
      </c>
      <c r="AN48" s="9">
        <f t="shared" si="6"/>
        <v>0</v>
      </c>
      <c r="AO48" s="9">
        <f t="shared" si="6"/>
        <v>0</v>
      </c>
      <c r="AP48" s="9">
        <f t="shared" si="6"/>
        <v>0</v>
      </c>
      <c r="AQ48" s="9">
        <f t="shared" si="6"/>
        <v>0.23519931295458285</v>
      </c>
      <c r="AR48" s="9">
        <f t="shared" si="6"/>
        <v>0.23519931295458196</v>
      </c>
      <c r="AS48" s="9">
        <f t="shared" si="6"/>
        <v>0.4703986259091657</v>
      </c>
      <c r="AT48" s="9">
        <f t="shared" si="6"/>
        <v>0.47039862590916659</v>
      </c>
      <c r="AU48" s="9">
        <f t="shared" si="6"/>
        <v>0.70559793886374855</v>
      </c>
      <c r="AV48" s="9">
        <f t="shared" si="6"/>
        <v>2.1167938165912465</v>
      </c>
      <c r="AW48" s="9">
        <f t="shared" si="6"/>
        <v>3.5279896943187445</v>
      </c>
      <c r="AX48" s="9">
        <f t="shared" si="6"/>
        <v>0.70559793886374855</v>
      </c>
      <c r="AY48" s="9">
        <f t="shared" si="6"/>
        <v>1.4111958777274971</v>
      </c>
      <c r="AZ48" s="9">
        <f t="shared" si="6"/>
        <v>0.94079725181833318</v>
      </c>
      <c r="BA48" s="9">
        <f t="shared" si="6"/>
        <v>3.9983883202279102</v>
      </c>
      <c r="BB48" s="9">
        <f t="shared" si="6"/>
        <v>3.527989694318741</v>
      </c>
      <c r="BC48" s="9">
        <f t="shared" ref="BC48:BL48" si="8">BC39-BB39</f>
        <v>4.2335876331824949</v>
      </c>
      <c r="BD48" s="9">
        <f t="shared" si="8"/>
        <v>5.6447835109099884</v>
      </c>
      <c r="BE48" s="9">
        <f t="shared" si="8"/>
        <v>0</v>
      </c>
      <c r="BF48" s="9">
        <f t="shared" si="8"/>
        <v>18.110347097502888</v>
      </c>
      <c r="BG48" s="9">
        <f t="shared" si="8"/>
        <v>12.935962212502055</v>
      </c>
      <c r="BH48" s="9">
        <f t="shared" si="8"/>
        <v>12.465563586592907</v>
      </c>
      <c r="BI48" s="9">
        <f t="shared" si="8"/>
        <v>19.521542975230389</v>
      </c>
      <c r="BJ48" s="9">
        <f t="shared" si="8"/>
        <v>18.815945036366614</v>
      </c>
      <c r="BK48" s="9">
        <f t="shared" si="8"/>
        <v>29.870312745232042</v>
      </c>
      <c r="BL48" s="9">
        <f t="shared" si="8"/>
        <v>30.105512058186605</v>
      </c>
    </row>
    <row r="49" spans="1:64" x14ac:dyDescent="0.2">
      <c r="A49" s="3" t="s">
        <v>492</v>
      </c>
      <c r="F49" s="6">
        <v>422500000</v>
      </c>
      <c r="H49" s="9"/>
    </row>
    <row r="52" spans="1:64" x14ac:dyDescent="0.2">
      <c r="A52" s="1" t="s">
        <v>469</v>
      </c>
      <c r="B52" t="s">
        <v>0</v>
      </c>
      <c r="C52" t="s">
        <v>1</v>
      </c>
      <c r="D52" t="s">
        <v>2</v>
      </c>
      <c r="E52" t="s">
        <v>3</v>
      </c>
      <c r="F52" t="s">
        <v>472</v>
      </c>
      <c r="G52" s="1">
        <v>43852</v>
      </c>
      <c r="H52" s="1">
        <v>43853</v>
      </c>
      <c r="I52" s="1">
        <v>43854</v>
      </c>
      <c r="J52" s="1">
        <v>43855</v>
      </c>
      <c r="K52" s="1">
        <v>43856</v>
      </c>
      <c r="L52" s="1">
        <v>43857</v>
      </c>
      <c r="M52" s="1">
        <v>43858</v>
      </c>
      <c r="N52" s="1">
        <v>43859</v>
      </c>
      <c r="O52" s="1">
        <v>43860</v>
      </c>
      <c r="P52" s="1">
        <v>43861</v>
      </c>
      <c r="Q52" s="1">
        <v>43862</v>
      </c>
      <c r="R52" s="1">
        <v>43863</v>
      </c>
      <c r="S52" s="1">
        <v>43864</v>
      </c>
      <c r="T52" s="1">
        <v>43865</v>
      </c>
      <c r="U52" s="1">
        <v>43866</v>
      </c>
      <c r="V52" s="1">
        <v>43867</v>
      </c>
      <c r="W52" s="1">
        <v>43868</v>
      </c>
      <c r="X52" s="1">
        <v>43869</v>
      </c>
      <c r="Y52" s="1">
        <v>43870</v>
      </c>
      <c r="Z52" s="1">
        <v>43871</v>
      </c>
      <c r="AA52" s="1">
        <v>43872</v>
      </c>
      <c r="AB52" s="1">
        <v>43873</v>
      </c>
      <c r="AC52" s="1">
        <v>43874</v>
      </c>
      <c r="AD52" s="1">
        <v>43875</v>
      </c>
      <c r="AE52" s="1">
        <v>43876</v>
      </c>
      <c r="AF52" s="1">
        <v>43877</v>
      </c>
      <c r="AG52" s="1">
        <v>43878</v>
      </c>
      <c r="AH52" s="1">
        <v>43879</v>
      </c>
      <c r="AI52" s="1">
        <v>43880</v>
      </c>
      <c r="AJ52" s="1">
        <v>43881</v>
      </c>
      <c r="AK52" s="1">
        <v>43882</v>
      </c>
      <c r="AL52" s="1">
        <v>43883</v>
      </c>
      <c r="AM52" s="1">
        <v>43884</v>
      </c>
      <c r="AN52" s="1">
        <v>43885</v>
      </c>
      <c r="AO52" s="1">
        <v>43886</v>
      </c>
      <c r="AP52" s="1">
        <v>43887</v>
      </c>
      <c r="AQ52" s="1">
        <v>43888</v>
      </c>
      <c r="AR52" s="1">
        <v>43889</v>
      </c>
      <c r="AS52" s="1">
        <v>43890</v>
      </c>
      <c r="AT52" s="1">
        <v>43891</v>
      </c>
      <c r="AU52" s="1">
        <v>43892</v>
      </c>
      <c r="AV52" s="1">
        <v>43893</v>
      </c>
      <c r="AW52" s="1">
        <v>43894</v>
      </c>
      <c r="AX52" s="1">
        <v>43895</v>
      </c>
      <c r="AY52" s="1">
        <v>43896</v>
      </c>
      <c r="AZ52" s="1">
        <v>43897</v>
      </c>
      <c r="BA52" s="1">
        <v>43898</v>
      </c>
      <c r="BB52" s="1">
        <v>43899</v>
      </c>
      <c r="BC52" s="1">
        <v>43900</v>
      </c>
      <c r="BD52" s="1">
        <v>43901</v>
      </c>
      <c r="BE52" s="1">
        <v>43902</v>
      </c>
      <c r="BF52" s="1">
        <v>43903</v>
      </c>
      <c r="BG52" s="1">
        <v>43904</v>
      </c>
      <c r="BH52" s="1">
        <v>43905</v>
      </c>
      <c r="BI52" s="1">
        <v>43906</v>
      </c>
      <c r="BJ52" s="1">
        <v>43907</v>
      </c>
      <c r="BK52" s="1">
        <v>43908</v>
      </c>
      <c r="BL52" s="1">
        <v>43909</v>
      </c>
    </row>
    <row r="53" spans="1:64" x14ac:dyDescent="0.2">
      <c r="A53" s="3" t="s">
        <v>473</v>
      </c>
      <c r="F53" s="7">
        <v>4429000000</v>
      </c>
      <c r="G53" s="9">
        <v>1.2508466922555881</v>
      </c>
      <c r="H53" s="9">
        <v>0.22126890946037503</v>
      </c>
      <c r="I53" s="9">
        <v>0.6434861142470083</v>
      </c>
      <c r="J53" s="9">
        <v>1.1108602393316778</v>
      </c>
      <c r="K53" s="9">
        <v>1.5263039060736059</v>
      </c>
      <c r="L53" s="9">
        <v>1.8220817340257387</v>
      </c>
      <c r="M53" s="9">
        <v>5.9742605554301207</v>
      </c>
      <c r="N53" s="9">
        <v>1.3208399187175424</v>
      </c>
      <c r="O53" s="9">
        <v>4.6624520207721858</v>
      </c>
      <c r="P53" s="9">
        <v>3.7954391510498944</v>
      </c>
      <c r="Q53" s="9">
        <v>4.7459923233235521</v>
      </c>
      <c r="R53" s="9">
        <v>10.71799503273877</v>
      </c>
      <c r="S53" s="9">
        <v>6.9744863400316035</v>
      </c>
      <c r="T53" s="9">
        <v>9.0517046737412485</v>
      </c>
      <c r="U53" s="9">
        <v>8.4488597877624798</v>
      </c>
      <c r="V53" s="9">
        <v>7.1822081734025787</v>
      </c>
      <c r="W53" s="9">
        <v>7.9182659742605495</v>
      </c>
      <c r="X53" s="9">
        <v>6.1503725445924573</v>
      </c>
      <c r="Y53" s="9">
        <v>6.8299841950778983</v>
      </c>
      <c r="Z53" s="9">
        <v>5.7258974937909244</v>
      </c>
      <c r="AA53" s="9">
        <v>4.59923233235493</v>
      </c>
      <c r="AB53" s="9">
        <v>0.85346579363287844</v>
      </c>
      <c r="AC53" s="9">
        <v>34.197335741702418</v>
      </c>
      <c r="AD53" s="9">
        <v>14.615037254459253</v>
      </c>
      <c r="AE53" s="9">
        <v>4.6895461729509975</v>
      </c>
      <c r="AF53" s="9">
        <v>4.7956649356513879</v>
      </c>
      <c r="AG53" s="9">
        <v>4.3666741928200565</v>
      </c>
      <c r="AH53" s="9">
        <v>4.0415443666741737</v>
      </c>
      <c r="AI53" s="9">
        <v>0.95732671031834116</v>
      </c>
      <c r="AJ53" s="9">
        <v>1.2305260781214997</v>
      </c>
      <c r="AK53" s="9">
        <v>1.3592233009708821</v>
      </c>
      <c r="AL53" s="9">
        <v>3.8631745314969237</v>
      </c>
      <c r="AM53" s="9">
        <v>0.53285165951683666</v>
      </c>
      <c r="AN53" s="9">
        <v>1.0973131632422621</v>
      </c>
      <c r="AO53" s="9">
        <v>1.6685482050124278</v>
      </c>
      <c r="AP53" s="9">
        <v>1.8017611198916086</v>
      </c>
      <c r="AQ53" s="9">
        <v>2.463310002257856</v>
      </c>
      <c r="AR53" s="9">
        <v>2.4181530819597867</v>
      </c>
      <c r="AS53" s="9">
        <v>3.3777376382930981</v>
      </c>
      <c r="AT53" s="9">
        <v>3.6035222397832172</v>
      </c>
      <c r="AU53" s="9">
        <v>3.104538270489968</v>
      </c>
      <c r="AV53" s="9">
        <v>4.1905622036577199</v>
      </c>
      <c r="AW53" s="9">
        <v>2.7771505983292002</v>
      </c>
      <c r="AX53" s="9">
        <v>2.8697222849401385</v>
      </c>
      <c r="AY53" s="9">
        <v>4.606005870399656</v>
      </c>
      <c r="AZ53" s="9">
        <v>3.9241363738993016</v>
      </c>
      <c r="BA53" s="9">
        <v>2.6981259878076287</v>
      </c>
      <c r="BB53" s="9">
        <v>1.944005418830443</v>
      </c>
      <c r="BC53" s="9">
        <v>2.664258297584098</v>
      </c>
      <c r="BD53" s="9">
        <v>3.443215172725246</v>
      </c>
      <c r="BE53" s="9">
        <v>2.8719801309550519</v>
      </c>
      <c r="BF53" s="9">
        <v>3.9354256039738118</v>
      </c>
      <c r="BG53" s="9">
        <v>4.2199142018514237</v>
      </c>
      <c r="BH53" s="9">
        <v>4.2086249717769135</v>
      </c>
      <c r="BI53" s="9">
        <v>3.4567622488146412</v>
      </c>
      <c r="BJ53" s="9">
        <v>4.6014901783698292</v>
      </c>
      <c r="BK53" s="9">
        <v>4.5247234138631995</v>
      </c>
      <c r="BL53" s="9">
        <v>5.3036802890042907</v>
      </c>
    </row>
    <row r="54" spans="1:64" x14ac:dyDescent="0.2">
      <c r="A54" s="3" t="s">
        <v>474</v>
      </c>
      <c r="F54" s="7">
        <v>631400000</v>
      </c>
      <c r="G54" s="9">
        <v>0</v>
      </c>
      <c r="H54" s="9">
        <v>0</v>
      </c>
      <c r="I54" s="9">
        <v>3.1675641431738996E-2</v>
      </c>
      <c r="J54" s="9">
        <v>1.5837820715869491E-2</v>
      </c>
      <c r="K54" s="9">
        <v>0</v>
      </c>
      <c r="L54" s="9">
        <v>1.5837820715869505E-2</v>
      </c>
      <c r="M54" s="9">
        <v>6.3351282863477992E-2</v>
      </c>
      <c r="N54" s="9">
        <v>3.1675641431738982E-2</v>
      </c>
      <c r="O54" s="9">
        <v>0</v>
      </c>
      <c r="P54" s="9">
        <v>9.5026924295217002E-2</v>
      </c>
      <c r="Q54" s="9">
        <v>7.9189103579347442E-2</v>
      </c>
      <c r="R54" s="9">
        <v>3.167564143173901E-2</v>
      </c>
      <c r="S54" s="9">
        <v>3.1675641431738955E-2</v>
      </c>
      <c r="T54" s="9">
        <v>1.5837820715869533E-2</v>
      </c>
      <c r="U54" s="9">
        <v>0</v>
      </c>
      <c r="V54" s="9">
        <v>0</v>
      </c>
      <c r="W54" s="9">
        <v>4.7513462147608487E-2</v>
      </c>
      <c r="X54" s="9">
        <v>7.9189103579347497E-2</v>
      </c>
      <c r="Y54" s="9">
        <v>3.1675641431738955E-2</v>
      </c>
      <c r="Z54" s="9">
        <v>7.9189103579347497E-2</v>
      </c>
      <c r="AA54" s="9">
        <v>3.1675641431738955E-2</v>
      </c>
      <c r="AB54" s="9">
        <v>1.5837820715869477E-2</v>
      </c>
      <c r="AC54" s="9">
        <v>0</v>
      </c>
      <c r="AD54" s="9">
        <v>0</v>
      </c>
      <c r="AE54" s="9">
        <v>1.5837820715869588E-2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0.26924295216978134</v>
      </c>
      <c r="AL54" s="9">
        <v>0.66518847006651893</v>
      </c>
      <c r="AM54" s="9">
        <v>1.4729173265758628</v>
      </c>
      <c r="AN54" s="9">
        <v>1.2353500158378212</v>
      </c>
      <c r="AO54" s="9">
        <v>1.6471333544504283</v>
      </c>
      <c r="AP54" s="9">
        <v>2.5498891352549871</v>
      </c>
      <c r="AQ54" s="9">
        <v>4.1811846689895464</v>
      </c>
      <c r="AR54" s="9">
        <v>4.5771301868862846</v>
      </c>
      <c r="AS54" s="9">
        <v>5.8916693063034558</v>
      </c>
      <c r="AT54" s="9">
        <v>11.704149509027559</v>
      </c>
      <c r="AU54" s="9">
        <v>8.3306936965473568</v>
      </c>
      <c r="AV54" s="9">
        <v>9.9619892302819082</v>
      </c>
      <c r="AW54" s="9">
        <v>15.505226480836228</v>
      </c>
      <c r="AX54" s="9">
        <v>22.188786822933181</v>
      </c>
      <c r="AY54" s="9">
        <v>27.969591384225524</v>
      </c>
      <c r="AZ54" s="9">
        <v>33.877098511244853</v>
      </c>
      <c r="BA54" s="9">
        <v>40.370605004751326</v>
      </c>
      <c r="BB54" s="9">
        <v>44.124168514412418</v>
      </c>
      <c r="BC54" s="9">
        <v>53.896103896103909</v>
      </c>
      <c r="BD54" s="9">
        <v>80.329426670890086</v>
      </c>
      <c r="BE54" s="9">
        <v>11.529933481153023</v>
      </c>
      <c r="BF54" s="9">
        <v>223.29743427304402</v>
      </c>
      <c r="BG54" s="9">
        <v>129.83845422869808</v>
      </c>
      <c r="BH54" s="9">
        <v>132.78428888184987</v>
      </c>
      <c r="BI54" s="9">
        <v>170.09819448843837</v>
      </c>
      <c r="BJ54" s="9">
        <v>176.02153943617373</v>
      </c>
      <c r="BK54" s="9">
        <v>215.56857776369975</v>
      </c>
      <c r="BL54" s="9">
        <v>290.35476718403515</v>
      </c>
    </row>
    <row r="55" spans="1:64" x14ac:dyDescent="0.2">
      <c r="A55" s="7" t="s">
        <v>467</v>
      </c>
      <c r="B55" s="7"/>
      <c r="C55" s="7"/>
      <c r="D55" s="7"/>
      <c r="E55" s="7"/>
      <c r="F55" s="7">
        <v>579000000</v>
      </c>
      <c r="G55" s="9">
        <v>0</v>
      </c>
      <c r="H55" s="9">
        <v>0</v>
      </c>
      <c r="I55" s="9">
        <v>0</v>
      </c>
      <c r="J55" s="9">
        <v>0</v>
      </c>
      <c r="K55" s="9">
        <v>1.7271157167530225E-2</v>
      </c>
      <c r="L55" s="9">
        <v>0</v>
      </c>
      <c r="M55" s="9">
        <v>1.7271157167530225E-2</v>
      </c>
      <c r="N55" s="9">
        <v>0</v>
      </c>
      <c r="O55" s="9">
        <v>0</v>
      </c>
      <c r="P55" s="9">
        <v>3.4542314335060449E-2</v>
      </c>
      <c r="Q55" s="9">
        <v>0</v>
      </c>
      <c r="R55" s="9">
        <v>0</v>
      </c>
      <c r="S55" s="9">
        <v>0</v>
      </c>
      <c r="T55" s="9">
        <v>0</v>
      </c>
      <c r="U55" s="9">
        <v>1.7271157167530221E-2</v>
      </c>
      <c r="V55" s="9">
        <v>0</v>
      </c>
      <c r="W55" s="9">
        <v>1.088082901554404</v>
      </c>
      <c r="X55" s="9">
        <v>0</v>
      </c>
      <c r="Y55" s="9">
        <v>5.1813471502590858E-2</v>
      </c>
      <c r="Z55" s="9">
        <v>1.226252158894646</v>
      </c>
      <c r="AA55" s="9">
        <v>0</v>
      </c>
      <c r="AB55" s="9">
        <v>0.69084628670120907</v>
      </c>
      <c r="AC55" s="9">
        <v>0</v>
      </c>
      <c r="AD55" s="9">
        <v>0.74265975820379948</v>
      </c>
      <c r="AE55" s="9">
        <v>1.1571675302245246</v>
      </c>
      <c r="AF55" s="9">
        <v>1.2089810017271159</v>
      </c>
      <c r="AG55" s="9">
        <v>1.7271157167530227</v>
      </c>
      <c r="AH55" s="9">
        <v>1.519861830742661</v>
      </c>
      <c r="AI55" s="9">
        <v>1.3644214162348867</v>
      </c>
      <c r="AJ55" s="9">
        <v>0.22452504317789312</v>
      </c>
      <c r="AK55" s="9">
        <v>1.7271157167529694E-2</v>
      </c>
      <c r="AL55" s="9">
        <v>0</v>
      </c>
      <c r="AM55" s="9">
        <v>0.98445595854922274</v>
      </c>
      <c r="AN55" s="9">
        <v>0.63903281519861999</v>
      </c>
      <c r="AO55" s="9">
        <v>1.7271157167527917E-2</v>
      </c>
      <c r="AP55" s="9">
        <v>0.34542314335060631</v>
      </c>
      <c r="AQ55" s="9">
        <v>3.4542314335059388E-2</v>
      </c>
      <c r="AR55" s="9">
        <v>6.9084628670122328E-2</v>
      </c>
      <c r="AS55" s="9">
        <v>0.15544041450776902</v>
      </c>
      <c r="AT55" s="9">
        <v>0.10362694300518349</v>
      </c>
      <c r="AU55" s="9">
        <v>6.9084628670120551E-2</v>
      </c>
      <c r="AV55" s="9">
        <v>6.9084628670120551E-2</v>
      </c>
      <c r="AW55" s="9">
        <v>0.10362694300518172</v>
      </c>
      <c r="AX55" s="9">
        <v>6.9084628670120551E-2</v>
      </c>
      <c r="AY55" s="9">
        <v>8.6355785837650245E-2</v>
      </c>
      <c r="AZ55" s="9">
        <v>0.44905008635578803</v>
      </c>
      <c r="BA55" s="9">
        <v>0.31088082901554337</v>
      </c>
      <c r="BB55" s="9">
        <v>0.29360967184801368</v>
      </c>
      <c r="BC55" s="9">
        <v>15.47495682210708</v>
      </c>
      <c r="BD55" s="9">
        <v>6.3212435233160633</v>
      </c>
      <c r="BE55" s="9">
        <v>7.0984455958549191</v>
      </c>
      <c r="BF55" s="9">
        <v>10.725388601036272</v>
      </c>
      <c r="BG55" s="9">
        <v>10.207253886010356</v>
      </c>
      <c r="BH55" s="9">
        <v>14.766839378238359</v>
      </c>
      <c r="BI55" s="9">
        <v>23.160621761658021</v>
      </c>
      <c r="BJ55" s="9">
        <v>33.47150259067358</v>
      </c>
      <c r="BK55" s="9">
        <v>27.841105354058698</v>
      </c>
      <c r="BL55" s="9">
        <v>106.2176165803109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B87A6-30FC-0D41-9A68-3E036B3BDB57}">
  <dimension ref="A1:BK281"/>
  <sheetViews>
    <sheetView workbookViewId="0"/>
  </sheetViews>
  <sheetFormatPr baseColWidth="10" defaultColWidth="10.83203125" defaultRowHeight="16" x14ac:dyDescent="0.2"/>
  <cols>
    <col min="3" max="3" width="13.33203125" customWidth="1"/>
    <col min="4" max="4" width="14" bestFit="1" customWidth="1"/>
  </cols>
  <sheetData>
    <row r="1" spans="1:63" ht="15" x14ac:dyDescent="0.2">
      <c r="A1" s="1" t="s">
        <v>469</v>
      </c>
      <c r="B1" s="11" t="s">
        <v>0</v>
      </c>
      <c r="C1" t="s">
        <v>1</v>
      </c>
      <c r="D1" t="s">
        <v>2</v>
      </c>
      <c r="E1" t="s">
        <v>3</v>
      </c>
      <c r="F1" s="1">
        <v>43852</v>
      </c>
      <c r="G1" s="1">
        <v>43853</v>
      </c>
      <c r="H1" s="1">
        <v>43854</v>
      </c>
      <c r="I1" s="1">
        <v>43855</v>
      </c>
      <c r="J1" s="1">
        <v>43856</v>
      </c>
      <c r="K1" s="1">
        <v>43857</v>
      </c>
      <c r="L1" s="1">
        <v>43858</v>
      </c>
      <c r="M1" s="1">
        <v>43859</v>
      </c>
      <c r="N1" s="1">
        <v>43860</v>
      </c>
      <c r="O1" s="1">
        <v>43861</v>
      </c>
      <c r="P1" s="1">
        <v>43862</v>
      </c>
      <c r="Q1" s="1">
        <v>43863</v>
      </c>
      <c r="R1" s="1">
        <v>43864</v>
      </c>
      <c r="S1" s="1">
        <v>43865</v>
      </c>
      <c r="T1" s="1">
        <v>43866</v>
      </c>
      <c r="U1" s="1">
        <v>43867</v>
      </c>
      <c r="V1" s="1">
        <v>43868</v>
      </c>
      <c r="W1" s="1">
        <v>43869</v>
      </c>
      <c r="X1" s="1">
        <v>43870</v>
      </c>
      <c r="Y1" s="1">
        <v>43871</v>
      </c>
      <c r="Z1" s="1">
        <v>43872</v>
      </c>
      <c r="AA1" s="1">
        <v>43873</v>
      </c>
      <c r="AB1" s="1">
        <v>43874</v>
      </c>
      <c r="AC1" s="1">
        <v>43875</v>
      </c>
      <c r="AD1" s="1">
        <v>43876</v>
      </c>
      <c r="AE1" s="1">
        <v>43877</v>
      </c>
      <c r="AF1" s="1">
        <v>43878</v>
      </c>
      <c r="AG1" s="1">
        <v>43879</v>
      </c>
      <c r="AH1" s="1">
        <v>43880</v>
      </c>
      <c r="AI1" s="1">
        <v>43881</v>
      </c>
      <c r="AJ1" s="1">
        <v>43882</v>
      </c>
      <c r="AK1" s="1">
        <v>43883</v>
      </c>
      <c r="AL1" s="1">
        <v>43884</v>
      </c>
      <c r="AM1" s="1">
        <v>43885</v>
      </c>
      <c r="AN1" s="1">
        <v>43886</v>
      </c>
      <c r="AO1" s="1">
        <v>43887</v>
      </c>
      <c r="AP1" s="1">
        <v>43888</v>
      </c>
      <c r="AQ1" s="1">
        <v>43889</v>
      </c>
      <c r="AR1" s="1">
        <v>43890</v>
      </c>
      <c r="AS1" s="1">
        <v>43891</v>
      </c>
      <c r="AT1" s="1">
        <v>43892</v>
      </c>
      <c r="AU1" s="1">
        <v>43893</v>
      </c>
      <c r="AV1" s="1">
        <v>43894</v>
      </c>
      <c r="AW1" s="1">
        <v>43895</v>
      </c>
      <c r="AX1" s="1">
        <v>43896</v>
      </c>
      <c r="AY1" s="1">
        <v>43897</v>
      </c>
      <c r="AZ1" s="1">
        <v>43898</v>
      </c>
      <c r="BA1" s="1">
        <v>43899</v>
      </c>
      <c r="BB1" s="1">
        <v>43900</v>
      </c>
      <c r="BC1" s="1">
        <v>43901</v>
      </c>
      <c r="BD1" s="1">
        <v>43902</v>
      </c>
      <c r="BE1" s="1">
        <v>43903</v>
      </c>
      <c r="BF1" s="1">
        <v>43904</v>
      </c>
      <c r="BG1" s="1">
        <v>43905</v>
      </c>
      <c r="BH1" s="1">
        <v>43906</v>
      </c>
      <c r="BI1" s="1">
        <v>43907</v>
      </c>
      <c r="BJ1" s="1">
        <v>43908</v>
      </c>
      <c r="BK1" s="1">
        <v>43909</v>
      </c>
    </row>
    <row r="2" spans="1:63" ht="15" x14ac:dyDescent="0.2">
      <c r="A2" s="3" t="s">
        <v>467</v>
      </c>
      <c r="B2" s="11" t="s">
        <v>423</v>
      </c>
      <c r="C2" t="s">
        <v>105</v>
      </c>
      <c r="D2">
        <v>32.318199999999997</v>
      </c>
      <c r="E2">
        <v>-86.902299999999997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5</v>
      </c>
      <c r="BF2">
        <v>6</v>
      </c>
      <c r="BG2">
        <v>12</v>
      </c>
      <c r="BH2">
        <v>29</v>
      </c>
      <c r="BI2">
        <v>39</v>
      </c>
      <c r="BJ2">
        <v>46</v>
      </c>
      <c r="BK2">
        <v>78</v>
      </c>
    </row>
    <row r="3" spans="1:63" ht="15" x14ac:dyDescent="0.2">
      <c r="A3" s="3" t="s">
        <v>467</v>
      </c>
      <c r="B3" s="11" t="s">
        <v>147</v>
      </c>
      <c r="C3" t="s">
        <v>105</v>
      </c>
      <c r="D3">
        <v>61.370699999999999</v>
      </c>
      <c r="E3">
        <v>-152.40440000000001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1</v>
      </c>
      <c r="BG3">
        <v>1</v>
      </c>
      <c r="BH3">
        <v>1</v>
      </c>
      <c r="BI3">
        <v>3</v>
      </c>
      <c r="BJ3">
        <v>6</v>
      </c>
      <c r="BK3">
        <v>9</v>
      </c>
    </row>
    <row r="4" spans="1:63" ht="15" x14ac:dyDescent="0.2">
      <c r="A4" s="3" t="s">
        <v>467</v>
      </c>
      <c r="B4" s="11" t="s">
        <v>124</v>
      </c>
      <c r="C4" t="s">
        <v>105</v>
      </c>
      <c r="D4">
        <v>33.729799999999997</v>
      </c>
      <c r="E4">
        <v>-111.4312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6</v>
      </c>
      <c r="BC4">
        <v>9</v>
      </c>
      <c r="BD4">
        <v>9</v>
      </c>
      <c r="BE4">
        <v>9</v>
      </c>
      <c r="BF4">
        <v>12</v>
      </c>
      <c r="BG4">
        <v>13</v>
      </c>
      <c r="BH4">
        <v>18</v>
      </c>
      <c r="BI4">
        <v>20</v>
      </c>
      <c r="BJ4">
        <v>27</v>
      </c>
      <c r="BK4">
        <v>45</v>
      </c>
    </row>
    <row r="5" spans="1:63" ht="15" x14ac:dyDescent="0.2">
      <c r="A5" s="3" t="s">
        <v>467</v>
      </c>
      <c r="B5" s="11" t="s">
        <v>148</v>
      </c>
      <c r="C5" t="s">
        <v>105</v>
      </c>
      <c r="D5">
        <v>34.969700000000003</v>
      </c>
      <c r="E5">
        <v>-92.373099999999994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6</v>
      </c>
      <c r="BE5">
        <v>6</v>
      </c>
      <c r="BF5">
        <v>12</v>
      </c>
      <c r="BG5">
        <v>16</v>
      </c>
      <c r="BH5">
        <v>22</v>
      </c>
      <c r="BI5">
        <v>22</v>
      </c>
      <c r="BJ5">
        <v>33</v>
      </c>
      <c r="BK5">
        <v>62</v>
      </c>
    </row>
    <row r="6" spans="1:63" ht="15" x14ac:dyDescent="0.2">
      <c r="A6" s="3" t="s">
        <v>467</v>
      </c>
      <c r="B6" s="11" t="s">
        <v>107</v>
      </c>
      <c r="C6" t="s">
        <v>105</v>
      </c>
      <c r="D6">
        <v>36.116199999999999</v>
      </c>
      <c r="E6">
        <v>-119.6816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144</v>
      </c>
      <c r="BC6">
        <v>177</v>
      </c>
      <c r="BD6">
        <v>221</v>
      </c>
      <c r="BE6">
        <v>282</v>
      </c>
      <c r="BF6">
        <v>340</v>
      </c>
      <c r="BG6">
        <v>426</v>
      </c>
      <c r="BH6">
        <v>557</v>
      </c>
      <c r="BI6">
        <v>698</v>
      </c>
      <c r="BJ6">
        <v>751</v>
      </c>
      <c r="BK6">
        <v>952</v>
      </c>
    </row>
    <row r="7" spans="1:63" ht="15" x14ac:dyDescent="0.2">
      <c r="A7" s="3" t="s">
        <v>467</v>
      </c>
      <c r="B7" s="11" t="s">
        <v>111</v>
      </c>
      <c r="C7" t="s">
        <v>105</v>
      </c>
      <c r="D7">
        <v>39.059800000000003</v>
      </c>
      <c r="E7">
        <v>-105.3111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15</v>
      </c>
      <c r="BC7">
        <v>34</v>
      </c>
      <c r="BD7">
        <v>45</v>
      </c>
      <c r="BE7">
        <v>49</v>
      </c>
      <c r="BF7">
        <v>101</v>
      </c>
      <c r="BG7">
        <v>131</v>
      </c>
      <c r="BH7">
        <v>160</v>
      </c>
      <c r="BI7">
        <v>160</v>
      </c>
      <c r="BJ7">
        <v>184</v>
      </c>
      <c r="BK7">
        <v>277</v>
      </c>
    </row>
    <row r="8" spans="1:63" ht="15" x14ac:dyDescent="0.2">
      <c r="A8" s="3" t="s">
        <v>467</v>
      </c>
      <c r="B8" s="11" t="s">
        <v>135</v>
      </c>
      <c r="C8" t="s">
        <v>105</v>
      </c>
      <c r="D8">
        <v>41.597799999999999</v>
      </c>
      <c r="E8">
        <v>-72.755399999999995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2</v>
      </c>
      <c r="BC8">
        <v>3</v>
      </c>
      <c r="BD8">
        <v>5</v>
      </c>
      <c r="BE8">
        <v>11</v>
      </c>
      <c r="BF8">
        <v>22</v>
      </c>
      <c r="BG8">
        <v>24</v>
      </c>
      <c r="BH8">
        <v>30</v>
      </c>
      <c r="BI8">
        <v>68</v>
      </c>
      <c r="BJ8">
        <v>68</v>
      </c>
      <c r="BK8">
        <v>159</v>
      </c>
    </row>
    <row r="9" spans="1:63" ht="15" x14ac:dyDescent="0.2">
      <c r="A9" s="3" t="s">
        <v>467</v>
      </c>
      <c r="B9" s="11" t="s">
        <v>149</v>
      </c>
      <c r="C9" t="s">
        <v>105</v>
      </c>
      <c r="D9">
        <v>39.3185</v>
      </c>
      <c r="E9">
        <v>-75.507099999999994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1</v>
      </c>
      <c r="BE9">
        <v>4</v>
      </c>
      <c r="BF9">
        <v>6</v>
      </c>
      <c r="BG9">
        <v>7</v>
      </c>
      <c r="BH9">
        <v>8</v>
      </c>
      <c r="BI9">
        <v>16</v>
      </c>
      <c r="BJ9">
        <v>19</v>
      </c>
      <c r="BK9">
        <v>30</v>
      </c>
    </row>
    <row r="10" spans="1:63" ht="15" x14ac:dyDescent="0.2">
      <c r="A10" s="3" t="s">
        <v>467</v>
      </c>
      <c r="B10" s="11" t="s">
        <v>127</v>
      </c>
      <c r="C10" t="s">
        <v>105</v>
      </c>
      <c r="D10">
        <v>38.897399999999998</v>
      </c>
      <c r="E10">
        <v>-77.026799999999994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5</v>
      </c>
      <c r="BC10">
        <v>10</v>
      </c>
      <c r="BD10">
        <v>10</v>
      </c>
      <c r="BE10">
        <v>10</v>
      </c>
      <c r="BF10">
        <v>10</v>
      </c>
      <c r="BG10">
        <v>16</v>
      </c>
      <c r="BH10">
        <v>22</v>
      </c>
      <c r="BI10">
        <v>22</v>
      </c>
      <c r="BJ10">
        <v>31</v>
      </c>
      <c r="BK10">
        <v>40</v>
      </c>
    </row>
    <row r="11" spans="1:63" ht="15" x14ac:dyDescent="0.2">
      <c r="A11" s="3" t="s">
        <v>467</v>
      </c>
      <c r="B11" s="11" t="s">
        <v>112</v>
      </c>
      <c r="C11" t="s">
        <v>105</v>
      </c>
      <c r="D11">
        <v>27.766300000000001</v>
      </c>
      <c r="E11">
        <v>-81.686800000000005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15</v>
      </c>
      <c r="BC11">
        <v>28</v>
      </c>
      <c r="BD11">
        <v>35</v>
      </c>
      <c r="BE11">
        <v>50</v>
      </c>
      <c r="BF11">
        <v>76</v>
      </c>
      <c r="BG11">
        <v>115</v>
      </c>
      <c r="BH11">
        <v>155</v>
      </c>
      <c r="BI11">
        <v>216</v>
      </c>
      <c r="BJ11">
        <v>314</v>
      </c>
      <c r="BK11">
        <v>417</v>
      </c>
    </row>
    <row r="12" spans="1:63" ht="15" x14ac:dyDescent="0.2">
      <c r="A12" s="3" t="s">
        <v>467</v>
      </c>
      <c r="B12" s="11" t="s">
        <v>42</v>
      </c>
      <c r="C12" t="s">
        <v>105</v>
      </c>
      <c r="D12">
        <v>33.040599999999998</v>
      </c>
      <c r="E12">
        <v>-83.643100000000004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17</v>
      </c>
      <c r="BC12">
        <v>23</v>
      </c>
      <c r="BD12">
        <v>31</v>
      </c>
      <c r="BE12">
        <v>42</v>
      </c>
      <c r="BF12">
        <v>66</v>
      </c>
      <c r="BG12">
        <v>99</v>
      </c>
      <c r="BH12">
        <v>121</v>
      </c>
      <c r="BI12">
        <v>146</v>
      </c>
      <c r="BJ12">
        <v>199</v>
      </c>
      <c r="BK12">
        <v>287</v>
      </c>
    </row>
    <row r="13" spans="1:63" ht="15" x14ac:dyDescent="0.2">
      <c r="A13" s="3" t="s">
        <v>467</v>
      </c>
      <c r="B13" s="11" t="s">
        <v>136</v>
      </c>
      <c r="C13" t="s">
        <v>105</v>
      </c>
      <c r="D13">
        <v>21.0943</v>
      </c>
      <c r="E13">
        <v>-157.4983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2</v>
      </c>
      <c r="BC13">
        <v>2</v>
      </c>
      <c r="BD13">
        <v>2</v>
      </c>
      <c r="BE13">
        <v>2</v>
      </c>
      <c r="BF13">
        <v>4</v>
      </c>
      <c r="BG13">
        <v>6</v>
      </c>
      <c r="BH13">
        <v>7</v>
      </c>
      <c r="BI13">
        <v>10</v>
      </c>
      <c r="BJ13">
        <v>14</v>
      </c>
      <c r="BK13">
        <v>16</v>
      </c>
    </row>
    <row r="14" spans="1:63" ht="15" x14ac:dyDescent="0.2">
      <c r="A14" s="3" t="s">
        <v>467</v>
      </c>
      <c r="B14" s="11" t="s">
        <v>150</v>
      </c>
      <c r="C14" t="s">
        <v>105</v>
      </c>
      <c r="D14">
        <v>44.240499999999997</v>
      </c>
      <c r="E14">
        <v>-114.47880000000001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2</v>
      </c>
      <c r="BG14">
        <v>5</v>
      </c>
      <c r="BH14">
        <v>5</v>
      </c>
      <c r="BI14">
        <v>8</v>
      </c>
      <c r="BJ14">
        <v>9</v>
      </c>
      <c r="BK14">
        <v>11</v>
      </c>
    </row>
    <row r="15" spans="1:63" ht="15" x14ac:dyDescent="0.2">
      <c r="A15" s="3" t="s">
        <v>467</v>
      </c>
      <c r="B15" s="11" t="s">
        <v>116</v>
      </c>
      <c r="C15" t="s">
        <v>105</v>
      </c>
      <c r="D15">
        <v>40.349499999999999</v>
      </c>
      <c r="E15">
        <v>-88.986099999999993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12</v>
      </c>
      <c r="BC15">
        <v>25</v>
      </c>
      <c r="BD15">
        <v>32</v>
      </c>
      <c r="BE15">
        <v>46</v>
      </c>
      <c r="BF15">
        <v>64</v>
      </c>
      <c r="BG15">
        <v>93</v>
      </c>
      <c r="BH15">
        <v>105</v>
      </c>
      <c r="BI15">
        <v>161</v>
      </c>
      <c r="BJ15">
        <v>162</v>
      </c>
      <c r="BK15">
        <v>422</v>
      </c>
    </row>
    <row r="16" spans="1:63" ht="15" x14ac:dyDescent="0.2">
      <c r="A16" s="3" t="s">
        <v>467</v>
      </c>
      <c r="B16" s="11" t="s">
        <v>125</v>
      </c>
      <c r="C16" t="s">
        <v>105</v>
      </c>
      <c r="D16">
        <v>39.849400000000003</v>
      </c>
      <c r="E16">
        <v>-86.258300000000006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6</v>
      </c>
      <c r="BC16">
        <v>11</v>
      </c>
      <c r="BD16">
        <v>13</v>
      </c>
      <c r="BE16">
        <v>13</v>
      </c>
      <c r="BF16">
        <v>16</v>
      </c>
      <c r="BG16">
        <v>20</v>
      </c>
      <c r="BH16">
        <v>25</v>
      </c>
      <c r="BI16">
        <v>30</v>
      </c>
      <c r="BJ16">
        <v>39</v>
      </c>
      <c r="BK16">
        <v>60</v>
      </c>
    </row>
    <row r="17" spans="1:63" ht="15" x14ac:dyDescent="0.2">
      <c r="A17" s="3" t="s">
        <v>467</v>
      </c>
      <c r="B17" s="11" t="s">
        <v>118</v>
      </c>
      <c r="C17" t="s">
        <v>105</v>
      </c>
      <c r="D17">
        <v>42.011499999999998</v>
      </c>
      <c r="E17">
        <v>-93.210499999999996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8</v>
      </c>
      <c r="BC17">
        <v>13</v>
      </c>
      <c r="BD17">
        <v>16</v>
      </c>
      <c r="BE17">
        <v>17</v>
      </c>
      <c r="BF17">
        <v>17</v>
      </c>
      <c r="BG17">
        <v>18</v>
      </c>
      <c r="BH17">
        <v>23</v>
      </c>
      <c r="BI17">
        <v>23</v>
      </c>
      <c r="BJ17">
        <v>29</v>
      </c>
      <c r="BK17">
        <v>44</v>
      </c>
    </row>
    <row r="18" spans="1:63" ht="15" x14ac:dyDescent="0.2">
      <c r="A18" s="3" t="s">
        <v>467</v>
      </c>
      <c r="B18" s="11" t="s">
        <v>143</v>
      </c>
      <c r="C18" t="s">
        <v>105</v>
      </c>
      <c r="D18">
        <v>38.526600000000002</v>
      </c>
      <c r="E18">
        <v>-96.726500000000001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1</v>
      </c>
      <c r="BD18">
        <v>1</v>
      </c>
      <c r="BE18">
        <v>5</v>
      </c>
      <c r="BF18">
        <v>8</v>
      </c>
      <c r="BG18">
        <v>8</v>
      </c>
      <c r="BH18">
        <v>11</v>
      </c>
      <c r="BI18">
        <v>18</v>
      </c>
      <c r="BJ18">
        <v>18</v>
      </c>
      <c r="BK18">
        <v>34</v>
      </c>
    </row>
    <row r="19" spans="1:63" ht="15" x14ac:dyDescent="0.2">
      <c r="A19" s="3" t="s">
        <v>467</v>
      </c>
      <c r="B19" s="11" t="s">
        <v>126</v>
      </c>
      <c r="C19" t="s">
        <v>105</v>
      </c>
      <c r="D19">
        <v>37.668100000000003</v>
      </c>
      <c r="E19">
        <v>-84.670100000000005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6</v>
      </c>
      <c r="BC19">
        <v>8</v>
      </c>
      <c r="BD19">
        <v>10</v>
      </c>
      <c r="BE19">
        <v>14</v>
      </c>
      <c r="BF19">
        <v>14</v>
      </c>
      <c r="BG19">
        <v>20</v>
      </c>
      <c r="BH19">
        <v>21</v>
      </c>
      <c r="BI19">
        <v>26</v>
      </c>
      <c r="BJ19">
        <v>27</v>
      </c>
      <c r="BK19">
        <v>37</v>
      </c>
    </row>
    <row r="20" spans="1:63" ht="15" x14ac:dyDescent="0.2">
      <c r="A20" s="3" t="s">
        <v>467</v>
      </c>
      <c r="B20" s="11" t="s">
        <v>144</v>
      </c>
      <c r="C20" t="s">
        <v>105</v>
      </c>
      <c r="D20">
        <v>31.169499999999999</v>
      </c>
      <c r="E20">
        <v>-91.867800000000003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6</v>
      </c>
      <c r="BD20">
        <v>19</v>
      </c>
      <c r="BE20">
        <v>36</v>
      </c>
      <c r="BF20">
        <v>77</v>
      </c>
      <c r="BG20">
        <v>91</v>
      </c>
      <c r="BH20">
        <v>136</v>
      </c>
      <c r="BI20">
        <v>196</v>
      </c>
      <c r="BJ20">
        <v>257</v>
      </c>
      <c r="BK20">
        <v>392</v>
      </c>
    </row>
    <row r="21" spans="1:63" ht="15" x14ac:dyDescent="0.2">
      <c r="A21" s="3" t="s">
        <v>467</v>
      </c>
      <c r="B21" s="11" t="s">
        <v>151</v>
      </c>
      <c r="C21" t="s">
        <v>105</v>
      </c>
      <c r="D21">
        <v>44.693899999999999</v>
      </c>
      <c r="E21">
        <v>-69.381900000000002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3</v>
      </c>
      <c r="BG21">
        <v>12</v>
      </c>
      <c r="BH21">
        <v>17</v>
      </c>
      <c r="BI21">
        <v>32</v>
      </c>
      <c r="BJ21">
        <v>42</v>
      </c>
      <c r="BK21">
        <v>52</v>
      </c>
    </row>
    <row r="22" spans="1:63" ht="15" x14ac:dyDescent="0.2">
      <c r="A22" s="3" t="s">
        <v>467</v>
      </c>
      <c r="B22" s="11" t="s">
        <v>119</v>
      </c>
      <c r="C22" t="s">
        <v>105</v>
      </c>
      <c r="D22">
        <v>39.063899999999997</v>
      </c>
      <c r="E22">
        <v>-76.802099999999996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8</v>
      </c>
      <c r="BC22">
        <v>9</v>
      </c>
      <c r="BD22">
        <v>12</v>
      </c>
      <c r="BE22">
        <v>18</v>
      </c>
      <c r="BF22">
        <v>26</v>
      </c>
      <c r="BG22">
        <v>32</v>
      </c>
      <c r="BH22">
        <v>41</v>
      </c>
      <c r="BI22">
        <v>60</v>
      </c>
      <c r="BJ22">
        <v>85</v>
      </c>
      <c r="BK22">
        <v>107</v>
      </c>
    </row>
    <row r="23" spans="1:63" ht="15" x14ac:dyDescent="0.2">
      <c r="A23" s="3" t="s">
        <v>467</v>
      </c>
      <c r="B23" s="11" t="s">
        <v>108</v>
      </c>
      <c r="C23" t="s">
        <v>105</v>
      </c>
      <c r="D23">
        <v>42.230200000000004</v>
      </c>
      <c r="E23">
        <v>-71.530100000000004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92</v>
      </c>
      <c r="BC23">
        <v>95</v>
      </c>
      <c r="BD23">
        <v>108</v>
      </c>
      <c r="BE23">
        <v>123</v>
      </c>
      <c r="BF23">
        <v>138</v>
      </c>
      <c r="BG23">
        <v>164</v>
      </c>
      <c r="BH23">
        <v>197</v>
      </c>
      <c r="BI23">
        <v>218</v>
      </c>
      <c r="BJ23">
        <v>218</v>
      </c>
      <c r="BK23">
        <v>328</v>
      </c>
    </row>
    <row r="24" spans="1:63" ht="15" x14ac:dyDescent="0.2">
      <c r="A24" s="3" t="s">
        <v>467</v>
      </c>
      <c r="B24" s="11" t="s">
        <v>152</v>
      </c>
      <c r="C24" t="s">
        <v>105</v>
      </c>
      <c r="D24">
        <v>43.326599999999999</v>
      </c>
      <c r="E24">
        <v>-84.536100000000005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2</v>
      </c>
      <c r="BD24">
        <v>2</v>
      </c>
      <c r="BE24">
        <v>16</v>
      </c>
      <c r="BF24">
        <v>25</v>
      </c>
      <c r="BG24">
        <v>33</v>
      </c>
      <c r="BH24">
        <v>53</v>
      </c>
      <c r="BI24">
        <v>65</v>
      </c>
      <c r="BJ24">
        <v>83</v>
      </c>
      <c r="BK24">
        <v>334</v>
      </c>
    </row>
    <row r="25" spans="1:63" ht="15" x14ac:dyDescent="0.2">
      <c r="A25" s="3" t="s">
        <v>467</v>
      </c>
      <c r="B25" s="11" t="s">
        <v>130</v>
      </c>
      <c r="C25" t="s">
        <v>105</v>
      </c>
      <c r="D25">
        <v>45.694499999999998</v>
      </c>
      <c r="E25">
        <v>-93.900199999999998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3</v>
      </c>
      <c r="BC25">
        <v>5</v>
      </c>
      <c r="BD25">
        <v>9</v>
      </c>
      <c r="BE25">
        <v>14</v>
      </c>
      <c r="BF25">
        <v>21</v>
      </c>
      <c r="BG25">
        <v>35</v>
      </c>
      <c r="BH25">
        <v>54</v>
      </c>
      <c r="BI25">
        <v>60</v>
      </c>
      <c r="BJ25">
        <v>77</v>
      </c>
      <c r="BK25">
        <v>89</v>
      </c>
    </row>
    <row r="26" spans="1:63" ht="15" x14ac:dyDescent="0.2">
      <c r="A26" s="3" t="s">
        <v>467</v>
      </c>
      <c r="B26" s="11" t="s">
        <v>153</v>
      </c>
      <c r="C26" t="s">
        <v>105</v>
      </c>
      <c r="D26">
        <v>32.741599999999998</v>
      </c>
      <c r="E26">
        <v>-89.678700000000006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1</v>
      </c>
      <c r="BF26">
        <v>6</v>
      </c>
      <c r="BG26">
        <v>10</v>
      </c>
      <c r="BH26">
        <v>13</v>
      </c>
      <c r="BI26">
        <v>21</v>
      </c>
      <c r="BJ26">
        <v>34</v>
      </c>
      <c r="BK26">
        <v>50</v>
      </c>
    </row>
    <row r="27" spans="1:63" ht="15" x14ac:dyDescent="0.2">
      <c r="A27" s="3" t="s">
        <v>467</v>
      </c>
      <c r="B27" s="11" t="s">
        <v>145</v>
      </c>
      <c r="C27" t="s">
        <v>105</v>
      </c>
      <c r="D27">
        <v>38.456099999999999</v>
      </c>
      <c r="E27">
        <v>-92.288399999999996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1</v>
      </c>
      <c r="BD27">
        <v>1</v>
      </c>
      <c r="BE27">
        <v>2</v>
      </c>
      <c r="BF27">
        <v>4</v>
      </c>
      <c r="BG27">
        <v>5</v>
      </c>
      <c r="BH27">
        <v>6</v>
      </c>
      <c r="BI27">
        <v>11</v>
      </c>
      <c r="BJ27">
        <v>18</v>
      </c>
      <c r="BK27">
        <v>31</v>
      </c>
    </row>
    <row r="28" spans="1:63" ht="15" x14ac:dyDescent="0.2">
      <c r="A28" s="3" t="s">
        <v>467</v>
      </c>
      <c r="B28" s="11" t="s">
        <v>154</v>
      </c>
      <c r="C28" t="s">
        <v>105</v>
      </c>
      <c r="D28">
        <v>46.921900000000001</v>
      </c>
      <c r="E28">
        <v>-110.45440000000001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1</v>
      </c>
      <c r="BF28">
        <v>5</v>
      </c>
      <c r="BG28">
        <v>7</v>
      </c>
      <c r="BH28">
        <v>7</v>
      </c>
      <c r="BI28">
        <v>9</v>
      </c>
      <c r="BJ28">
        <v>11</v>
      </c>
      <c r="BK28">
        <v>11</v>
      </c>
    </row>
    <row r="29" spans="1:63" ht="15" x14ac:dyDescent="0.2">
      <c r="A29" s="3" t="s">
        <v>467</v>
      </c>
      <c r="B29" s="11" t="s">
        <v>131</v>
      </c>
      <c r="C29" t="s">
        <v>105</v>
      </c>
      <c r="D29">
        <v>41.125399999999999</v>
      </c>
      <c r="E29">
        <v>-98.268100000000004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</v>
      </c>
      <c r="BC29">
        <v>5</v>
      </c>
      <c r="BD29">
        <v>10</v>
      </c>
      <c r="BE29">
        <v>13</v>
      </c>
      <c r="BF29">
        <v>14</v>
      </c>
      <c r="BG29">
        <v>17</v>
      </c>
      <c r="BH29">
        <v>18</v>
      </c>
      <c r="BI29">
        <v>21</v>
      </c>
      <c r="BJ29">
        <v>24</v>
      </c>
      <c r="BK29">
        <v>29</v>
      </c>
    </row>
    <row r="30" spans="1:63" ht="15" x14ac:dyDescent="0.2">
      <c r="A30" s="3" t="s">
        <v>467</v>
      </c>
      <c r="B30" s="11" t="s">
        <v>128</v>
      </c>
      <c r="C30" t="s">
        <v>105</v>
      </c>
      <c r="D30">
        <v>38.313499999999998</v>
      </c>
      <c r="E30">
        <v>-117.05540000000001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4</v>
      </c>
      <c r="BC30">
        <v>7</v>
      </c>
      <c r="BD30">
        <v>14</v>
      </c>
      <c r="BE30">
        <v>17</v>
      </c>
      <c r="BF30">
        <v>21</v>
      </c>
      <c r="BG30">
        <v>24</v>
      </c>
      <c r="BH30">
        <v>45</v>
      </c>
      <c r="BI30">
        <v>56</v>
      </c>
      <c r="BJ30">
        <v>55</v>
      </c>
      <c r="BK30">
        <v>95</v>
      </c>
    </row>
    <row r="31" spans="1:63" ht="15" x14ac:dyDescent="0.2">
      <c r="A31" s="3" t="s">
        <v>467</v>
      </c>
      <c r="B31" s="11" t="s">
        <v>129</v>
      </c>
      <c r="C31" t="s">
        <v>105</v>
      </c>
      <c r="D31">
        <v>43.452500000000001</v>
      </c>
      <c r="E31">
        <v>-71.563900000000004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4</v>
      </c>
      <c r="BC31">
        <v>5</v>
      </c>
      <c r="BD31">
        <v>6</v>
      </c>
      <c r="BE31">
        <v>6</v>
      </c>
      <c r="BF31">
        <v>7</v>
      </c>
      <c r="BG31">
        <v>13</v>
      </c>
      <c r="BH31">
        <v>17</v>
      </c>
      <c r="BI31">
        <v>26</v>
      </c>
      <c r="BJ31">
        <v>26</v>
      </c>
      <c r="BK31">
        <v>44</v>
      </c>
    </row>
    <row r="32" spans="1:63" ht="15" x14ac:dyDescent="0.2">
      <c r="A32" s="3" t="s">
        <v>467</v>
      </c>
      <c r="B32" s="11" t="s">
        <v>113</v>
      </c>
      <c r="C32" t="s">
        <v>105</v>
      </c>
      <c r="D32">
        <v>40.298900000000003</v>
      </c>
      <c r="E32">
        <v>-74.521000000000001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15</v>
      </c>
      <c r="BC32">
        <v>23</v>
      </c>
      <c r="BD32">
        <v>29</v>
      </c>
      <c r="BE32">
        <v>29</v>
      </c>
      <c r="BF32">
        <v>69</v>
      </c>
      <c r="BG32">
        <v>98</v>
      </c>
      <c r="BH32">
        <v>178</v>
      </c>
      <c r="BI32">
        <v>267</v>
      </c>
      <c r="BJ32">
        <v>267</v>
      </c>
      <c r="BK32">
        <v>742</v>
      </c>
    </row>
    <row r="33" spans="1:63" ht="15" x14ac:dyDescent="0.2">
      <c r="A33" s="3" t="s">
        <v>467</v>
      </c>
      <c r="B33" s="11" t="s">
        <v>155</v>
      </c>
      <c r="C33" t="s">
        <v>105</v>
      </c>
      <c r="D33">
        <v>34.840499999999999</v>
      </c>
      <c r="E33">
        <v>-106.24850000000001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3</v>
      </c>
      <c r="BD33">
        <v>5</v>
      </c>
      <c r="BE33">
        <v>10</v>
      </c>
      <c r="BF33">
        <v>10</v>
      </c>
      <c r="BG33">
        <v>13</v>
      </c>
      <c r="BH33">
        <v>17</v>
      </c>
      <c r="BI33">
        <v>23</v>
      </c>
      <c r="BJ33">
        <v>23</v>
      </c>
      <c r="BK33">
        <v>35</v>
      </c>
    </row>
    <row r="34" spans="1:63" ht="15" x14ac:dyDescent="0.2">
      <c r="A34" s="3" t="s">
        <v>467</v>
      </c>
      <c r="B34" s="11" t="s">
        <v>106</v>
      </c>
      <c r="C34" t="s">
        <v>105</v>
      </c>
      <c r="D34">
        <v>42.165700000000001</v>
      </c>
      <c r="E34">
        <v>-74.948099999999997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173</v>
      </c>
      <c r="BC34">
        <v>220</v>
      </c>
      <c r="BD34">
        <v>328</v>
      </c>
      <c r="BE34">
        <v>421</v>
      </c>
      <c r="BF34">
        <v>525</v>
      </c>
      <c r="BG34">
        <v>732</v>
      </c>
      <c r="BH34">
        <v>967</v>
      </c>
      <c r="BI34">
        <v>1706</v>
      </c>
      <c r="BJ34">
        <v>2495</v>
      </c>
      <c r="BK34">
        <v>5365</v>
      </c>
    </row>
    <row r="35" spans="1:63" ht="15" x14ac:dyDescent="0.2">
      <c r="A35" s="3" t="s">
        <v>467</v>
      </c>
      <c r="B35" s="11" t="s">
        <v>120</v>
      </c>
      <c r="C35" t="s">
        <v>105</v>
      </c>
      <c r="D35">
        <v>35.630099999999999</v>
      </c>
      <c r="E35">
        <v>-79.806399999999996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7</v>
      </c>
      <c r="BC35">
        <v>7</v>
      </c>
      <c r="BD35">
        <v>15</v>
      </c>
      <c r="BE35">
        <v>17</v>
      </c>
      <c r="BF35">
        <v>24</v>
      </c>
      <c r="BG35">
        <v>33</v>
      </c>
      <c r="BH35">
        <v>38</v>
      </c>
      <c r="BI35">
        <v>64</v>
      </c>
      <c r="BJ35">
        <v>70</v>
      </c>
      <c r="BK35">
        <v>123</v>
      </c>
    </row>
    <row r="36" spans="1:63" ht="15" x14ac:dyDescent="0.2">
      <c r="A36" s="3" t="s">
        <v>467</v>
      </c>
      <c r="B36" s="11" t="s">
        <v>156</v>
      </c>
      <c r="C36" t="s">
        <v>105</v>
      </c>
      <c r="D36">
        <v>47.5289</v>
      </c>
      <c r="E36">
        <v>-99.784000000000006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3</v>
      </c>
      <c r="BJ36">
        <v>6</v>
      </c>
      <c r="BK36">
        <v>18</v>
      </c>
    </row>
    <row r="37" spans="1:63" ht="15" x14ac:dyDescent="0.2">
      <c r="A37" s="3" t="s">
        <v>467</v>
      </c>
      <c r="B37" s="11" t="s">
        <v>132</v>
      </c>
      <c r="C37" t="s">
        <v>105</v>
      </c>
      <c r="D37">
        <v>40.388800000000003</v>
      </c>
      <c r="E37">
        <v>-82.764899999999997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3</v>
      </c>
      <c r="BC37">
        <v>4</v>
      </c>
      <c r="BD37">
        <v>5</v>
      </c>
      <c r="BE37">
        <v>13</v>
      </c>
      <c r="BF37">
        <v>26</v>
      </c>
      <c r="BG37">
        <v>37</v>
      </c>
      <c r="BH37">
        <v>50</v>
      </c>
      <c r="BI37">
        <v>67</v>
      </c>
      <c r="BJ37">
        <v>86</v>
      </c>
      <c r="BK37">
        <v>119</v>
      </c>
    </row>
    <row r="38" spans="1:63" ht="15" x14ac:dyDescent="0.2">
      <c r="A38" s="3" t="s">
        <v>467</v>
      </c>
      <c r="B38" s="11" t="s">
        <v>137</v>
      </c>
      <c r="C38" t="s">
        <v>105</v>
      </c>
      <c r="D38">
        <v>35.565300000000001</v>
      </c>
      <c r="E38">
        <v>-96.928899999999999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2</v>
      </c>
      <c r="BC38">
        <v>2</v>
      </c>
      <c r="BD38">
        <v>2</v>
      </c>
      <c r="BE38">
        <v>2</v>
      </c>
      <c r="BF38">
        <v>4</v>
      </c>
      <c r="BG38">
        <v>7</v>
      </c>
      <c r="BH38">
        <v>10</v>
      </c>
      <c r="BI38">
        <v>19</v>
      </c>
      <c r="BJ38">
        <v>19</v>
      </c>
      <c r="BK38">
        <v>44</v>
      </c>
    </row>
    <row r="39" spans="1:63" ht="15" x14ac:dyDescent="0.2">
      <c r="A39" s="3" t="s">
        <v>467</v>
      </c>
      <c r="B39" s="11" t="s">
        <v>114</v>
      </c>
      <c r="C39" t="s">
        <v>105</v>
      </c>
      <c r="D39">
        <v>44.572000000000003</v>
      </c>
      <c r="E39">
        <v>-122.07089999999999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15</v>
      </c>
      <c r="BC39">
        <v>19</v>
      </c>
      <c r="BD39">
        <v>24</v>
      </c>
      <c r="BE39">
        <v>30</v>
      </c>
      <c r="BF39">
        <v>32</v>
      </c>
      <c r="BG39">
        <v>36</v>
      </c>
      <c r="BH39">
        <v>39</v>
      </c>
      <c r="BI39">
        <v>66</v>
      </c>
      <c r="BJ39">
        <v>68</v>
      </c>
      <c r="BK39">
        <v>88</v>
      </c>
    </row>
    <row r="40" spans="1:63" ht="15" x14ac:dyDescent="0.2">
      <c r="A40" s="3" t="s">
        <v>467</v>
      </c>
      <c r="B40" s="11" t="s">
        <v>117</v>
      </c>
      <c r="C40" t="s">
        <v>105</v>
      </c>
      <c r="D40">
        <v>40.590800000000002</v>
      </c>
      <c r="E40">
        <v>-77.209800000000001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12</v>
      </c>
      <c r="BC40">
        <v>16</v>
      </c>
      <c r="BD40">
        <v>22</v>
      </c>
      <c r="BE40">
        <v>41</v>
      </c>
      <c r="BF40">
        <v>47</v>
      </c>
      <c r="BG40">
        <v>66</v>
      </c>
      <c r="BH40">
        <v>77</v>
      </c>
      <c r="BI40">
        <v>112</v>
      </c>
      <c r="BJ40">
        <v>152</v>
      </c>
      <c r="BK40">
        <v>206</v>
      </c>
    </row>
    <row r="41" spans="1:63" ht="15" x14ac:dyDescent="0.2">
      <c r="A41" s="3" t="s">
        <v>467</v>
      </c>
      <c r="B41" s="11" t="s">
        <v>133</v>
      </c>
      <c r="C41" t="s">
        <v>105</v>
      </c>
      <c r="D41">
        <v>41.680900000000001</v>
      </c>
      <c r="E41">
        <v>-71.511799999999994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3</v>
      </c>
      <c r="BC41">
        <v>5</v>
      </c>
      <c r="BD41">
        <v>5</v>
      </c>
      <c r="BE41">
        <v>14</v>
      </c>
      <c r="BF41">
        <v>20</v>
      </c>
      <c r="BG41">
        <v>20</v>
      </c>
      <c r="BH41">
        <v>21</v>
      </c>
      <c r="BI41">
        <v>23</v>
      </c>
      <c r="BJ41">
        <v>33</v>
      </c>
      <c r="BK41">
        <v>44</v>
      </c>
    </row>
    <row r="42" spans="1:63" ht="15" x14ac:dyDescent="0.2">
      <c r="A42" s="3" t="s">
        <v>467</v>
      </c>
      <c r="B42" s="11" t="s">
        <v>121</v>
      </c>
      <c r="C42" t="s">
        <v>105</v>
      </c>
      <c r="D42">
        <v>33.856900000000003</v>
      </c>
      <c r="E42">
        <v>-80.944999999999993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7</v>
      </c>
      <c r="BC42">
        <v>10</v>
      </c>
      <c r="BD42">
        <v>12</v>
      </c>
      <c r="BE42">
        <v>13</v>
      </c>
      <c r="BF42">
        <v>19</v>
      </c>
      <c r="BG42">
        <v>28</v>
      </c>
      <c r="BH42">
        <v>33</v>
      </c>
      <c r="BI42">
        <v>47</v>
      </c>
      <c r="BJ42">
        <v>47</v>
      </c>
      <c r="BK42">
        <v>81</v>
      </c>
    </row>
    <row r="43" spans="1:63" ht="15" x14ac:dyDescent="0.2">
      <c r="A43" s="3" t="s">
        <v>467</v>
      </c>
      <c r="B43" s="11" t="s">
        <v>157</v>
      </c>
      <c r="C43" t="s">
        <v>105</v>
      </c>
      <c r="D43">
        <v>44.299799999999998</v>
      </c>
      <c r="E43">
        <v>-99.438800000000001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8</v>
      </c>
      <c r="BD43">
        <v>8</v>
      </c>
      <c r="BE43">
        <v>8</v>
      </c>
      <c r="BF43">
        <v>9</v>
      </c>
      <c r="BG43">
        <v>9</v>
      </c>
      <c r="BH43">
        <v>10</v>
      </c>
      <c r="BI43">
        <v>11</v>
      </c>
      <c r="BJ43">
        <v>11</v>
      </c>
      <c r="BK43">
        <v>11</v>
      </c>
    </row>
    <row r="44" spans="1:63" ht="15" x14ac:dyDescent="0.2">
      <c r="A44" s="3" t="s">
        <v>467</v>
      </c>
      <c r="B44" s="11" t="s">
        <v>122</v>
      </c>
      <c r="C44" t="s">
        <v>105</v>
      </c>
      <c r="D44">
        <v>35.747799999999998</v>
      </c>
      <c r="E44">
        <v>-86.692300000000003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7</v>
      </c>
      <c r="BC44">
        <v>9</v>
      </c>
      <c r="BD44">
        <v>18</v>
      </c>
      <c r="BE44">
        <v>26</v>
      </c>
      <c r="BF44">
        <v>32</v>
      </c>
      <c r="BG44">
        <v>39</v>
      </c>
      <c r="BH44">
        <v>52</v>
      </c>
      <c r="BI44">
        <v>74</v>
      </c>
      <c r="BJ44">
        <v>79</v>
      </c>
      <c r="BK44">
        <v>154</v>
      </c>
    </row>
    <row r="45" spans="1:63" ht="15" x14ac:dyDescent="0.2">
      <c r="A45" s="3" t="s">
        <v>467</v>
      </c>
      <c r="B45" s="11" t="s">
        <v>115</v>
      </c>
      <c r="C45" t="s">
        <v>105</v>
      </c>
      <c r="D45">
        <v>31.054500000000001</v>
      </c>
      <c r="E45">
        <v>-97.563500000000005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13</v>
      </c>
      <c r="BC45">
        <v>21</v>
      </c>
      <c r="BD45">
        <v>27</v>
      </c>
      <c r="BE45">
        <v>43</v>
      </c>
      <c r="BF45">
        <v>57</v>
      </c>
      <c r="BG45">
        <v>72</v>
      </c>
      <c r="BH45">
        <v>85</v>
      </c>
      <c r="BI45">
        <v>110</v>
      </c>
      <c r="BJ45">
        <v>173</v>
      </c>
      <c r="BK45">
        <v>260</v>
      </c>
    </row>
    <row r="46" spans="1:63" ht="15" x14ac:dyDescent="0.2">
      <c r="A46" s="3" t="s">
        <v>467</v>
      </c>
      <c r="B46" s="11" t="s">
        <v>138</v>
      </c>
      <c r="C46" t="s">
        <v>105</v>
      </c>
      <c r="D46">
        <v>40.15</v>
      </c>
      <c r="E46">
        <v>-111.86239999999999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2</v>
      </c>
      <c r="BC46">
        <v>3</v>
      </c>
      <c r="BD46">
        <v>5</v>
      </c>
      <c r="BE46">
        <v>9</v>
      </c>
      <c r="BF46">
        <v>10</v>
      </c>
      <c r="BG46">
        <v>28</v>
      </c>
      <c r="BH46">
        <v>39</v>
      </c>
      <c r="BI46">
        <v>51</v>
      </c>
      <c r="BJ46">
        <v>51</v>
      </c>
      <c r="BK46">
        <v>80</v>
      </c>
    </row>
    <row r="47" spans="1:63" ht="15" x14ac:dyDescent="0.2">
      <c r="A47" s="3" t="s">
        <v>467</v>
      </c>
      <c r="B47" s="11" t="s">
        <v>146</v>
      </c>
      <c r="C47" t="s">
        <v>105</v>
      </c>
      <c r="D47">
        <v>44.045900000000003</v>
      </c>
      <c r="E47">
        <v>-72.710700000000003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2</v>
      </c>
      <c r="BE47">
        <v>2</v>
      </c>
      <c r="BF47">
        <v>5</v>
      </c>
      <c r="BG47">
        <v>8</v>
      </c>
      <c r="BH47">
        <v>12</v>
      </c>
      <c r="BI47">
        <v>12</v>
      </c>
      <c r="BJ47">
        <v>18</v>
      </c>
      <c r="BK47">
        <v>22</v>
      </c>
    </row>
    <row r="48" spans="1:63" ht="15" x14ac:dyDescent="0.2">
      <c r="A48" s="3" t="s">
        <v>467</v>
      </c>
      <c r="B48" s="11" t="s">
        <v>123</v>
      </c>
      <c r="C48" t="s">
        <v>105</v>
      </c>
      <c r="D48">
        <v>37.769300000000001</v>
      </c>
      <c r="E48">
        <v>-78.17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7</v>
      </c>
      <c r="BC48">
        <v>9</v>
      </c>
      <c r="BD48">
        <v>17</v>
      </c>
      <c r="BE48">
        <v>30</v>
      </c>
      <c r="BF48">
        <v>41</v>
      </c>
      <c r="BG48">
        <v>45</v>
      </c>
      <c r="BH48">
        <v>49</v>
      </c>
      <c r="BI48">
        <v>67</v>
      </c>
      <c r="BJ48">
        <v>77</v>
      </c>
      <c r="BK48">
        <v>99</v>
      </c>
    </row>
    <row r="49" spans="1:63" ht="15" x14ac:dyDescent="0.2">
      <c r="A49" s="3" t="s">
        <v>467</v>
      </c>
      <c r="B49" s="11" t="s">
        <v>104</v>
      </c>
      <c r="C49" t="s">
        <v>105</v>
      </c>
      <c r="D49">
        <v>47.4009</v>
      </c>
      <c r="E49">
        <v>-121.4905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267</v>
      </c>
      <c r="BC49">
        <v>366</v>
      </c>
      <c r="BD49">
        <v>442</v>
      </c>
      <c r="BE49">
        <v>568</v>
      </c>
      <c r="BF49">
        <v>572</v>
      </c>
      <c r="BG49">
        <v>643</v>
      </c>
      <c r="BH49">
        <v>904</v>
      </c>
      <c r="BI49">
        <v>1076</v>
      </c>
      <c r="BJ49">
        <v>1014</v>
      </c>
      <c r="BK49">
        <v>1376</v>
      </c>
    </row>
    <row r="50" spans="1:63" ht="15" x14ac:dyDescent="0.2">
      <c r="A50" s="3" t="s">
        <v>467</v>
      </c>
      <c r="B50" s="11" t="s">
        <v>158</v>
      </c>
      <c r="C50" t="s">
        <v>105</v>
      </c>
      <c r="D50">
        <v>38.491199999999999</v>
      </c>
      <c r="E50">
        <v>-80.954499999999996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1</v>
      </c>
      <c r="BK50">
        <v>2</v>
      </c>
    </row>
    <row r="51" spans="1:63" ht="15" x14ac:dyDescent="0.2">
      <c r="A51" s="3" t="s">
        <v>467</v>
      </c>
      <c r="B51" s="11" t="s">
        <v>134</v>
      </c>
      <c r="C51" t="s">
        <v>105</v>
      </c>
      <c r="D51">
        <v>44.268500000000003</v>
      </c>
      <c r="E51">
        <v>-89.616500000000002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3</v>
      </c>
      <c r="BC51">
        <v>6</v>
      </c>
      <c r="BD51">
        <v>8</v>
      </c>
      <c r="BE51">
        <v>19</v>
      </c>
      <c r="BF51">
        <v>27</v>
      </c>
      <c r="BG51">
        <v>32</v>
      </c>
      <c r="BH51">
        <v>47</v>
      </c>
      <c r="BI51">
        <v>72</v>
      </c>
      <c r="BJ51">
        <v>92</v>
      </c>
      <c r="BK51">
        <v>159</v>
      </c>
    </row>
    <row r="52" spans="1:63" ht="15" x14ac:dyDescent="0.2">
      <c r="A52" s="3" t="s">
        <v>467</v>
      </c>
      <c r="B52" s="11" t="s">
        <v>159</v>
      </c>
      <c r="C52" t="s">
        <v>105</v>
      </c>
      <c r="D52">
        <v>42.756</v>
      </c>
      <c r="E52">
        <v>-107.30249999999999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1</v>
      </c>
      <c r="BF52">
        <v>2</v>
      </c>
      <c r="BG52">
        <v>3</v>
      </c>
      <c r="BH52">
        <v>3</v>
      </c>
      <c r="BI52">
        <v>11</v>
      </c>
      <c r="BJ52">
        <v>15</v>
      </c>
      <c r="BK52">
        <v>18</v>
      </c>
    </row>
    <row r="55" spans="1:63" ht="15" x14ac:dyDescent="0.2">
      <c r="B55" s="11" t="s">
        <v>0</v>
      </c>
      <c r="C55" s="1">
        <v>43909</v>
      </c>
      <c r="D55" s="6" t="s">
        <v>493</v>
      </c>
      <c r="E55" t="s">
        <v>497</v>
      </c>
    </row>
    <row r="56" spans="1:63" ht="15" x14ac:dyDescent="0.2">
      <c r="B56" s="11" t="s">
        <v>423</v>
      </c>
      <c r="C56">
        <v>78</v>
      </c>
      <c r="D56" s="6">
        <v>4887871</v>
      </c>
      <c r="E56" s="9">
        <f>C56/D56*1000000</f>
        <v>15.957867955189489</v>
      </c>
    </row>
    <row r="57" spans="1:63" ht="15" x14ac:dyDescent="0.2">
      <c r="B57" s="11" t="s">
        <v>147</v>
      </c>
      <c r="C57">
        <v>9</v>
      </c>
      <c r="D57" s="6">
        <v>737438</v>
      </c>
      <c r="E57" s="9">
        <f t="shared" ref="E57:E106" si="0">C57/D57*1000000</f>
        <v>12.204415828856121</v>
      </c>
    </row>
    <row r="58" spans="1:63" ht="15" x14ac:dyDescent="0.2">
      <c r="B58" s="11" t="s">
        <v>124</v>
      </c>
      <c r="C58">
        <v>45</v>
      </c>
      <c r="D58" s="6">
        <v>7171646</v>
      </c>
      <c r="E58" s="9">
        <f t="shared" si="0"/>
        <v>6.2747101571940389</v>
      </c>
    </row>
    <row r="59" spans="1:63" ht="15" x14ac:dyDescent="0.2">
      <c r="B59" s="11" t="s">
        <v>148</v>
      </c>
      <c r="C59">
        <v>62</v>
      </c>
      <c r="D59" s="6">
        <v>3013825</v>
      </c>
      <c r="E59" s="9">
        <f t="shared" si="0"/>
        <v>20.571864657038812</v>
      </c>
    </row>
    <row r="60" spans="1:63" ht="15" x14ac:dyDescent="0.2">
      <c r="B60" s="11" t="s">
        <v>107</v>
      </c>
      <c r="C60">
        <v>952</v>
      </c>
      <c r="D60" s="6">
        <v>39557045</v>
      </c>
      <c r="E60" s="9">
        <f t="shared" si="0"/>
        <v>24.066509518089635</v>
      </c>
    </row>
    <row r="61" spans="1:63" ht="15" x14ac:dyDescent="0.2">
      <c r="B61" s="11" t="s">
        <v>111</v>
      </c>
      <c r="C61">
        <v>277</v>
      </c>
      <c r="D61" s="6">
        <v>5695564</v>
      </c>
      <c r="E61" s="9">
        <f t="shared" si="0"/>
        <v>48.634340690403974</v>
      </c>
    </row>
    <row r="62" spans="1:63" ht="15" x14ac:dyDescent="0.2">
      <c r="B62" s="11" t="s">
        <v>135</v>
      </c>
      <c r="C62">
        <v>159</v>
      </c>
      <c r="D62" s="6">
        <v>3572665</v>
      </c>
      <c r="E62" s="9">
        <f t="shared" si="0"/>
        <v>44.504592510073017</v>
      </c>
    </row>
    <row r="63" spans="1:63" ht="15" x14ac:dyDescent="0.2">
      <c r="B63" s="11" t="s">
        <v>149</v>
      </c>
      <c r="C63">
        <v>30</v>
      </c>
      <c r="D63" s="6">
        <v>967171</v>
      </c>
      <c r="E63" s="9">
        <f t="shared" si="0"/>
        <v>31.018299762916794</v>
      </c>
    </row>
    <row r="64" spans="1:63" ht="15" x14ac:dyDescent="0.2">
      <c r="B64" s="11" t="s">
        <v>127</v>
      </c>
      <c r="C64">
        <v>40</v>
      </c>
      <c r="D64" s="6">
        <v>702455</v>
      </c>
      <c r="E64" s="9">
        <f t="shared" si="0"/>
        <v>56.943149383234513</v>
      </c>
    </row>
    <row r="65" spans="2:7" ht="15" x14ac:dyDescent="0.2">
      <c r="B65" s="11" t="s">
        <v>112</v>
      </c>
      <c r="C65">
        <v>417</v>
      </c>
      <c r="D65" s="6">
        <v>21299325</v>
      </c>
      <c r="E65" s="9">
        <f t="shared" si="0"/>
        <v>19.578085221010525</v>
      </c>
    </row>
    <row r="66" spans="2:7" ht="15" x14ac:dyDescent="0.2">
      <c r="B66" s="11" t="s">
        <v>42</v>
      </c>
      <c r="C66">
        <v>287</v>
      </c>
      <c r="D66" s="6">
        <v>10519475</v>
      </c>
      <c r="E66" s="9">
        <f t="shared" si="0"/>
        <v>27.282730364395562</v>
      </c>
    </row>
    <row r="67" spans="2:7" ht="15" x14ac:dyDescent="0.2">
      <c r="B67" s="11" t="s">
        <v>136</v>
      </c>
      <c r="C67">
        <v>16</v>
      </c>
      <c r="D67" s="6">
        <v>1420491</v>
      </c>
      <c r="E67" s="9">
        <f t="shared" si="0"/>
        <v>11.263710928122741</v>
      </c>
    </row>
    <row r="68" spans="2:7" ht="15" x14ac:dyDescent="0.2">
      <c r="B68" s="11" t="s">
        <v>150</v>
      </c>
      <c r="C68">
        <v>11</v>
      </c>
      <c r="D68" s="6">
        <v>1754208</v>
      </c>
      <c r="E68" s="9">
        <f t="shared" si="0"/>
        <v>6.2706360933253062</v>
      </c>
    </row>
    <row r="69" spans="2:7" ht="15" x14ac:dyDescent="0.2">
      <c r="B69" s="11" t="s">
        <v>116</v>
      </c>
      <c r="C69">
        <v>422</v>
      </c>
      <c r="D69" s="6">
        <v>12741080</v>
      </c>
      <c r="E69" s="9">
        <f t="shared" si="0"/>
        <v>33.121211074728357</v>
      </c>
    </row>
    <row r="70" spans="2:7" ht="15" x14ac:dyDescent="0.2">
      <c r="B70" s="11" t="s">
        <v>125</v>
      </c>
      <c r="C70">
        <v>60</v>
      </c>
      <c r="D70" s="6">
        <v>6691878</v>
      </c>
      <c r="E70" s="9">
        <f t="shared" si="0"/>
        <v>8.9660929263803073</v>
      </c>
    </row>
    <row r="71" spans="2:7" ht="15" x14ac:dyDescent="0.2">
      <c r="B71" s="11" t="s">
        <v>118</v>
      </c>
      <c r="C71">
        <v>44</v>
      </c>
      <c r="D71" s="6">
        <v>3156145</v>
      </c>
      <c r="E71" s="9">
        <f t="shared" si="0"/>
        <v>13.941057841132141</v>
      </c>
    </row>
    <row r="72" spans="2:7" ht="17" customHeight="1" x14ac:dyDescent="0.2">
      <c r="B72" s="11" t="s">
        <v>143</v>
      </c>
      <c r="C72">
        <v>34</v>
      </c>
      <c r="D72" s="6">
        <v>2911510</v>
      </c>
      <c r="E72" s="9">
        <f t="shared" si="0"/>
        <v>11.677789188427999</v>
      </c>
    </row>
    <row r="73" spans="2:7" ht="15" x14ac:dyDescent="0.2">
      <c r="B73" s="11" t="s">
        <v>126</v>
      </c>
      <c r="C73">
        <v>37</v>
      </c>
      <c r="D73" s="6">
        <v>4468402</v>
      </c>
      <c r="E73" s="9">
        <f t="shared" si="0"/>
        <v>8.2803651059148216</v>
      </c>
    </row>
    <row r="74" spans="2:7" ht="15" x14ac:dyDescent="0.2">
      <c r="B74" s="11" t="s">
        <v>144</v>
      </c>
      <c r="C74">
        <v>392</v>
      </c>
      <c r="D74" s="6">
        <v>4659978</v>
      </c>
      <c r="E74" s="9">
        <f t="shared" si="0"/>
        <v>84.12056880955231</v>
      </c>
    </row>
    <row r="75" spans="2:7" ht="15" x14ac:dyDescent="0.2">
      <c r="B75" s="11" t="s">
        <v>151</v>
      </c>
      <c r="C75">
        <v>52</v>
      </c>
      <c r="D75" s="6">
        <v>1338404</v>
      </c>
      <c r="E75" s="9">
        <f t="shared" si="0"/>
        <v>38.852244912597392</v>
      </c>
    </row>
    <row r="76" spans="2:7" ht="15" x14ac:dyDescent="0.2">
      <c r="B76" s="11" t="s">
        <v>119</v>
      </c>
      <c r="C76">
        <v>107</v>
      </c>
      <c r="D76" s="6">
        <v>6042718</v>
      </c>
      <c r="E76" s="9">
        <f t="shared" si="0"/>
        <v>17.707263519495697</v>
      </c>
    </row>
    <row r="77" spans="2:7" ht="15" x14ac:dyDescent="0.2">
      <c r="B77" s="11" t="s">
        <v>108</v>
      </c>
      <c r="C77">
        <v>328</v>
      </c>
      <c r="D77" s="6">
        <v>6902149</v>
      </c>
      <c r="E77" s="9">
        <f t="shared" si="0"/>
        <v>47.52143136869401</v>
      </c>
    </row>
    <row r="78" spans="2:7" ht="15" x14ac:dyDescent="0.2">
      <c r="B78" s="11" t="s">
        <v>152</v>
      </c>
      <c r="C78">
        <v>334</v>
      </c>
      <c r="D78" s="6">
        <v>9995915</v>
      </c>
      <c r="E78" s="9">
        <f t="shared" si="0"/>
        <v>33.413649475810864</v>
      </c>
    </row>
    <row r="79" spans="2:7" ht="15" x14ac:dyDescent="0.2">
      <c r="B79" s="11" t="s">
        <v>130</v>
      </c>
      <c r="C79">
        <v>89</v>
      </c>
      <c r="D79" s="6">
        <v>5611179</v>
      </c>
      <c r="E79" s="9">
        <f t="shared" si="0"/>
        <v>15.861194233867785</v>
      </c>
      <c r="F79" s="14">
        <f>115/D79*1000000</f>
        <v>20.494801538143768</v>
      </c>
      <c r="G79" t="s">
        <v>495</v>
      </c>
    </row>
    <row r="80" spans="2:7" ht="15" x14ac:dyDescent="0.2">
      <c r="B80" s="11" t="s">
        <v>153</v>
      </c>
      <c r="C80">
        <v>50</v>
      </c>
      <c r="D80" s="6">
        <v>2986530</v>
      </c>
      <c r="E80" s="9">
        <f t="shared" si="0"/>
        <v>16.741837517118526</v>
      </c>
    </row>
    <row r="81" spans="2:5" ht="15" x14ac:dyDescent="0.2">
      <c r="B81" s="11" t="s">
        <v>145</v>
      </c>
      <c r="C81">
        <v>31</v>
      </c>
      <c r="D81" s="6">
        <v>6126452</v>
      </c>
      <c r="E81" s="9">
        <f t="shared" si="0"/>
        <v>5.060024954084354</v>
      </c>
    </row>
    <row r="82" spans="2:5" ht="15" x14ac:dyDescent="0.2">
      <c r="B82" s="11" t="s">
        <v>154</v>
      </c>
      <c r="C82">
        <v>11</v>
      </c>
      <c r="D82" s="6">
        <v>1062305</v>
      </c>
      <c r="E82" s="9">
        <f t="shared" si="0"/>
        <v>10.354841594457337</v>
      </c>
    </row>
    <row r="83" spans="2:5" ht="15" x14ac:dyDescent="0.2">
      <c r="B83" s="11" t="s">
        <v>131</v>
      </c>
      <c r="C83">
        <v>29</v>
      </c>
      <c r="D83" s="6">
        <v>1929268</v>
      </c>
      <c r="E83" s="9">
        <f t="shared" si="0"/>
        <v>15.03160784297464</v>
      </c>
    </row>
    <row r="84" spans="2:5" ht="15" x14ac:dyDescent="0.2">
      <c r="B84" s="11" t="s">
        <v>128</v>
      </c>
      <c r="C84">
        <v>95</v>
      </c>
      <c r="D84" s="6">
        <v>3034392</v>
      </c>
      <c r="E84" s="9">
        <f t="shared" si="0"/>
        <v>31.307754568295721</v>
      </c>
    </row>
    <row r="85" spans="2:5" ht="15" x14ac:dyDescent="0.2">
      <c r="B85" s="11" t="s">
        <v>129</v>
      </c>
      <c r="C85">
        <v>44</v>
      </c>
      <c r="D85" s="6">
        <v>1356458</v>
      </c>
      <c r="E85" s="9">
        <f t="shared" si="0"/>
        <v>32.437421578847264</v>
      </c>
    </row>
    <row r="86" spans="2:5" ht="15" x14ac:dyDescent="0.2">
      <c r="B86" s="11" t="s">
        <v>113</v>
      </c>
      <c r="C86">
        <v>742</v>
      </c>
      <c r="D86" s="6">
        <v>8908520</v>
      </c>
      <c r="E86" s="9">
        <f t="shared" si="0"/>
        <v>83.291051712293395</v>
      </c>
    </row>
    <row r="87" spans="2:5" ht="15" x14ac:dyDescent="0.2">
      <c r="B87" s="11" t="s">
        <v>155</v>
      </c>
      <c r="C87">
        <v>35</v>
      </c>
      <c r="D87" s="6">
        <v>2095428</v>
      </c>
      <c r="E87" s="9">
        <f t="shared" si="0"/>
        <v>16.70303155250383</v>
      </c>
    </row>
    <row r="88" spans="2:5" ht="15" x14ac:dyDescent="0.2">
      <c r="B88" s="11" t="s">
        <v>106</v>
      </c>
      <c r="C88">
        <v>5365</v>
      </c>
      <c r="D88" s="6">
        <v>19542209</v>
      </c>
      <c r="E88" s="9">
        <f t="shared" si="0"/>
        <v>274.53395877610359</v>
      </c>
    </row>
    <row r="89" spans="2:5" ht="15" x14ac:dyDescent="0.2">
      <c r="B89" s="11" t="s">
        <v>120</v>
      </c>
      <c r="C89">
        <v>123</v>
      </c>
      <c r="D89" s="6">
        <v>10383620</v>
      </c>
      <c r="E89" s="9">
        <f t="shared" si="0"/>
        <v>11.845579865210784</v>
      </c>
    </row>
    <row r="90" spans="2:5" ht="15" x14ac:dyDescent="0.2">
      <c r="B90" s="11" t="s">
        <v>156</v>
      </c>
      <c r="C90">
        <v>18</v>
      </c>
      <c r="D90" s="6">
        <v>760077</v>
      </c>
      <c r="E90" s="9">
        <f t="shared" si="0"/>
        <v>23.681811184919422</v>
      </c>
    </row>
    <row r="91" spans="2:5" ht="15" x14ac:dyDescent="0.2">
      <c r="B91" s="11" t="s">
        <v>132</v>
      </c>
      <c r="C91">
        <v>119</v>
      </c>
      <c r="D91" s="6">
        <v>11689442</v>
      </c>
      <c r="E91" s="9">
        <f t="shared" si="0"/>
        <v>10.180126647619279</v>
      </c>
    </row>
    <row r="92" spans="2:5" ht="15" x14ac:dyDescent="0.2">
      <c r="B92" s="11" t="s">
        <v>137</v>
      </c>
      <c r="C92">
        <v>44</v>
      </c>
      <c r="D92" s="6">
        <v>3943079</v>
      </c>
      <c r="E92" s="9">
        <f t="shared" si="0"/>
        <v>11.158792405630219</v>
      </c>
    </row>
    <row r="93" spans="2:5" ht="15" x14ac:dyDescent="0.2">
      <c r="B93" s="11" t="s">
        <v>114</v>
      </c>
      <c r="C93">
        <v>88</v>
      </c>
      <c r="D93" s="6">
        <v>4190713</v>
      </c>
      <c r="E93" s="9">
        <f t="shared" si="0"/>
        <v>20.998813328424063</v>
      </c>
    </row>
    <row r="94" spans="2:5" ht="15" x14ac:dyDescent="0.2">
      <c r="B94" s="11" t="s">
        <v>117</v>
      </c>
      <c r="C94">
        <v>206</v>
      </c>
      <c r="D94" s="6">
        <v>12807060</v>
      </c>
      <c r="E94" s="9">
        <f t="shared" si="0"/>
        <v>16.084878184376429</v>
      </c>
    </row>
    <row r="95" spans="2:5" ht="15" x14ac:dyDescent="0.2">
      <c r="B95" s="11" t="s">
        <v>133</v>
      </c>
      <c r="C95">
        <v>44</v>
      </c>
      <c r="D95" s="6">
        <v>1057315</v>
      </c>
      <c r="E95" s="9">
        <f t="shared" si="0"/>
        <v>41.614845150215402</v>
      </c>
    </row>
    <row r="96" spans="2:5" ht="15" x14ac:dyDescent="0.2">
      <c r="B96" s="11" t="s">
        <v>121</v>
      </c>
      <c r="C96">
        <v>81</v>
      </c>
      <c r="D96" s="6">
        <v>5084127</v>
      </c>
      <c r="E96" s="9">
        <f t="shared" si="0"/>
        <v>15.931938757627417</v>
      </c>
    </row>
    <row r="97" spans="1:63" ht="15" x14ac:dyDescent="0.2">
      <c r="B97" s="11" t="s">
        <v>157</v>
      </c>
      <c r="C97">
        <v>11</v>
      </c>
      <c r="D97" s="6">
        <v>882235</v>
      </c>
      <c r="E97" s="9">
        <f t="shared" si="0"/>
        <v>12.468333267213385</v>
      </c>
    </row>
    <row r="98" spans="1:63" ht="15" x14ac:dyDescent="0.2">
      <c r="B98" s="11" t="s">
        <v>122</v>
      </c>
      <c r="C98">
        <v>154</v>
      </c>
      <c r="D98" s="6">
        <v>6770010</v>
      </c>
      <c r="E98" s="9">
        <f t="shared" si="0"/>
        <v>22.747381466201677</v>
      </c>
    </row>
    <row r="99" spans="1:63" ht="15" x14ac:dyDescent="0.2">
      <c r="B99" s="11" t="s">
        <v>115</v>
      </c>
      <c r="C99">
        <v>260</v>
      </c>
      <c r="D99" s="6">
        <v>28701845</v>
      </c>
      <c r="E99" s="9">
        <f t="shared" si="0"/>
        <v>9.0586511076204328</v>
      </c>
    </row>
    <row r="100" spans="1:63" ht="15" x14ac:dyDescent="0.2">
      <c r="B100" s="11" t="s">
        <v>138</v>
      </c>
      <c r="C100">
        <v>80</v>
      </c>
      <c r="D100" s="6">
        <v>3161105</v>
      </c>
      <c r="E100" s="9">
        <f t="shared" si="0"/>
        <v>25.307606042823632</v>
      </c>
    </row>
    <row r="101" spans="1:63" ht="15" x14ac:dyDescent="0.2">
      <c r="B101" s="11" t="s">
        <v>146</v>
      </c>
      <c r="C101">
        <v>22</v>
      </c>
      <c r="D101" s="6">
        <v>626299</v>
      </c>
      <c r="E101" s="9">
        <f t="shared" si="0"/>
        <v>35.126992059703113</v>
      </c>
    </row>
    <row r="102" spans="1:63" ht="17" x14ac:dyDescent="0.25">
      <c r="B102" s="11" t="s">
        <v>123</v>
      </c>
      <c r="C102">
        <v>99</v>
      </c>
      <c r="D102" s="6">
        <v>8517685</v>
      </c>
      <c r="E102" s="9">
        <f t="shared" si="0"/>
        <v>11.622876403623755</v>
      </c>
    </row>
    <row r="103" spans="1:63" ht="17" x14ac:dyDescent="0.25">
      <c r="B103" s="11" t="s">
        <v>104</v>
      </c>
      <c r="C103">
        <v>1376</v>
      </c>
      <c r="D103" s="6">
        <v>7535591</v>
      </c>
      <c r="E103" s="9">
        <f t="shared" si="0"/>
        <v>182.60014377107251</v>
      </c>
    </row>
    <row r="104" spans="1:63" ht="17" x14ac:dyDescent="0.25">
      <c r="B104" s="11" t="s">
        <v>158</v>
      </c>
      <c r="C104">
        <v>2</v>
      </c>
      <c r="D104" s="6">
        <v>1805832</v>
      </c>
      <c r="E104" s="9">
        <f t="shared" si="0"/>
        <v>1.1075227374417997</v>
      </c>
    </row>
    <row r="105" spans="1:63" ht="17" x14ac:dyDescent="0.25">
      <c r="B105" s="11" t="s">
        <v>134</v>
      </c>
      <c r="C105">
        <v>159</v>
      </c>
      <c r="D105" s="6">
        <v>5813568</v>
      </c>
      <c r="E105" s="9">
        <f t="shared" si="0"/>
        <v>27.349813402027809</v>
      </c>
    </row>
    <row r="106" spans="1:63" ht="17" x14ac:dyDescent="0.25">
      <c r="B106" s="11" t="s">
        <v>159</v>
      </c>
      <c r="C106">
        <v>18</v>
      </c>
      <c r="D106" s="6">
        <v>577737</v>
      </c>
      <c r="E106" s="9">
        <f t="shared" si="0"/>
        <v>31.156045051641147</v>
      </c>
    </row>
    <row r="107" spans="1:63" ht="16" customHeight="1" x14ac:dyDescent="0.2">
      <c r="D107" s="13" t="s">
        <v>494</v>
      </c>
      <c r="E107" s="14">
        <f>MEDIAN(E56:E106)</f>
        <v>19.578085221010525</v>
      </c>
    </row>
    <row r="109" spans="1:63" ht="17" x14ac:dyDescent="0.25">
      <c r="B109" s="11" t="s">
        <v>496</v>
      </c>
    </row>
    <row r="110" spans="1:63" ht="17" x14ac:dyDescent="0.25">
      <c r="A110" s="11" t="s">
        <v>0</v>
      </c>
      <c r="B110" t="s">
        <v>1</v>
      </c>
      <c r="C110" s="6" t="s">
        <v>493</v>
      </c>
      <c r="D110" t="s">
        <v>2</v>
      </c>
      <c r="E110" t="s">
        <v>3</v>
      </c>
      <c r="F110" s="1">
        <v>43852</v>
      </c>
      <c r="G110" s="1">
        <v>43853</v>
      </c>
      <c r="H110" s="1">
        <v>43854</v>
      </c>
      <c r="I110" s="1">
        <v>43855</v>
      </c>
      <c r="J110" s="1">
        <v>43856</v>
      </c>
      <c r="K110" s="1">
        <v>43857</v>
      </c>
      <c r="L110" s="1">
        <v>43858</v>
      </c>
      <c r="M110" s="1">
        <v>43859</v>
      </c>
      <c r="N110" s="1">
        <v>43860</v>
      </c>
      <c r="O110" s="1">
        <v>43861</v>
      </c>
      <c r="P110" s="1">
        <v>43862</v>
      </c>
      <c r="Q110" s="1">
        <v>43863</v>
      </c>
      <c r="R110" s="1">
        <v>43864</v>
      </c>
      <c r="S110" s="1">
        <v>43865</v>
      </c>
      <c r="T110" s="1">
        <v>43866</v>
      </c>
      <c r="U110" s="1">
        <v>43867</v>
      </c>
      <c r="V110" s="1">
        <v>43868</v>
      </c>
      <c r="W110" s="1">
        <v>43869</v>
      </c>
      <c r="X110" s="1">
        <v>43870</v>
      </c>
      <c r="Y110" s="1">
        <v>43871</v>
      </c>
      <c r="Z110" s="1">
        <v>43872</v>
      </c>
      <c r="AA110" s="1">
        <v>43873</v>
      </c>
      <c r="AB110" s="1">
        <v>43874</v>
      </c>
      <c r="AC110" s="1">
        <v>43875</v>
      </c>
      <c r="AD110" s="1">
        <v>43876</v>
      </c>
      <c r="AE110" s="1">
        <v>43877</v>
      </c>
      <c r="AF110" s="1">
        <v>43878</v>
      </c>
      <c r="AG110" s="1">
        <v>43879</v>
      </c>
      <c r="AH110" s="1">
        <v>43880</v>
      </c>
      <c r="AI110" s="1">
        <v>43881</v>
      </c>
      <c r="AJ110" s="1">
        <v>43882</v>
      </c>
      <c r="AK110" s="1">
        <v>43883</v>
      </c>
      <c r="AL110" s="1">
        <v>43884</v>
      </c>
      <c r="AM110" s="1">
        <v>43885</v>
      </c>
      <c r="AN110" s="1">
        <v>43886</v>
      </c>
      <c r="AO110" s="1">
        <v>43887</v>
      </c>
      <c r="AP110" s="1">
        <v>43888</v>
      </c>
      <c r="AQ110" s="1">
        <v>43889</v>
      </c>
      <c r="AR110" s="1">
        <v>43890</v>
      </c>
      <c r="AS110" s="1">
        <v>43891</v>
      </c>
      <c r="AT110" s="1">
        <v>43892</v>
      </c>
      <c r="AU110" s="1">
        <v>43893</v>
      </c>
      <c r="AV110" s="1">
        <v>43894</v>
      </c>
      <c r="AW110" s="1">
        <v>43895</v>
      </c>
      <c r="AX110" s="1">
        <v>43896</v>
      </c>
      <c r="AY110" s="1">
        <v>43897</v>
      </c>
      <c r="AZ110" s="1">
        <v>43898</v>
      </c>
      <c r="BA110" s="1">
        <v>43899</v>
      </c>
      <c r="BB110" s="1">
        <v>43900</v>
      </c>
      <c r="BC110" s="1">
        <v>43901</v>
      </c>
      <c r="BD110" s="1">
        <v>43902</v>
      </c>
      <c r="BE110" s="1">
        <v>43903</v>
      </c>
      <c r="BF110" s="1">
        <v>43904</v>
      </c>
      <c r="BG110" s="1">
        <v>43905</v>
      </c>
      <c r="BH110" s="1">
        <v>43906</v>
      </c>
      <c r="BI110" s="1">
        <v>43907</v>
      </c>
      <c r="BJ110" s="1">
        <v>43908</v>
      </c>
      <c r="BK110" s="1">
        <v>43909</v>
      </c>
    </row>
    <row r="111" spans="1:63" ht="17" x14ac:dyDescent="0.25">
      <c r="A111" s="11" t="s">
        <v>423</v>
      </c>
      <c r="B111" t="s">
        <v>105</v>
      </c>
      <c r="C111" s="6">
        <v>4887871</v>
      </c>
      <c r="D111">
        <v>32.318199999999997</v>
      </c>
      <c r="E111">
        <v>-86.902299999999997</v>
      </c>
      <c r="F111" s="10">
        <f>F2/$C111*1000000</f>
        <v>0</v>
      </c>
      <c r="G111" s="10">
        <f t="shared" ref="G111:BK115" si="1">G2/$C111*1000000</f>
        <v>0</v>
      </c>
      <c r="H111" s="10">
        <f t="shared" si="1"/>
        <v>0</v>
      </c>
      <c r="I111" s="10">
        <f t="shared" si="1"/>
        <v>0</v>
      </c>
      <c r="J111" s="10">
        <f t="shared" si="1"/>
        <v>0</v>
      </c>
      <c r="K111" s="10">
        <f t="shared" si="1"/>
        <v>0</v>
      </c>
      <c r="L111" s="10">
        <f t="shared" si="1"/>
        <v>0</v>
      </c>
      <c r="M111" s="10">
        <f t="shared" si="1"/>
        <v>0</v>
      </c>
      <c r="N111" s="10">
        <f t="shared" si="1"/>
        <v>0</v>
      </c>
      <c r="O111" s="10">
        <f t="shared" si="1"/>
        <v>0</v>
      </c>
      <c r="P111" s="10">
        <f t="shared" si="1"/>
        <v>0</v>
      </c>
      <c r="Q111" s="10">
        <f t="shared" si="1"/>
        <v>0</v>
      </c>
      <c r="R111" s="10">
        <f t="shared" si="1"/>
        <v>0</v>
      </c>
      <c r="S111" s="10">
        <f t="shared" si="1"/>
        <v>0</v>
      </c>
      <c r="T111" s="10">
        <f t="shared" si="1"/>
        <v>0</v>
      </c>
      <c r="U111" s="10">
        <f t="shared" si="1"/>
        <v>0</v>
      </c>
      <c r="V111" s="10">
        <f t="shared" si="1"/>
        <v>0</v>
      </c>
      <c r="W111" s="10">
        <f t="shared" si="1"/>
        <v>0</v>
      </c>
      <c r="X111" s="10">
        <f t="shared" si="1"/>
        <v>0</v>
      </c>
      <c r="Y111" s="10">
        <f t="shared" si="1"/>
        <v>0</v>
      </c>
      <c r="Z111" s="10">
        <f t="shared" si="1"/>
        <v>0</v>
      </c>
      <c r="AA111" s="10">
        <f t="shared" si="1"/>
        <v>0</v>
      </c>
      <c r="AB111" s="10">
        <f t="shared" si="1"/>
        <v>0</v>
      </c>
      <c r="AC111" s="10">
        <f t="shared" si="1"/>
        <v>0</v>
      </c>
      <c r="AD111" s="10">
        <f t="shared" si="1"/>
        <v>0</v>
      </c>
      <c r="AE111" s="10">
        <f t="shared" si="1"/>
        <v>0</v>
      </c>
      <c r="AF111" s="10">
        <f t="shared" si="1"/>
        <v>0</v>
      </c>
      <c r="AG111" s="10">
        <f t="shared" si="1"/>
        <v>0</v>
      </c>
      <c r="AH111" s="10">
        <f t="shared" si="1"/>
        <v>0</v>
      </c>
      <c r="AI111" s="10">
        <f t="shared" si="1"/>
        <v>0</v>
      </c>
      <c r="AJ111" s="10">
        <f t="shared" si="1"/>
        <v>0</v>
      </c>
      <c r="AK111" s="10">
        <f t="shared" si="1"/>
        <v>0</v>
      </c>
      <c r="AL111" s="10">
        <f t="shared" si="1"/>
        <v>0</v>
      </c>
      <c r="AM111" s="10">
        <f t="shared" si="1"/>
        <v>0</v>
      </c>
      <c r="AN111" s="10">
        <f t="shared" si="1"/>
        <v>0</v>
      </c>
      <c r="AO111" s="10">
        <f t="shared" si="1"/>
        <v>0</v>
      </c>
      <c r="AP111" s="10">
        <f t="shared" si="1"/>
        <v>0</v>
      </c>
      <c r="AQ111" s="10">
        <f t="shared" si="1"/>
        <v>0</v>
      </c>
      <c r="AR111" s="10">
        <f t="shared" si="1"/>
        <v>0</v>
      </c>
      <c r="AS111" s="10">
        <f t="shared" si="1"/>
        <v>0</v>
      </c>
      <c r="AT111" s="10">
        <f t="shared" si="1"/>
        <v>0</v>
      </c>
      <c r="AU111" s="10">
        <f t="shared" si="1"/>
        <v>0</v>
      </c>
      <c r="AV111" s="10">
        <f t="shared" si="1"/>
        <v>0</v>
      </c>
      <c r="AW111" s="10">
        <f t="shared" si="1"/>
        <v>0</v>
      </c>
      <c r="AX111" s="10">
        <f t="shared" si="1"/>
        <v>0</v>
      </c>
      <c r="AY111" s="10">
        <f t="shared" si="1"/>
        <v>0</v>
      </c>
      <c r="AZ111" s="10">
        <f t="shared" si="1"/>
        <v>0</v>
      </c>
      <c r="BA111" s="10">
        <f t="shared" si="1"/>
        <v>0</v>
      </c>
      <c r="BB111" s="10">
        <f t="shared" si="1"/>
        <v>0</v>
      </c>
      <c r="BC111" s="10">
        <f t="shared" si="1"/>
        <v>0</v>
      </c>
      <c r="BD111" s="10">
        <f t="shared" si="1"/>
        <v>0</v>
      </c>
      <c r="BE111" s="10">
        <f t="shared" si="1"/>
        <v>1.0229402535377878</v>
      </c>
      <c r="BF111" s="10">
        <f t="shared" si="1"/>
        <v>1.2275283042453453</v>
      </c>
      <c r="BG111" s="10">
        <f t="shared" si="1"/>
        <v>2.4550566084906906</v>
      </c>
      <c r="BH111" s="10">
        <f t="shared" si="1"/>
        <v>5.9330534705191686</v>
      </c>
      <c r="BI111" s="10">
        <f t="shared" si="1"/>
        <v>7.9789339775947443</v>
      </c>
      <c r="BJ111" s="10">
        <f t="shared" si="1"/>
        <v>9.4110503325476476</v>
      </c>
      <c r="BK111" s="10">
        <f t="shared" si="1"/>
        <v>15.957867955189489</v>
      </c>
    </row>
    <row r="112" spans="1:63" ht="17" x14ac:dyDescent="0.25">
      <c r="A112" s="11" t="s">
        <v>147</v>
      </c>
      <c r="B112" t="s">
        <v>105</v>
      </c>
      <c r="C112" s="6">
        <v>737438</v>
      </c>
      <c r="D112">
        <v>61.370699999999999</v>
      </c>
      <c r="E112">
        <v>-152.40440000000001</v>
      </c>
      <c r="F112" s="10">
        <f t="shared" ref="F112:U161" si="2">F3/$C112*1000000</f>
        <v>0</v>
      </c>
      <c r="G112" s="10">
        <f t="shared" si="2"/>
        <v>0</v>
      </c>
      <c r="H112" s="10">
        <f t="shared" si="2"/>
        <v>0</v>
      </c>
      <c r="I112" s="10">
        <f t="shared" si="2"/>
        <v>0</v>
      </c>
      <c r="J112" s="10">
        <f t="shared" si="2"/>
        <v>0</v>
      </c>
      <c r="K112" s="10">
        <f t="shared" si="2"/>
        <v>0</v>
      </c>
      <c r="L112" s="10">
        <f t="shared" si="2"/>
        <v>0</v>
      </c>
      <c r="M112" s="10">
        <f t="shared" si="2"/>
        <v>0</v>
      </c>
      <c r="N112" s="10">
        <f t="shared" si="2"/>
        <v>0</v>
      </c>
      <c r="O112" s="10">
        <f t="shared" si="2"/>
        <v>0</v>
      </c>
      <c r="P112" s="10">
        <f t="shared" si="2"/>
        <v>0</v>
      </c>
      <c r="Q112" s="10">
        <f t="shared" si="2"/>
        <v>0</v>
      </c>
      <c r="R112" s="10">
        <f t="shared" si="2"/>
        <v>0</v>
      </c>
      <c r="S112" s="10">
        <f t="shared" si="2"/>
        <v>0</v>
      </c>
      <c r="T112" s="10">
        <f t="shared" si="2"/>
        <v>0</v>
      </c>
      <c r="U112" s="10">
        <f t="shared" si="2"/>
        <v>0</v>
      </c>
      <c r="V112" s="10">
        <f t="shared" si="1"/>
        <v>0</v>
      </c>
      <c r="W112" s="10">
        <f t="shared" si="1"/>
        <v>0</v>
      </c>
      <c r="X112" s="10">
        <f t="shared" si="1"/>
        <v>0</v>
      </c>
      <c r="Y112" s="10">
        <f t="shared" si="1"/>
        <v>0</v>
      </c>
      <c r="Z112" s="10">
        <f t="shared" si="1"/>
        <v>0</v>
      </c>
      <c r="AA112" s="10">
        <f t="shared" si="1"/>
        <v>0</v>
      </c>
      <c r="AB112" s="10">
        <f t="shared" si="1"/>
        <v>0</v>
      </c>
      <c r="AC112" s="10">
        <f t="shared" si="1"/>
        <v>0</v>
      </c>
      <c r="AD112" s="10">
        <f t="shared" si="1"/>
        <v>0</v>
      </c>
      <c r="AE112" s="10">
        <f t="shared" si="1"/>
        <v>0</v>
      </c>
      <c r="AF112" s="10">
        <f t="shared" si="1"/>
        <v>0</v>
      </c>
      <c r="AG112" s="10">
        <f t="shared" si="1"/>
        <v>0</v>
      </c>
      <c r="AH112" s="10">
        <f t="shared" si="1"/>
        <v>0</v>
      </c>
      <c r="AI112" s="10">
        <f t="shared" si="1"/>
        <v>0</v>
      </c>
      <c r="AJ112" s="10">
        <f t="shared" si="1"/>
        <v>0</v>
      </c>
      <c r="AK112" s="10">
        <f t="shared" si="1"/>
        <v>0</v>
      </c>
      <c r="AL112" s="10">
        <f t="shared" si="1"/>
        <v>0</v>
      </c>
      <c r="AM112" s="10">
        <f t="shared" si="1"/>
        <v>0</v>
      </c>
      <c r="AN112" s="10">
        <f t="shared" si="1"/>
        <v>0</v>
      </c>
      <c r="AO112" s="10">
        <f t="shared" si="1"/>
        <v>0</v>
      </c>
      <c r="AP112" s="10">
        <f t="shared" si="1"/>
        <v>0</v>
      </c>
      <c r="AQ112" s="10">
        <f t="shared" si="1"/>
        <v>0</v>
      </c>
      <c r="AR112" s="10">
        <f t="shared" si="1"/>
        <v>0</v>
      </c>
      <c r="AS112" s="10">
        <f t="shared" si="1"/>
        <v>0</v>
      </c>
      <c r="AT112" s="10">
        <f t="shared" si="1"/>
        <v>0</v>
      </c>
      <c r="AU112" s="10">
        <f t="shared" si="1"/>
        <v>0</v>
      </c>
      <c r="AV112" s="10">
        <f t="shared" si="1"/>
        <v>0</v>
      </c>
      <c r="AW112" s="10">
        <f t="shared" si="1"/>
        <v>0</v>
      </c>
      <c r="AX112" s="10">
        <f t="shared" si="1"/>
        <v>0</v>
      </c>
      <c r="AY112" s="10">
        <f t="shared" si="1"/>
        <v>0</v>
      </c>
      <c r="AZ112" s="10">
        <f t="shared" si="1"/>
        <v>0</v>
      </c>
      <c r="BA112" s="10">
        <f t="shared" si="1"/>
        <v>0</v>
      </c>
      <c r="BB112" s="10">
        <f t="shared" si="1"/>
        <v>0</v>
      </c>
      <c r="BC112" s="10">
        <f t="shared" si="1"/>
        <v>0</v>
      </c>
      <c r="BD112" s="10">
        <f t="shared" si="1"/>
        <v>0</v>
      </c>
      <c r="BE112" s="10">
        <f t="shared" si="1"/>
        <v>1.3560462032062357</v>
      </c>
      <c r="BF112" s="10">
        <f t="shared" si="1"/>
        <v>1.3560462032062357</v>
      </c>
      <c r="BG112" s="10">
        <f t="shared" si="1"/>
        <v>1.3560462032062357</v>
      </c>
      <c r="BH112" s="10">
        <f t="shared" si="1"/>
        <v>1.3560462032062357</v>
      </c>
      <c r="BI112" s="10">
        <f t="shared" si="1"/>
        <v>4.0681386096187069</v>
      </c>
      <c r="BJ112" s="10">
        <f t="shared" si="1"/>
        <v>8.1362772192374138</v>
      </c>
      <c r="BK112" s="10">
        <f t="shared" si="1"/>
        <v>12.204415828856121</v>
      </c>
    </row>
    <row r="113" spans="1:63" ht="17" x14ac:dyDescent="0.25">
      <c r="A113" s="11" t="s">
        <v>124</v>
      </c>
      <c r="B113" t="s">
        <v>105</v>
      </c>
      <c r="C113" s="6">
        <v>7171646</v>
      </c>
      <c r="D113">
        <v>33.729799999999997</v>
      </c>
      <c r="E113">
        <v>-111.4312</v>
      </c>
      <c r="F113" s="10">
        <f t="shared" si="2"/>
        <v>0</v>
      </c>
      <c r="G113" s="10">
        <f t="shared" si="1"/>
        <v>0</v>
      </c>
      <c r="H113" s="10">
        <f t="shared" si="1"/>
        <v>0</v>
      </c>
      <c r="I113" s="10">
        <f t="shared" si="1"/>
        <v>0</v>
      </c>
      <c r="J113" s="10">
        <f t="shared" si="1"/>
        <v>0</v>
      </c>
      <c r="K113" s="10">
        <f t="shared" si="1"/>
        <v>0</v>
      </c>
      <c r="L113" s="10">
        <f t="shared" si="1"/>
        <v>0</v>
      </c>
      <c r="M113" s="10">
        <f t="shared" si="1"/>
        <v>0</v>
      </c>
      <c r="N113" s="10">
        <f t="shared" si="1"/>
        <v>0</v>
      </c>
      <c r="O113" s="10">
        <f t="shared" si="1"/>
        <v>0</v>
      </c>
      <c r="P113" s="10">
        <f t="shared" si="1"/>
        <v>0</v>
      </c>
      <c r="Q113" s="10">
        <f t="shared" si="1"/>
        <v>0</v>
      </c>
      <c r="R113" s="10">
        <f t="shared" si="1"/>
        <v>0</v>
      </c>
      <c r="S113" s="10">
        <f t="shared" si="1"/>
        <v>0</v>
      </c>
      <c r="T113" s="10">
        <f t="shared" si="1"/>
        <v>0</v>
      </c>
      <c r="U113" s="10">
        <f t="shared" si="1"/>
        <v>0</v>
      </c>
      <c r="V113" s="10">
        <f t="shared" si="1"/>
        <v>0</v>
      </c>
      <c r="W113" s="10">
        <f t="shared" si="1"/>
        <v>0</v>
      </c>
      <c r="X113" s="10">
        <f t="shared" si="1"/>
        <v>0</v>
      </c>
      <c r="Y113" s="10">
        <f t="shared" si="1"/>
        <v>0</v>
      </c>
      <c r="Z113" s="10">
        <f t="shared" si="1"/>
        <v>0</v>
      </c>
      <c r="AA113" s="10">
        <f t="shared" si="1"/>
        <v>0</v>
      </c>
      <c r="AB113" s="10">
        <f t="shared" si="1"/>
        <v>0</v>
      </c>
      <c r="AC113" s="10">
        <f t="shared" si="1"/>
        <v>0</v>
      </c>
      <c r="AD113" s="10">
        <f t="shared" si="1"/>
        <v>0</v>
      </c>
      <c r="AE113" s="10">
        <f t="shared" si="1"/>
        <v>0</v>
      </c>
      <c r="AF113" s="10">
        <f t="shared" si="1"/>
        <v>0</v>
      </c>
      <c r="AG113" s="10">
        <f t="shared" si="1"/>
        <v>0</v>
      </c>
      <c r="AH113" s="10">
        <f t="shared" si="1"/>
        <v>0</v>
      </c>
      <c r="AI113" s="10">
        <f t="shared" si="1"/>
        <v>0</v>
      </c>
      <c r="AJ113" s="10">
        <f t="shared" si="1"/>
        <v>0</v>
      </c>
      <c r="AK113" s="10">
        <f t="shared" si="1"/>
        <v>0</v>
      </c>
      <c r="AL113" s="10">
        <f t="shared" si="1"/>
        <v>0</v>
      </c>
      <c r="AM113" s="10">
        <f t="shared" si="1"/>
        <v>0</v>
      </c>
      <c r="AN113" s="10">
        <f t="shared" si="1"/>
        <v>0</v>
      </c>
      <c r="AO113" s="10">
        <f t="shared" si="1"/>
        <v>0</v>
      </c>
      <c r="AP113" s="10">
        <f t="shared" si="1"/>
        <v>0</v>
      </c>
      <c r="AQ113" s="10">
        <f t="shared" si="1"/>
        <v>0</v>
      </c>
      <c r="AR113" s="10">
        <f t="shared" si="1"/>
        <v>0</v>
      </c>
      <c r="AS113" s="10">
        <f t="shared" si="1"/>
        <v>0</v>
      </c>
      <c r="AT113" s="10">
        <f t="shared" si="1"/>
        <v>0</v>
      </c>
      <c r="AU113" s="10">
        <f t="shared" si="1"/>
        <v>0</v>
      </c>
      <c r="AV113" s="10">
        <f t="shared" si="1"/>
        <v>0</v>
      </c>
      <c r="AW113" s="10">
        <f t="shared" si="1"/>
        <v>0</v>
      </c>
      <c r="AX113" s="10">
        <f t="shared" si="1"/>
        <v>0</v>
      </c>
      <c r="AY113" s="10">
        <f t="shared" si="1"/>
        <v>0</v>
      </c>
      <c r="AZ113" s="10">
        <f t="shared" si="1"/>
        <v>0</v>
      </c>
      <c r="BA113" s="10">
        <f t="shared" si="1"/>
        <v>0</v>
      </c>
      <c r="BB113" s="10">
        <f t="shared" si="1"/>
        <v>0.83662802095920519</v>
      </c>
      <c r="BC113" s="10">
        <f t="shared" si="1"/>
        <v>1.2549420314388078</v>
      </c>
      <c r="BD113" s="10">
        <f t="shared" si="1"/>
        <v>1.2549420314388078</v>
      </c>
      <c r="BE113" s="10">
        <f t="shared" si="1"/>
        <v>1.2549420314388078</v>
      </c>
      <c r="BF113" s="10">
        <f t="shared" si="1"/>
        <v>1.6732560419184104</v>
      </c>
      <c r="BG113" s="10">
        <f t="shared" si="1"/>
        <v>1.8126940454116112</v>
      </c>
      <c r="BH113" s="10">
        <f t="shared" si="1"/>
        <v>2.5098840628776156</v>
      </c>
      <c r="BI113" s="10">
        <f t="shared" si="1"/>
        <v>2.7887600698640176</v>
      </c>
      <c r="BJ113" s="10">
        <f t="shared" si="1"/>
        <v>3.7648260943164233</v>
      </c>
      <c r="BK113" s="10">
        <f t="shared" si="1"/>
        <v>6.2747101571940389</v>
      </c>
    </row>
    <row r="114" spans="1:63" ht="17" x14ac:dyDescent="0.25">
      <c r="A114" s="11" t="s">
        <v>148</v>
      </c>
      <c r="B114" t="s">
        <v>105</v>
      </c>
      <c r="C114" s="6">
        <v>3013825</v>
      </c>
      <c r="D114">
        <v>34.969700000000003</v>
      </c>
      <c r="E114">
        <v>-92.373099999999994</v>
      </c>
      <c r="F114" s="10">
        <f t="shared" si="2"/>
        <v>0</v>
      </c>
      <c r="G114" s="10">
        <f t="shared" si="1"/>
        <v>0</v>
      </c>
      <c r="H114" s="10">
        <f t="shared" si="1"/>
        <v>0</v>
      </c>
      <c r="I114" s="10">
        <f t="shared" si="1"/>
        <v>0</v>
      </c>
      <c r="J114" s="10">
        <f t="shared" si="1"/>
        <v>0</v>
      </c>
      <c r="K114" s="10">
        <f t="shared" si="1"/>
        <v>0</v>
      </c>
      <c r="L114" s="10">
        <f t="shared" si="1"/>
        <v>0</v>
      </c>
      <c r="M114" s="10">
        <f t="shared" si="1"/>
        <v>0</v>
      </c>
      <c r="N114" s="10">
        <f t="shared" si="1"/>
        <v>0</v>
      </c>
      <c r="O114" s="10">
        <f t="shared" si="1"/>
        <v>0</v>
      </c>
      <c r="P114" s="10">
        <f t="shared" si="1"/>
        <v>0</v>
      </c>
      <c r="Q114" s="10">
        <f t="shared" si="1"/>
        <v>0</v>
      </c>
      <c r="R114" s="10">
        <f t="shared" si="1"/>
        <v>0</v>
      </c>
      <c r="S114" s="10">
        <f t="shared" si="1"/>
        <v>0</v>
      </c>
      <c r="T114" s="10">
        <f t="shared" si="1"/>
        <v>0</v>
      </c>
      <c r="U114" s="10">
        <f t="shared" si="1"/>
        <v>0</v>
      </c>
      <c r="V114" s="10">
        <f t="shared" si="1"/>
        <v>0</v>
      </c>
      <c r="W114" s="10">
        <f t="shared" si="1"/>
        <v>0</v>
      </c>
      <c r="X114" s="10">
        <f t="shared" si="1"/>
        <v>0</v>
      </c>
      <c r="Y114" s="10">
        <f t="shared" si="1"/>
        <v>0</v>
      </c>
      <c r="Z114" s="10">
        <f t="shared" si="1"/>
        <v>0</v>
      </c>
      <c r="AA114" s="10">
        <f t="shared" si="1"/>
        <v>0</v>
      </c>
      <c r="AB114" s="10">
        <f t="shared" si="1"/>
        <v>0</v>
      </c>
      <c r="AC114" s="10">
        <f t="shared" si="1"/>
        <v>0</v>
      </c>
      <c r="AD114" s="10">
        <f t="shared" si="1"/>
        <v>0</v>
      </c>
      <c r="AE114" s="10">
        <f t="shared" si="1"/>
        <v>0</v>
      </c>
      <c r="AF114" s="10">
        <f t="shared" si="1"/>
        <v>0</v>
      </c>
      <c r="AG114" s="10">
        <f t="shared" si="1"/>
        <v>0</v>
      </c>
      <c r="AH114" s="10">
        <f t="shared" si="1"/>
        <v>0</v>
      </c>
      <c r="AI114" s="10">
        <f t="shared" si="1"/>
        <v>0</v>
      </c>
      <c r="AJ114" s="10">
        <f t="shared" si="1"/>
        <v>0</v>
      </c>
      <c r="AK114" s="10">
        <f t="shared" si="1"/>
        <v>0</v>
      </c>
      <c r="AL114" s="10">
        <f t="shared" si="1"/>
        <v>0</v>
      </c>
      <c r="AM114" s="10">
        <f t="shared" si="1"/>
        <v>0</v>
      </c>
      <c r="AN114" s="10">
        <f t="shared" si="1"/>
        <v>0</v>
      </c>
      <c r="AO114" s="10">
        <f t="shared" si="1"/>
        <v>0</v>
      </c>
      <c r="AP114" s="10">
        <f t="shared" si="1"/>
        <v>0</v>
      </c>
      <c r="AQ114" s="10">
        <f t="shared" si="1"/>
        <v>0</v>
      </c>
      <c r="AR114" s="10">
        <f t="shared" si="1"/>
        <v>0</v>
      </c>
      <c r="AS114" s="10">
        <f t="shared" si="1"/>
        <v>0</v>
      </c>
      <c r="AT114" s="10">
        <f t="shared" si="1"/>
        <v>0</v>
      </c>
      <c r="AU114" s="10">
        <f t="shared" si="1"/>
        <v>0</v>
      </c>
      <c r="AV114" s="10">
        <f t="shared" si="1"/>
        <v>0</v>
      </c>
      <c r="AW114" s="10">
        <f t="shared" si="1"/>
        <v>0</v>
      </c>
      <c r="AX114" s="10">
        <f t="shared" si="1"/>
        <v>0</v>
      </c>
      <c r="AY114" s="10">
        <f t="shared" si="1"/>
        <v>0</v>
      </c>
      <c r="AZ114" s="10">
        <f t="shared" si="1"/>
        <v>0</v>
      </c>
      <c r="BA114" s="10">
        <f t="shared" si="1"/>
        <v>0</v>
      </c>
      <c r="BB114" s="10">
        <f t="shared" si="1"/>
        <v>0</v>
      </c>
      <c r="BC114" s="10">
        <f t="shared" si="1"/>
        <v>0.33180426866191637</v>
      </c>
      <c r="BD114" s="10">
        <f t="shared" si="1"/>
        <v>1.990825611971498</v>
      </c>
      <c r="BE114" s="10">
        <f t="shared" si="1"/>
        <v>1.990825611971498</v>
      </c>
      <c r="BF114" s="10">
        <f t="shared" si="1"/>
        <v>3.981651223942996</v>
      </c>
      <c r="BG114" s="10">
        <f t="shared" si="1"/>
        <v>5.3088682985906619</v>
      </c>
      <c r="BH114" s="10">
        <f t="shared" si="1"/>
        <v>7.2996939105621594</v>
      </c>
      <c r="BI114" s="10">
        <f t="shared" si="1"/>
        <v>7.2996939105621594</v>
      </c>
      <c r="BJ114" s="10">
        <f t="shared" si="1"/>
        <v>10.949540865843238</v>
      </c>
      <c r="BK114" s="10">
        <f t="shared" si="1"/>
        <v>20.571864657038812</v>
      </c>
    </row>
    <row r="115" spans="1:63" ht="17" x14ac:dyDescent="0.25">
      <c r="A115" s="11" t="s">
        <v>107</v>
      </c>
      <c r="B115" t="s">
        <v>105</v>
      </c>
      <c r="C115" s="6">
        <v>39557045</v>
      </c>
      <c r="D115">
        <v>36.116199999999999</v>
      </c>
      <c r="E115">
        <v>-119.6816</v>
      </c>
      <c r="F115" s="10">
        <f t="shared" si="2"/>
        <v>0</v>
      </c>
      <c r="G115" s="10">
        <f t="shared" si="1"/>
        <v>0</v>
      </c>
      <c r="H115" s="10">
        <f t="shared" si="1"/>
        <v>0</v>
      </c>
      <c r="I115" s="10">
        <f t="shared" si="1"/>
        <v>0</v>
      </c>
      <c r="J115" s="10">
        <f t="shared" si="1"/>
        <v>0</v>
      </c>
      <c r="K115" s="10">
        <f t="shared" si="1"/>
        <v>0</v>
      </c>
      <c r="L115" s="10">
        <f t="shared" si="1"/>
        <v>0</v>
      </c>
      <c r="M115" s="10">
        <f t="shared" si="1"/>
        <v>0</v>
      </c>
      <c r="N115" s="10">
        <f t="shared" si="1"/>
        <v>0</v>
      </c>
      <c r="O115" s="10">
        <f t="shared" si="1"/>
        <v>0</v>
      </c>
      <c r="P115" s="10">
        <f t="shared" si="1"/>
        <v>0</v>
      </c>
      <c r="Q115" s="10">
        <f t="shared" si="1"/>
        <v>0</v>
      </c>
      <c r="R115" s="10">
        <f t="shared" si="1"/>
        <v>0</v>
      </c>
      <c r="S115" s="10">
        <f t="shared" si="1"/>
        <v>0</v>
      </c>
      <c r="T115" s="10">
        <f t="shared" si="1"/>
        <v>0</v>
      </c>
      <c r="U115" s="10">
        <f t="shared" si="1"/>
        <v>0</v>
      </c>
      <c r="V115" s="10">
        <f t="shared" si="1"/>
        <v>0</v>
      </c>
      <c r="W115" s="10">
        <f t="shared" si="1"/>
        <v>0</v>
      </c>
      <c r="X115" s="10">
        <f t="shared" si="1"/>
        <v>0</v>
      </c>
      <c r="Y115" s="10">
        <f t="shared" si="1"/>
        <v>0</v>
      </c>
      <c r="Z115" s="10">
        <f t="shared" si="1"/>
        <v>0</v>
      </c>
      <c r="AA115" s="10">
        <f t="shared" si="1"/>
        <v>0</v>
      </c>
      <c r="AB115" s="10">
        <f t="shared" si="1"/>
        <v>0</v>
      </c>
      <c r="AC115" s="10">
        <f t="shared" si="1"/>
        <v>0</v>
      </c>
      <c r="AD115" s="10">
        <f t="shared" si="1"/>
        <v>0</v>
      </c>
      <c r="AE115" s="10">
        <f t="shared" si="1"/>
        <v>0</v>
      </c>
      <c r="AF115" s="10">
        <f t="shared" si="1"/>
        <v>0</v>
      </c>
      <c r="AG115" s="10">
        <f t="shared" si="1"/>
        <v>0</v>
      </c>
      <c r="AH115" s="10">
        <f t="shared" si="1"/>
        <v>0</v>
      </c>
      <c r="AI115" s="10">
        <f t="shared" si="1"/>
        <v>0</v>
      </c>
      <c r="AJ115" s="10">
        <f t="shared" si="1"/>
        <v>0</v>
      </c>
      <c r="AK115" s="10">
        <f t="shared" si="1"/>
        <v>0</v>
      </c>
      <c r="AL115" s="10">
        <f t="shared" si="1"/>
        <v>0</v>
      </c>
      <c r="AM115" s="10">
        <f t="shared" si="1"/>
        <v>0</v>
      </c>
      <c r="AN115" s="10">
        <f t="shared" si="1"/>
        <v>0</v>
      </c>
      <c r="AO115" s="10">
        <f t="shared" si="1"/>
        <v>0</v>
      </c>
      <c r="AP115" s="10">
        <f t="shared" si="1"/>
        <v>0</v>
      </c>
      <c r="AQ115" s="10">
        <f t="shared" si="1"/>
        <v>0</v>
      </c>
      <c r="AR115" s="10">
        <f t="shared" si="1"/>
        <v>0</v>
      </c>
      <c r="AS115" s="10">
        <f t="shared" si="1"/>
        <v>0</v>
      </c>
      <c r="AT115" s="10">
        <f t="shared" si="1"/>
        <v>0</v>
      </c>
      <c r="AU115" s="10">
        <f t="shared" si="1"/>
        <v>0</v>
      </c>
      <c r="AV115" s="10">
        <f t="shared" si="1"/>
        <v>0</v>
      </c>
      <c r="AW115" s="10">
        <f t="shared" ref="G115:BK120" si="3">AW6/$C115*1000000</f>
        <v>0</v>
      </c>
      <c r="AX115" s="10">
        <f t="shared" si="3"/>
        <v>0</v>
      </c>
      <c r="AY115" s="10">
        <f t="shared" si="3"/>
        <v>0</v>
      </c>
      <c r="AZ115" s="10">
        <f t="shared" si="3"/>
        <v>0</v>
      </c>
      <c r="BA115" s="10">
        <f t="shared" si="3"/>
        <v>0</v>
      </c>
      <c r="BB115" s="10">
        <f t="shared" si="3"/>
        <v>3.6403123640807848</v>
      </c>
      <c r="BC115" s="10">
        <f t="shared" si="3"/>
        <v>4.4745506141826317</v>
      </c>
      <c r="BD115" s="10">
        <f t="shared" si="3"/>
        <v>5.5868682809850938</v>
      </c>
      <c r="BE115" s="10">
        <f t="shared" si="3"/>
        <v>7.1289450463248709</v>
      </c>
      <c r="BF115" s="10">
        <f t="shared" si="3"/>
        <v>8.5951819707462978</v>
      </c>
      <c r="BG115" s="10">
        <f t="shared" si="3"/>
        <v>10.769257410405656</v>
      </c>
      <c r="BH115" s="10">
        <f t="shared" si="3"/>
        <v>14.080930463840259</v>
      </c>
      <c r="BI115" s="10">
        <f t="shared" si="3"/>
        <v>17.645402987002694</v>
      </c>
      <c r="BJ115" s="10">
        <f t="shared" si="3"/>
        <v>18.985240176560204</v>
      </c>
      <c r="BK115" s="10">
        <f t="shared" si="3"/>
        <v>24.066509518089635</v>
      </c>
    </row>
    <row r="116" spans="1:63" ht="17" x14ac:dyDescent="0.25">
      <c r="A116" s="11" t="s">
        <v>111</v>
      </c>
      <c r="B116" t="s">
        <v>105</v>
      </c>
      <c r="C116" s="6">
        <v>5695564</v>
      </c>
      <c r="D116">
        <v>39.059800000000003</v>
      </c>
      <c r="E116">
        <v>-105.3111</v>
      </c>
      <c r="F116" s="10">
        <f t="shared" si="2"/>
        <v>0</v>
      </c>
      <c r="G116" s="10">
        <f t="shared" si="3"/>
        <v>0</v>
      </c>
      <c r="H116" s="10">
        <f t="shared" si="3"/>
        <v>0</v>
      </c>
      <c r="I116" s="10">
        <f t="shared" si="3"/>
        <v>0</v>
      </c>
      <c r="J116" s="10">
        <f t="shared" si="3"/>
        <v>0</v>
      </c>
      <c r="K116" s="10">
        <f t="shared" si="3"/>
        <v>0</v>
      </c>
      <c r="L116" s="10">
        <f t="shared" si="3"/>
        <v>0</v>
      </c>
      <c r="M116" s="10">
        <f t="shared" si="3"/>
        <v>0</v>
      </c>
      <c r="N116" s="10">
        <f t="shared" si="3"/>
        <v>0</v>
      </c>
      <c r="O116" s="10">
        <f t="shared" si="3"/>
        <v>0</v>
      </c>
      <c r="P116" s="10">
        <f t="shared" si="3"/>
        <v>0</v>
      </c>
      <c r="Q116" s="10">
        <f t="shared" si="3"/>
        <v>0</v>
      </c>
      <c r="R116" s="10">
        <f t="shared" si="3"/>
        <v>0</v>
      </c>
      <c r="S116" s="10">
        <f t="shared" si="3"/>
        <v>0</v>
      </c>
      <c r="T116" s="10">
        <f t="shared" si="3"/>
        <v>0</v>
      </c>
      <c r="U116" s="10">
        <f t="shared" si="3"/>
        <v>0</v>
      </c>
      <c r="V116" s="10">
        <f t="shared" si="3"/>
        <v>0</v>
      </c>
      <c r="W116" s="10">
        <f t="shared" si="3"/>
        <v>0</v>
      </c>
      <c r="X116" s="10">
        <f t="shared" si="3"/>
        <v>0</v>
      </c>
      <c r="Y116" s="10">
        <f t="shared" si="3"/>
        <v>0</v>
      </c>
      <c r="Z116" s="10">
        <f t="shared" si="3"/>
        <v>0</v>
      </c>
      <c r="AA116" s="10">
        <f t="shared" si="3"/>
        <v>0</v>
      </c>
      <c r="AB116" s="10">
        <f t="shared" si="3"/>
        <v>0</v>
      </c>
      <c r="AC116" s="10">
        <f t="shared" si="3"/>
        <v>0</v>
      </c>
      <c r="AD116" s="10">
        <f t="shared" si="3"/>
        <v>0</v>
      </c>
      <c r="AE116" s="10">
        <f t="shared" si="3"/>
        <v>0</v>
      </c>
      <c r="AF116" s="10">
        <f t="shared" si="3"/>
        <v>0</v>
      </c>
      <c r="AG116" s="10">
        <f t="shared" si="3"/>
        <v>0</v>
      </c>
      <c r="AH116" s="10">
        <f t="shared" si="3"/>
        <v>0</v>
      </c>
      <c r="AI116" s="10">
        <f t="shared" si="3"/>
        <v>0</v>
      </c>
      <c r="AJ116" s="10">
        <f t="shared" si="3"/>
        <v>0</v>
      </c>
      <c r="AK116" s="10">
        <f t="shared" si="3"/>
        <v>0</v>
      </c>
      <c r="AL116" s="10">
        <f t="shared" si="3"/>
        <v>0</v>
      </c>
      <c r="AM116" s="10">
        <f t="shared" si="3"/>
        <v>0</v>
      </c>
      <c r="AN116" s="10">
        <f t="shared" si="3"/>
        <v>0</v>
      </c>
      <c r="AO116" s="10">
        <f t="shared" si="3"/>
        <v>0</v>
      </c>
      <c r="AP116" s="10">
        <f t="shared" si="3"/>
        <v>0</v>
      </c>
      <c r="AQ116" s="10">
        <f t="shared" si="3"/>
        <v>0</v>
      </c>
      <c r="AR116" s="10">
        <f t="shared" si="3"/>
        <v>0</v>
      </c>
      <c r="AS116" s="10">
        <f t="shared" si="3"/>
        <v>0</v>
      </c>
      <c r="AT116" s="10">
        <f t="shared" si="3"/>
        <v>0</v>
      </c>
      <c r="AU116" s="10">
        <f t="shared" si="3"/>
        <v>0</v>
      </c>
      <c r="AV116" s="10">
        <f t="shared" si="3"/>
        <v>0</v>
      </c>
      <c r="AW116" s="10">
        <f t="shared" si="3"/>
        <v>0</v>
      </c>
      <c r="AX116" s="10">
        <f t="shared" si="3"/>
        <v>0</v>
      </c>
      <c r="AY116" s="10">
        <f t="shared" si="3"/>
        <v>0</v>
      </c>
      <c r="AZ116" s="10">
        <f t="shared" si="3"/>
        <v>0</v>
      </c>
      <c r="BA116" s="10">
        <f t="shared" si="3"/>
        <v>0</v>
      </c>
      <c r="BB116" s="10">
        <f t="shared" si="3"/>
        <v>2.6336285572420923</v>
      </c>
      <c r="BC116" s="10">
        <f t="shared" si="3"/>
        <v>5.9695580630820757</v>
      </c>
      <c r="BD116" s="10">
        <f t="shared" si="3"/>
        <v>7.900885671726277</v>
      </c>
      <c r="BE116" s="10">
        <f t="shared" si="3"/>
        <v>8.603186620324168</v>
      </c>
      <c r="BF116" s="10">
        <f t="shared" si="3"/>
        <v>17.733098952096753</v>
      </c>
      <c r="BG116" s="10">
        <f t="shared" si="3"/>
        <v>23.000356066580942</v>
      </c>
      <c r="BH116" s="10">
        <f t="shared" si="3"/>
        <v>28.092037943915649</v>
      </c>
      <c r="BI116" s="10">
        <f t="shared" si="3"/>
        <v>28.092037943915649</v>
      </c>
      <c r="BJ116" s="10">
        <f t="shared" si="3"/>
        <v>32.305843635502995</v>
      </c>
      <c r="BK116" s="10">
        <f t="shared" si="3"/>
        <v>48.634340690403974</v>
      </c>
    </row>
    <row r="117" spans="1:63" ht="17" x14ac:dyDescent="0.25">
      <c r="A117" s="11" t="s">
        <v>135</v>
      </c>
      <c r="B117" t="s">
        <v>105</v>
      </c>
      <c r="C117" s="6">
        <v>3572665</v>
      </c>
      <c r="D117">
        <v>41.597799999999999</v>
      </c>
      <c r="E117">
        <v>-72.755399999999995</v>
      </c>
      <c r="F117" s="10">
        <f t="shared" si="2"/>
        <v>0</v>
      </c>
      <c r="G117" s="10">
        <f t="shared" si="3"/>
        <v>0</v>
      </c>
      <c r="H117" s="10">
        <f t="shared" si="3"/>
        <v>0</v>
      </c>
      <c r="I117" s="10">
        <f t="shared" si="3"/>
        <v>0</v>
      </c>
      <c r="J117" s="10">
        <f t="shared" si="3"/>
        <v>0</v>
      </c>
      <c r="K117" s="10">
        <f t="shared" si="3"/>
        <v>0</v>
      </c>
      <c r="L117" s="10">
        <f t="shared" si="3"/>
        <v>0</v>
      </c>
      <c r="M117" s="10">
        <f t="shared" si="3"/>
        <v>0</v>
      </c>
      <c r="N117" s="10">
        <f t="shared" si="3"/>
        <v>0</v>
      </c>
      <c r="O117" s="10">
        <f t="shared" si="3"/>
        <v>0</v>
      </c>
      <c r="P117" s="10">
        <f t="shared" si="3"/>
        <v>0</v>
      </c>
      <c r="Q117" s="10">
        <f t="shared" si="3"/>
        <v>0</v>
      </c>
      <c r="R117" s="10">
        <f t="shared" si="3"/>
        <v>0</v>
      </c>
      <c r="S117" s="10">
        <f t="shared" si="3"/>
        <v>0</v>
      </c>
      <c r="T117" s="10">
        <f t="shared" si="3"/>
        <v>0</v>
      </c>
      <c r="U117" s="10">
        <f t="shared" si="3"/>
        <v>0</v>
      </c>
      <c r="V117" s="10">
        <f t="shared" si="3"/>
        <v>0</v>
      </c>
      <c r="W117" s="10">
        <f t="shared" si="3"/>
        <v>0</v>
      </c>
      <c r="X117" s="10">
        <f t="shared" si="3"/>
        <v>0</v>
      </c>
      <c r="Y117" s="10">
        <f t="shared" si="3"/>
        <v>0</v>
      </c>
      <c r="Z117" s="10">
        <f t="shared" si="3"/>
        <v>0</v>
      </c>
      <c r="AA117" s="10">
        <f t="shared" si="3"/>
        <v>0</v>
      </c>
      <c r="AB117" s="10">
        <f t="shared" si="3"/>
        <v>0</v>
      </c>
      <c r="AC117" s="10">
        <f t="shared" si="3"/>
        <v>0</v>
      </c>
      <c r="AD117" s="10">
        <f t="shared" si="3"/>
        <v>0</v>
      </c>
      <c r="AE117" s="10">
        <f t="shared" si="3"/>
        <v>0</v>
      </c>
      <c r="AF117" s="10">
        <f t="shared" si="3"/>
        <v>0</v>
      </c>
      <c r="AG117" s="10">
        <f t="shared" si="3"/>
        <v>0</v>
      </c>
      <c r="AH117" s="10">
        <f t="shared" si="3"/>
        <v>0</v>
      </c>
      <c r="AI117" s="10">
        <f t="shared" si="3"/>
        <v>0</v>
      </c>
      <c r="AJ117" s="10">
        <f t="shared" si="3"/>
        <v>0</v>
      </c>
      <c r="AK117" s="10">
        <f t="shared" si="3"/>
        <v>0</v>
      </c>
      <c r="AL117" s="10">
        <f t="shared" si="3"/>
        <v>0</v>
      </c>
      <c r="AM117" s="10">
        <f t="shared" si="3"/>
        <v>0</v>
      </c>
      <c r="AN117" s="10">
        <f t="shared" si="3"/>
        <v>0</v>
      </c>
      <c r="AO117" s="10">
        <f t="shared" si="3"/>
        <v>0</v>
      </c>
      <c r="AP117" s="10">
        <f t="shared" si="3"/>
        <v>0</v>
      </c>
      <c r="AQ117" s="10">
        <f t="shared" si="3"/>
        <v>0</v>
      </c>
      <c r="AR117" s="10">
        <f t="shared" si="3"/>
        <v>0</v>
      </c>
      <c r="AS117" s="10">
        <f t="shared" si="3"/>
        <v>0</v>
      </c>
      <c r="AT117" s="10">
        <f t="shared" si="3"/>
        <v>0</v>
      </c>
      <c r="AU117" s="10">
        <f t="shared" si="3"/>
        <v>0</v>
      </c>
      <c r="AV117" s="10">
        <f t="shared" si="3"/>
        <v>0</v>
      </c>
      <c r="AW117" s="10">
        <f t="shared" si="3"/>
        <v>0</v>
      </c>
      <c r="AX117" s="10">
        <f t="shared" si="3"/>
        <v>0</v>
      </c>
      <c r="AY117" s="10">
        <f t="shared" si="3"/>
        <v>0</v>
      </c>
      <c r="AZ117" s="10">
        <f t="shared" si="3"/>
        <v>0</v>
      </c>
      <c r="BA117" s="10">
        <f t="shared" si="3"/>
        <v>0</v>
      </c>
      <c r="BB117" s="10">
        <f t="shared" si="3"/>
        <v>0.55980619509525797</v>
      </c>
      <c r="BC117" s="10">
        <f t="shared" si="3"/>
        <v>0.83970929264288696</v>
      </c>
      <c r="BD117" s="10">
        <f t="shared" si="3"/>
        <v>1.399515487738145</v>
      </c>
      <c r="BE117" s="10">
        <f t="shared" si="3"/>
        <v>3.0789340730239192</v>
      </c>
      <c r="BF117" s="10">
        <f t="shared" si="3"/>
        <v>6.1578681460478384</v>
      </c>
      <c r="BG117" s="10">
        <f t="shared" si="3"/>
        <v>6.7176743411430957</v>
      </c>
      <c r="BH117" s="10">
        <f t="shared" si="3"/>
        <v>8.3970929264288703</v>
      </c>
      <c r="BI117" s="10">
        <f t="shared" si="3"/>
        <v>19.033410633238773</v>
      </c>
      <c r="BJ117" s="10">
        <f t="shared" si="3"/>
        <v>19.033410633238773</v>
      </c>
      <c r="BK117" s="10">
        <f t="shared" si="3"/>
        <v>44.504592510073017</v>
      </c>
    </row>
    <row r="118" spans="1:63" ht="17" x14ac:dyDescent="0.25">
      <c r="A118" s="11" t="s">
        <v>149</v>
      </c>
      <c r="B118" t="s">
        <v>105</v>
      </c>
      <c r="C118" s="6">
        <v>967171</v>
      </c>
      <c r="D118">
        <v>39.3185</v>
      </c>
      <c r="E118">
        <v>-75.507099999999994</v>
      </c>
      <c r="F118" s="10">
        <f t="shared" si="2"/>
        <v>0</v>
      </c>
      <c r="G118" s="10">
        <f t="shared" si="3"/>
        <v>0</v>
      </c>
      <c r="H118" s="10">
        <f t="shared" si="3"/>
        <v>0</v>
      </c>
      <c r="I118" s="10">
        <f t="shared" si="3"/>
        <v>0</v>
      </c>
      <c r="J118" s="10">
        <f t="shared" si="3"/>
        <v>0</v>
      </c>
      <c r="K118" s="10">
        <f t="shared" si="3"/>
        <v>0</v>
      </c>
      <c r="L118" s="10">
        <f t="shared" si="3"/>
        <v>0</v>
      </c>
      <c r="M118" s="10">
        <f t="shared" si="3"/>
        <v>0</v>
      </c>
      <c r="N118" s="10">
        <f t="shared" si="3"/>
        <v>0</v>
      </c>
      <c r="O118" s="10">
        <f t="shared" si="3"/>
        <v>0</v>
      </c>
      <c r="P118" s="10">
        <f t="shared" si="3"/>
        <v>0</v>
      </c>
      <c r="Q118" s="10">
        <f t="shared" si="3"/>
        <v>0</v>
      </c>
      <c r="R118" s="10">
        <f t="shared" si="3"/>
        <v>0</v>
      </c>
      <c r="S118" s="10">
        <f t="shared" si="3"/>
        <v>0</v>
      </c>
      <c r="T118" s="10">
        <f t="shared" si="3"/>
        <v>0</v>
      </c>
      <c r="U118" s="10">
        <f t="shared" si="3"/>
        <v>0</v>
      </c>
      <c r="V118" s="10">
        <f t="shared" si="3"/>
        <v>0</v>
      </c>
      <c r="W118" s="10">
        <f t="shared" si="3"/>
        <v>0</v>
      </c>
      <c r="X118" s="10">
        <f t="shared" si="3"/>
        <v>0</v>
      </c>
      <c r="Y118" s="10">
        <f t="shared" si="3"/>
        <v>0</v>
      </c>
      <c r="Z118" s="10">
        <f t="shared" si="3"/>
        <v>0</v>
      </c>
      <c r="AA118" s="10">
        <f t="shared" si="3"/>
        <v>0</v>
      </c>
      <c r="AB118" s="10">
        <f t="shared" si="3"/>
        <v>0</v>
      </c>
      <c r="AC118" s="10">
        <f t="shared" si="3"/>
        <v>0</v>
      </c>
      <c r="AD118" s="10">
        <f t="shared" si="3"/>
        <v>0</v>
      </c>
      <c r="AE118" s="10">
        <f t="shared" si="3"/>
        <v>0</v>
      </c>
      <c r="AF118" s="10">
        <f t="shared" si="3"/>
        <v>0</v>
      </c>
      <c r="AG118" s="10">
        <f t="shared" si="3"/>
        <v>0</v>
      </c>
      <c r="AH118" s="10">
        <f t="shared" si="3"/>
        <v>0</v>
      </c>
      <c r="AI118" s="10">
        <f t="shared" si="3"/>
        <v>0</v>
      </c>
      <c r="AJ118" s="10">
        <f t="shared" si="3"/>
        <v>0</v>
      </c>
      <c r="AK118" s="10">
        <f t="shared" si="3"/>
        <v>0</v>
      </c>
      <c r="AL118" s="10">
        <f t="shared" si="3"/>
        <v>0</v>
      </c>
      <c r="AM118" s="10">
        <f t="shared" si="3"/>
        <v>0</v>
      </c>
      <c r="AN118" s="10">
        <f t="shared" si="3"/>
        <v>0</v>
      </c>
      <c r="AO118" s="10">
        <f t="shared" si="3"/>
        <v>0</v>
      </c>
      <c r="AP118" s="10">
        <f t="shared" si="3"/>
        <v>0</v>
      </c>
      <c r="AQ118" s="10">
        <f t="shared" si="3"/>
        <v>0</v>
      </c>
      <c r="AR118" s="10">
        <f t="shared" si="3"/>
        <v>0</v>
      </c>
      <c r="AS118" s="10">
        <f t="shared" si="3"/>
        <v>0</v>
      </c>
      <c r="AT118" s="10">
        <f t="shared" si="3"/>
        <v>0</v>
      </c>
      <c r="AU118" s="10">
        <f t="shared" si="3"/>
        <v>0</v>
      </c>
      <c r="AV118" s="10">
        <f t="shared" si="3"/>
        <v>0</v>
      </c>
      <c r="AW118" s="10">
        <f t="shared" si="3"/>
        <v>0</v>
      </c>
      <c r="AX118" s="10">
        <f t="shared" si="3"/>
        <v>0</v>
      </c>
      <c r="AY118" s="10">
        <f t="shared" si="3"/>
        <v>0</v>
      </c>
      <c r="AZ118" s="10">
        <f t="shared" si="3"/>
        <v>0</v>
      </c>
      <c r="BA118" s="10">
        <f t="shared" si="3"/>
        <v>0</v>
      </c>
      <c r="BB118" s="10">
        <f t="shared" si="3"/>
        <v>0</v>
      </c>
      <c r="BC118" s="10">
        <f t="shared" si="3"/>
        <v>1.0339433254305599</v>
      </c>
      <c r="BD118" s="10">
        <f t="shared" si="3"/>
        <v>1.0339433254305599</v>
      </c>
      <c r="BE118" s="10">
        <f t="shared" si="3"/>
        <v>4.1357733017222396</v>
      </c>
      <c r="BF118" s="10">
        <f t="shared" si="3"/>
        <v>6.2036599525833589</v>
      </c>
      <c r="BG118" s="10">
        <f t="shared" si="3"/>
        <v>7.2376032780139186</v>
      </c>
      <c r="BH118" s="10">
        <f t="shared" si="3"/>
        <v>8.2715466034444791</v>
      </c>
      <c r="BI118" s="10">
        <f t="shared" si="3"/>
        <v>16.543093206888958</v>
      </c>
      <c r="BJ118" s="10">
        <f t="shared" si="3"/>
        <v>19.644923183180637</v>
      </c>
      <c r="BK118" s="10">
        <f t="shared" si="3"/>
        <v>31.018299762916794</v>
      </c>
    </row>
    <row r="119" spans="1:63" ht="17" x14ac:dyDescent="0.25">
      <c r="A119" s="11" t="s">
        <v>127</v>
      </c>
      <c r="B119" t="s">
        <v>105</v>
      </c>
      <c r="C119" s="6">
        <v>702455</v>
      </c>
      <c r="D119">
        <v>38.897399999999998</v>
      </c>
      <c r="E119">
        <v>-77.026799999999994</v>
      </c>
      <c r="F119" s="10">
        <f t="shared" si="2"/>
        <v>0</v>
      </c>
      <c r="G119" s="10">
        <f t="shared" si="3"/>
        <v>0</v>
      </c>
      <c r="H119" s="10">
        <f t="shared" si="3"/>
        <v>0</v>
      </c>
      <c r="I119" s="10">
        <f t="shared" si="3"/>
        <v>0</v>
      </c>
      <c r="J119" s="10">
        <f t="shared" si="3"/>
        <v>0</v>
      </c>
      <c r="K119" s="10">
        <f t="shared" si="3"/>
        <v>0</v>
      </c>
      <c r="L119" s="10">
        <f t="shared" si="3"/>
        <v>0</v>
      </c>
      <c r="M119" s="10">
        <f t="shared" si="3"/>
        <v>0</v>
      </c>
      <c r="N119" s="10">
        <f t="shared" si="3"/>
        <v>0</v>
      </c>
      <c r="O119" s="10">
        <f t="shared" si="3"/>
        <v>0</v>
      </c>
      <c r="P119" s="10">
        <f t="shared" si="3"/>
        <v>0</v>
      </c>
      <c r="Q119" s="10">
        <f t="shared" si="3"/>
        <v>0</v>
      </c>
      <c r="R119" s="10">
        <f t="shared" si="3"/>
        <v>0</v>
      </c>
      <c r="S119" s="10">
        <f t="shared" si="3"/>
        <v>0</v>
      </c>
      <c r="T119" s="10">
        <f t="shared" si="3"/>
        <v>0</v>
      </c>
      <c r="U119" s="10">
        <f t="shared" si="3"/>
        <v>0</v>
      </c>
      <c r="V119" s="10">
        <f t="shared" si="3"/>
        <v>0</v>
      </c>
      <c r="W119" s="10">
        <f t="shared" si="3"/>
        <v>0</v>
      </c>
      <c r="X119" s="10">
        <f t="shared" si="3"/>
        <v>0</v>
      </c>
      <c r="Y119" s="10">
        <f t="shared" si="3"/>
        <v>0</v>
      </c>
      <c r="Z119" s="10">
        <f t="shared" si="3"/>
        <v>0</v>
      </c>
      <c r="AA119" s="10">
        <f t="shared" si="3"/>
        <v>0</v>
      </c>
      <c r="AB119" s="10">
        <f t="shared" si="3"/>
        <v>0</v>
      </c>
      <c r="AC119" s="10">
        <f t="shared" si="3"/>
        <v>0</v>
      </c>
      <c r="AD119" s="10">
        <f t="shared" si="3"/>
        <v>0</v>
      </c>
      <c r="AE119" s="10">
        <f t="shared" si="3"/>
        <v>0</v>
      </c>
      <c r="AF119" s="10">
        <f t="shared" si="3"/>
        <v>0</v>
      </c>
      <c r="AG119" s="10">
        <f t="shared" si="3"/>
        <v>0</v>
      </c>
      <c r="AH119" s="10">
        <f t="shared" si="3"/>
        <v>0</v>
      </c>
      <c r="AI119" s="10">
        <f t="shared" si="3"/>
        <v>0</v>
      </c>
      <c r="AJ119" s="10">
        <f t="shared" si="3"/>
        <v>0</v>
      </c>
      <c r="AK119" s="10">
        <f t="shared" si="3"/>
        <v>0</v>
      </c>
      <c r="AL119" s="10">
        <f t="shared" si="3"/>
        <v>0</v>
      </c>
      <c r="AM119" s="10">
        <f t="shared" si="3"/>
        <v>0</v>
      </c>
      <c r="AN119" s="10">
        <f t="shared" si="3"/>
        <v>0</v>
      </c>
      <c r="AO119" s="10">
        <f t="shared" si="3"/>
        <v>0</v>
      </c>
      <c r="AP119" s="10">
        <f t="shared" si="3"/>
        <v>0</v>
      </c>
      <c r="AQ119" s="10">
        <f t="shared" si="3"/>
        <v>0</v>
      </c>
      <c r="AR119" s="10">
        <f t="shared" si="3"/>
        <v>0</v>
      </c>
      <c r="AS119" s="10">
        <f t="shared" si="3"/>
        <v>0</v>
      </c>
      <c r="AT119" s="10">
        <f t="shared" si="3"/>
        <v>0</v>
      </c>
      <c r="AU119" s="10">
        <f t="shared" si="3"/>
        <v>0</v>
      </c>
      <c r="AV119" s="10">
        <f t="shared" si="3"/>
        <v>0</v>
      </c>
      <c r="AW119" s="10">
        <f t="shared" si="3"/>
        <v>0</v>
      </c>
      <c r="AX119" s="10">
        <f t="shared" si="3"/>
        <v>0</v>
      </c>
      <c r="AY119" s="10">
        <f t="shared" si="3"/>
        <v>0</v>
      </c>
      <c r="AZ119" s="10">
        <f t="shared" si="3"/>
        <v>0</v>
      </c>
      <c r="BA119" s="10">
        <f t="shared" si="3"/>
        <v>0</v>
      </c>
      <c r="BB119" s="10">
        <f t="shared" si="3"/>
        <v>7.1178936729043141</v>
      </c>
      <c r="BC119" s="10">
        <f t="shared" si="3"/>
        <v>14.235787345808628</v>
      </c>
      <c r="BD119" s="10">
        <f t="shared" si="3"/>
        <v>14.235787345808628</v>
      </c>
      <c r="BE119" s="10">
        <f t="shared" si="3"/>
        <v>14.235787345808628</v>
      </c>
      <c r="BF119" s="10">
        <f t="shared" si="3"/>
        <v>14.235787345808628</v>
      </c>
      <c r="BG119" s="10">
        <f t="shared" si="3"/>
        <v>22.777259753293805</v>
      </c>
      <c r="BH119" s="10">
        <f t="shared" si="3"/>
        <v>31.318732160778978</v>
      </c>
      <c r="BI119" s="10">
        <f t="shared" si="3"/>
        <v>31.318732160778978</v>
      </c>
      <c r="BJ119" s="10">
        <f t="shared" si="3"/>
        <v>44.130940772006753</v>
      </c>
      <c r="BK119" s="10">
        <f t="shared" si="3"/>
        <v>56.943149383234513</v>
      </c>
    </row>
    <row r="120" spans="1:63" ht="17" x14ac:dyDescent="0.25">
      <c r="A120" s="11" t="s">
        <v>112</v>
      </c>
      <c r="B120" t="s">
        <v>105</v>
      </c>
      <c r="C120" s="6">
        <v>21299325</v>
      </c>
      <c r="D120">
        <v>27.766300000000001</v>
      </c>
      <c r="E120">
        <v>-81.686800000000005</v>
      </c>
      <c r="F120" s="10">
        <f t="shared" si="2"/>
        <v>0</v>
      </c>
      <c r="G120" s="10">
        <f t="shared" si="3"/>
        <v>0</v>
      </c>
      <c r="H120" s="10">
        <f t="shared" si="3"/>
        <v>0</v>
      </c>
      <c r="I120" s="10">
        <f t="shared" si="3"/>
        <v>0</v>
      </c>
      <c r="J120" s="10">
        <f t="shared" si="3"/>
        <v>0</v>
      </c>
      <c r="K120" s="10">
        <f t="shared" si="3"/>
        <v>0</v>
      </c>
      <c r="L120" s="10">
        <f t="shared" si="3"/>
        <v>0</v>
      </c>
      <c r="M120" s="10">
        <f t="shared" si="3"/>
        <v>0</v>
      </c>
      <c r="N120" s="10">
        <f t="shared" si="3"/>
        <v>0</v>
      </c>
      <c r="O120" s="10">
        <f t="shared" si="3"/>
        <v>0</v>
      </c>
      <c r="P120" s="10">
        <f t="shared" si="3"/>
        <v>0</v>
      </c>
      <c r="Q120" s="10">
        <f t="shared" si="3"/>
        <v>0</v>
      </c>
      <c r="R120" s="10">
        <f t="shared" si="3"/>
        <v>0</v>
      </c>
      <c r="S120" s="10">
        <f t="shared" ref="G120:BK124" si="4">S11/$C120*1000000</f>
        <v>0</v>
      </c>
      <c r="T120" s="10">
        <f t="shared" si="4"/>
        <v>0</v>
      </c>
      <c r="U120" s="10">
        <f t="shared" si="4"/>
        <v>0</v>
      </c>
      <c r="V120" s="10">
        <f t="shared" si="4"/>
        <v>0</v>
      </c>
      <c r="W120" s="10">
        <f t="shared" si="4"/>
        <v>0</v>
      </c>
      <c r="X120" s="10">
        <f t="shared" si="4"/>
        <v>0</v>
      </c>
      <c r="Y120" s="10">
        <f t="shared" si="4"/>
        <v>0</v>
      </c>
      <c r="Z120" s="10">
        <f t="shared" si="4"/>
        <v>0</v>
      </c>
      <c r="AA120" s="10">
        <f t="shared" si="4"/>
        <v>0</v>
      </c>
      <c r="AB120" s="10">
        <f t="shared" si="4"/>
        <v>0</v>
      </c>
      <c r="AC120" s="10">
        <f t="shared" si="4"/>
        <v>0</v>
      </c>
      <c r="AD120" s="10">
        <f t="shared" si="4"/>
        <v>0</v>
      </c>
      <c r="AE120" s="10">
        <f t="shared" si="4"/>
        <v>0</v>
      </c>
      <c r="AF120" s="10">
        <f t="shared" si="4"/>
        <v>0</v>
      </c>
      <c r="AG120" s="10">
        <f t="shared" si="4"/>
        <v>0</v>
      </c>
      <c r="AH120" s="10">
        <f t="shared" si="4"/>
        <v>0</v>
      </c>
      <c r="AI120" s="10">
        <f t="shared" si="4"/>
        <v>0</v>
      </c>
      <c r="AJ120" s="10">
        <f t="shared" si="4"/>
        <v>0</v>
      </c>
      <c r="AK120" s="10">
        <f t="shared" si="4"/>
        <v>0</v>
      </c>
      <c r="AL120" s="10">
        <f t="shared" si="4"/>
        <v>0</v>
      </c>
      <c r="AM120" s="10">
        <f t="shared" si="4"/>
        <v>0</v>
      </c>
      <c r="AN120" s="10">
        <f t="shared" si="4"/>
        <v>0</v>
      </c>
      <c r="AO120" s="10">
        <f t="shared" si="4"/>
        <v>0</v>
      </c>
      <c r="AP120" s="10">
        <f t="shared" si="4"/>
        <v>0</v>
      </c>
      <c r="AQ120" s="10">
        <f t="shared" si="4"/>
        <v>0</v>
      </c>
      <c r="AR120" s="10">
        <f t="shared" si="4"/>
        <v>0</v>
      </c>
      <c r="AS120" s="10">
        <f t="shared" si="4"/>
        <v>0</v>
      </c>
      <c r="AT120" s="10">
        <f t="shared" si="4"/>
        <v>0</v>
      </c>
      <c r="AU120" s="10">
        <f t="shared" si="4"/>
        <v>0</v>
      </c>
      <c r="AV120" s="10">
        <f t="shared" si="4"/>
        <v>0</v>
      </c>
      <c r="AW120" s="10">
        <f t="shared" si="4"/>
        <v>0</v>
      </c>
      <c r="AX120" s="10">
        <f t="shared" si="4"/>
        <v>0</v>
      </c>
      <c r="AY120" s="10">
        <f t="shared" si="4"/>
        <v>0</v>
      </c>
      <c r="AZ120" s="10">
        <f t="shared" si="4"/>
        <v>0</v>
      </c>
      <c r="BA120" s="10">
        <f t="shared" si="4"/>
        <v>0</v>
      </c>
      <c r="BB120" s="10">
        <f t="shared" si="4"/>
        <v>0.70424766982052245</v>
      </c>
      <c r="BC120" s="10">
        <f t="shared" si="4"/>
        <v>1.3145956503316421</v>
      </c>
      <c r="BD120" s="10">
        <f t="shared" si="4"/>
        <v>1.6432445629145525</v>
      </c>
      <c r="BE120" s="10">
        <f t="shared" si="4"/>
        <v>2.3474922327350747</v>
      </c>
      <c r="BF120" s="10">
        <f t="shared" si="4"/>
        <v>3.5681881937573139</v>
      </c>
      <c r="BG120" s="10">
        <f t="shared" si="4"/>
        <v>5.3992321352906725</v>
      </c>
      <c r="BH120" s="10">
        <f t="shared" si="4"/>
        <v>7.2772259214787329</v>
      </c>
      <c r="BI120" s="10">
        <f t="shared" si="4"/>
        <v>10.141166445415523</v>
      </c>
      <c r="BJ120" s="10">
        <f t="shared" si="4"/>
        <v>14.742251221576272</v>
      </c>
      <c r="BK120" s="10">
        <f t="shared" si="4"/>
        <v>19.578085221010525</v>
      </c>
    </row>
    <row r="121" spans="1:63" ht="17" x14ac:dyDescent="0.25">
      <c r="A121" s="11" t="s">
        <v>42</v>
      </c>
      <c r="B121" t="s">
        <v>105</v>
      </c>
      <c r="C121" s="6">
        <v>10519475</v>
      </c>
      <c r="D121">
        <v>33.040599999999998</v>
      </c>
      <c r="E121">
        <v>-83.643100000000004</v>
      </c>
      <c r="F121" s="10">
        <f t="shared" si="2"/>
        <v>0</v>
      </c>
      <c r="G121" s="10">
        <f t="shared" si="4"/>
        <v>0</v>
      </c>
      <c r="H121" s="10">
        <f t="shared" si="4"/>
        <v>0</v>
      </c>
      <c r="I121" s="10">
        <f t="shared" si="4"/>
        <v>0</v>
      </c>
      <c r="J121" s="10">
        <f t="shared" si="4"/>
        <v>0</v>
      </c>
      <c r="K121" s="10">
        <f t="shared" si="4"/>
        <v>0</v>
      </c>
      <c r="L121" s="10">
        <f t="shared" si="4"/>
        <v>0</v>
      </c>
      <c r="M121" s="10">
        <f t="shared" si="4"/>
        <v>0</v>
      </c>
      <c r="N121" s="10">
        <f t="shared" si="4"/>
        <v>0</v>
      </c>
      <c r="O121" s="10">
        <f t="shared" si="4"/>
        <v>0</v>
      </c>
      <c r="P121" s="10">
        <f t="shared" si="4"/>
        <v>0</v>
      </c>
      <c r="Q121" s="10">
        <f t="shared" si="4"/>
        <v>0</v>
      </c>
      <c r="R121" s="10">
        <f t="shared" si="4"/>
        <v>0</v>
      </c>
      <c r="S121" s="10">
        <f t="shared" si="4"/>
        <v>0</v>
      </c>
      <c r="T121" s="10">
        <f t="shared" si="4"/>
        <v>0</v>
      </c>
      <c r="U121" s="10">
        <f t="shared" si="4"/>
        <v>0</v>
      </c>
      <c r="V121" s="10">
        <f t="shared" si="4"/>
        <v>0</v>
      </c>
      <c r="W121" s="10">
        <f t="shared" si="4"/>
        <v>0</v>
      </c>
      <c r="X121" s="10">
        <f t="shared" si="4"/>
        <v>0</v>
      </c>
      <c r="Y121" s="10">
        <f t="shared" si="4"/>
        <v>0</v>
      </c>
      <c r="Z121" s="10">
        <f t="shared" si="4"/>
        <v>0</v>
      </c>
      <c r="AA121" s="10">
        <f t="shared" si="4"/>
        <v>0</v>
      </c>
      <c r="AB121" s="10">
        <f t="shared" si="4"/>
        <v>0</v>
      </c>
      <c r="AC121" s="10">
        <f t="shared" si="4"/>
        <v>0</v>
      </c>
      <c r="AD121" s="10">
        <f t="shared" si="4"/>
        <v>0</v>
      </c>
      <c r="AE121" s="10">
        <f t="shared" si="4"/>
        <v>0</v>
      </c>
      <c r="AF121" s="10">
        <f t="shared" si="4"/>
        <v>0</v>
      </c>
      <c r="AG121" s="10">
        <f t="shared" si="4"/>
        <v>0</v>
      </c>
      <c r="AH121" s="10">
        <f t="shared" si="4"/>
        <v>0</v>
      </c>
      <c r="AI121" s="10">
        <f t="shared" si="4"/>
        <v>0</v>
      </c>
      <c r="AJ121" s="10">
        <f t="shared" si="4"/>
        <v>0</v>
      </c>
      <c r="AK121" s="10">
        <f t="shared" si="4"/>
        <v>0</v>
      </c>
      <c r="AL121" s="10">
        <f t="shared" si="4"/>
        <v>0</v>
      </c>
      <c r="AM121" s="10">
        <f t="shared" si="4"/>
        <v>0</v>
      </c>
      <c r="AN121" s="10">
        <f t="shared" si="4"/>
        <v>0</v>
      </c>
      <c r="AO121" s="10">
        <f t="shared" si="4"/>
        <v>0</v>
      </c>
      <c r="AP121" s="10">
        <f t="shared" si="4"/>
        <v>0</v>
      </c>
      <c r="AQ121" s="10">
        <f t="shared" si="4"/>
        <v>0</v>
      </c>
      <c r="AR121" s="10">
        <f t="shared" si="4"/>
        <v>0</v>
      </c>
      <c r="AS121" s="10">
        <f t="shared" si="4"/>
        <v>0</v>
      </c>
      <c r="AT121" s="10">
        <f t="shared" si="4"/>
        <v>0</v>
      </c>
      <c r="AU121" s="10">
        <f t="shared" si="4"/>
        <v>0</v>
      </c>
      <c r="AV121" s="10">
        <f t="shared" si="4"/>
        <v>0</v>
      </c>
      <c r="AW121" s="10">
        <f t="shared" si="4"/>
        <v>0</v>
      </c>
      <c r="AX121" s="10">
        <f t="shared" si="4"/>
        <v>0</v>
      </c>
      <c r="AY121" s="10">
        <f t="shared" si="4"/>
        <v>0</v>
      </c>
      <c r="AZ121" s="10">
        <f t="shared" si="4"/>
        <v>0</v>
      </c>
      <c r="BA121" s="10">
        <f t="shared" si="4"/>
        <v>0</v>
      </c>
      <c r="BB121" s="10">
        <f t="shared" si="4"/>
        <v>1.6160502306436395</v>
      </c>
      <c r="BC121" s="10">
        <f t="shared" si="4"/>
        <v>2.1864209002825712</v>
      </c>
      <c r="BD121" s="10">
        <f t="shared" si="4"/>
        <v>2.9469151264678133</v>
      </c>
      <c r="BE121" s="10">
        <f t="shared" si="4"/>
        <v>3.9925946874725211</v>
      </c>
      <c r="BF121" s="10">
        <f t="shared" si="4"/>
        <v>6.2740773660282478</v>
      </c>
      <c r="BG121" s="10">
        <f t="shared" si="4"/>
        <v>9.4111160490423718</v>
      </c>
      <c r="BH121" s="10">
        <f t="shared" si="4"/>
        <v>11.502475171051787</v>
      </c>
      <c r="BI121" s="10">
        <f t="shared" si="4"/>
        <v>13.87901962788067</v>
      </c>
      <c r="BJ121" s="10">
        <f t="shared" si="4"/>
        <v>18.917293876357899</v>
      </c>
      <c r="BK121" s="10">
        <f t="shared" si="4"/>
        <v>27.282730364395562</v>
      </c>
    </row>
    <row r="122" spans="1:63" ht="17" x14ac:dyDescent="0.25">
      <c r="A122" s="11" t="s">
        <v>136</v>
      </c>
      <c r="B122" t="s">
        <v>105</v>
      </c>
      <c r="C122" s="6">
        <v>1420491</v>
      </c>
      <c r="D122">
        <v>21.0943</v>
      </c>
      <c r="E122">
        <v>-157.4983</v>
      </c>
      <c r="F122" s="10">
        <f t="shared" si="2"/>
        <v>0</v>
      </c>
      <c r="G122" s="10">
        <f t="shared" si="4"/>
        <v>0</v>
      </c>
      <c r="H122" s="10">
        <f t="shared" si="4"/>
        <v>0</v>
      </c>
      <c r="I122" s="10">
        <f t="shared" si="4"/>
        <v>0</v>
      </c>
      <c r="J122" s="10">
        <f t="shared" si="4"/>
        <v>0</v>
      </c>
      <c r="K122" s="10">
        <f t="shared" si="4"/>
        <v>0</v>
      </c>
      <c r="L122" s="10">
        <f t="shared" si="4"/>
        <v>0</v>
      </c>
      <c r="M122" s="10">
        <f t="shared" si="4"/>
        <v>0</v>
      </c>
      <c r="N122" s="10">
        <f t="shared" si="4"/>
        <v>0</v>
      </c>
      <c r="O122" s="10">
        <f t="shared" si="4"/>
        <v>0</v>
      </c>
      <c r="P122" s="10">
        <f t="shared" si="4"/>
        <v>0</v>
      </c>
      <c r="Q122" s="10">
        <f t="shared" si="4"/>
        <v>0</v>
      </c>
      <c r="R122" s="10">
        <f t="shared" si="4"/>
        <v>0</v>
      </c>
      <c r="S122" s="10">
        <f t="shared" si="4"/>
        <v>0</v>
      </c>
      <c r="T122" s="10">
        <f t="shared" si="4"/>
        <v>0</v>
      </c>
      <c r="U122" s="10">
        <f t="shared" si="4"/>
        <v>0</v>
      </c>
      <c r="V122" s="10">
        <f t="shared" si="4"/>
        <v>0</v>
      </c>
      <c r="W122" s="10">
        <f t="shared" si="4"/>
        <v>0</v>
      </c>
      <c r="X122" s="10">
        <f t="shared" si="4"/>
        <v>0</v>
      </c>
      <c r="Y122" s="10">
        <f t="shared" si="4"/>
        <v>0</v>
      </c>
      <c r="Z122" s="10">
        <f t="shared" si="4"/>
        <v>0</v>
      </c>
      <c r="AA122" s="10">
        <f t="shared" si="4"/>
        <v>0</v>
      </c>
      <c r="AB122" s="10">
        <f t="shared" si="4"/>
        <v>0</v>
      </c>
      <c r="AC122" s="10">
        <f t="shared" si="4"/>
        <v>0</v>
      </c>
      <c r="AD122" s="10">
        <f t="shared" si="4"/>
        <v>0</v>
      </c>
      <c r="AE122" s="10">
        <f t="shared" si="4"/>
        <v>0</v>
      </c>
      <c r="AF122" s="10">
        <f t="shared" si="4"/>
        <v>0</v>
      </c>
      <c r="AG122" s="10">
        <f t="shared" si="4"/>
        <v>0</v>
      </c>
      <c r="AH122" s="10">
        <f t="shared" si="4"/>
        <v>0</v>
      </c>
      <c r="AI122" s="10">
        <f t="shared" si="4"/>
        <v>0</v>
      </c>
      <c r="AJ122" s="10">
        <f t="shared" si="4"/>
        <v>0</v>
      </c>
      <c r="AK122" s="10">
        <f t="shared" si="4"/>
        <v>0</v>
      </c>
      <c r="AL122" s="10">
        <f t="shared" si="4"/>
        <v>0</v>
      </c>
      <c r="AM122" s="10">
        <f t="shared" si="4"/>
        <v>0</v>
      </c>
      <c r="AN122" s="10">
        <f t="shared" si="4"/>
        <v>0</v>
      </c>
      <c r="AO122" s="10">
        <f t="shared" si="4"/>
        <v>0</v>
      </c>
      <c r="AP122" s="10">
        <f t="shared" si="4"/>
        <v>0</v>
      </c>
      <c r="AQ122" s="10">
        <f t="shared" si="4"/>
        <v>0</v>
      </c>
      <c r="AR122" s="10">
        <f t="shared" si="4"/>
        <v>0</v>
      </c>
      <c r="AS122" s="10">
        <f t="shared" si="4"/>
        <v>0</v>
      </c>
      <c r="AT122" s="10">
        <f t="shared" si="4"/>
        <v>0</v>
      </c>
      <c r="AU122" s="10">
        <f t="shared" si="4"/>
        <v>0</v>
      </c>
      <c r="AV122" s="10">
        <f t="shared" si="4"/>
        <v>0</v>
      </c>
      <c r="AW122" s="10">
        <f t="shared" si="4"/>
        <v>0</v>
      </c>
      <c r="AX122" s="10">
        <f t="shared" si="4"/>
        <v>0</v>
      </c>
      <c r="AY122" s="10">
        <f t="shared" si="4"/>
        <v>0</v>
      </c>
      <c r="AZ122" s="10">
        <f t="shared" si="4"/>
        <v>0</v>
      </c>
      <c r="BA122" s="10">
        <f t="shared" si="4"/>
        <v>0</v>
      </c>
      <c r="BB122" s="10">
        <f t="shared" si="4"/>
        <v>1.4079638660153426</v>
      </c>
      <c r="BC122" s="10">
        <f t="shared" si="4"/>
        <v>1.4079638660153426</v>
      </c>
      <c r="BD122" s="10">
        <f t="shared" si="4"/>
        <v>1.4079638660153426</v>
      </c>
      <c r="BE122" s="10">
        <f t="shared" si="4"/>
        <v>1.4079638660153426</v>
      </c>
      <c r="BF122" s="10">
        <f t="shared" si="4"/>
        <v>2.8159277320306852</v>
      </c>
      <c r="BG122" s="10">
        <f t="shared" si="4"/>
        <v>4.2238915980460279</v>
      </c>
      <c r="BH122" s="10">
        <f t="shared" si="4"/>
        <v>4.9278735310536987</v>
      </c>
      <c r="BI122" s="10">
        <f t="shared" si="4"/>
        <v>7.0398193300767131</v>
      </c>
      <c r="BJ122" s="10">
        <f t="shared" si="4"/>
        <v>9.8557470621073975</v>
      </c>
      <c r="BK122" s="10">
        <f t="shared" si="4"/>
        <v>11.263710928122741</v>
      </c>
    </row>
    <row r="123" spans="1:63" ht="17" x14ac:dyDescent="0.25">
      <c r="A123" s="11" t="s">
        <v>150</v>
      </c>
      <c r="B123" t="s">
        <v>105</v>
      </c>
      <c r="C123" s="6">
        <v>1754208</v>
      </c>
      <c r="D123">
        <v>44.240499999999997</v>
      </c>
      <c r="E123">
        <v>-114.47880000000001</v>
      </c>
      <c r="F123" s="10">
        <f t="shared" si="2"/>
        <v>0</v>
      </c>
      <c r="G123" s="10">
        <f t="shared" si="4"/>
        <v>0</v>
      </c>
      <c r="H123" s="10">
        <f t="shared" si="4"/>
        <v>0</v>
      </c>
      <c r="I123" s="10">
        <f t="shared" si="4"/>
        <v>0</v>
      </c>
      <c r="J123" s="10">
        <f t="shared" si="4"/>
        <v>0</v>
      </c>
      <c r="K123" s="10">
        <f t="shared" si="4"/>
        <v>0</v>
      </c>
      <c r="L123" s="10">
        <f t="shared" si="4"/>
        <v>0</v>
      </c>
      <c r="M123" s="10">
        <f t="shared" si="4"/>
        <v>0</v>
      </c>
      <c r="N123" s="10">
        <f t="shared" si="4"/>
        <v>0</v>
      </c>
      <c r="O123" s="10">
        <f t="shared" si="4"/>
        <v>0</v>
      </c>
      <c r="P123" s="10">
        <f t="shared" si="4"/>
        <v>0</v>
      </c>
      <c r="Q123" s="10">
        <f t="shared" si="4"/>
        <v>0</v>
      </c>
      <c r="R123" s="10">
        <f t="shared" si="4"/>
        <v>0</v>
      </c>
      <c r="S123" s="10">
        <f t="shared" si="4"/>
        <v>0</v>
      </c>
      <c r="T123" s="10">
        <f t="shared" si="4"/>
        <v>0</v>
      </c>
      <c r="U123" s="10">
        <f t="shared" si="4"/>
        <v>0</v>
      </c>
      <c r="V123" s="10">
        <f t="shared" si="4"/>
        <v>0</v>
      </c>
      <c r="W123" s="10">
        <f t="shared" si="4"/>
        <v>0</v>
      </c>
      <c r="X123" s="10">
        <f t="shared" si="4"/>
        <v>0</v>
      </c>
      <c r="Y123" s="10">
        <f t="shared" si="4"/>
        <v>0</v>
      </c>
      <c r="Z123" s="10">
        <f t="shared" si="4"/>
        <v>0</v>
      </c>
      <c r="AA123" s="10">
        <f t="shared" si="4"/>
        <v>0</v>
      </c>
      <c r="AB123" s="10">
        <f t="shared" si="4"/>
        <v>0</v>
      </c>
      <c r="AC123" s="10">
        <f t="shared" si="4"/>
        <v>0</v>
      </c>
      <c r="AD123" s="10">
        <f t="shared" si="4"/>
        <v>0</v>
      </c>
      <c r="AE123" s="10">
        <f t="shared" si="4"/>
        <v>0</v>
      </c>
      <c r="AF123" s="10">
        <f t="shared" si="4"/>
        <v>0</v>
      </c>
      <c r="AG123" s="10">
        <f t="shared" si="4"/>
        <v>0</v>
      </c>
      <c r="AH123" s="10">
        <f t="shared" si="4"/>
        <v>0</v>
      </c>
      <c r="AI123" s="10">
        <f t="shared" si="4"/>
        <v>0</v>
      </c>
      <c r="AJ123" s="10">
        <f t="shared" si="4"/>
        <v>0</v>
      </c>
      <c r="AK123" s="10">
        <f t="shared" si="4"/>
        <v>0</v>
      </c>
      <c r="AL123" s="10">
        <f t="shared" si="4"/>
        <v>0</v>
      </c>
      <c r="AM123" s="10">
        <f t="shared" si="4"/>
        <v>0</v>
      </c>
      <c r="AN123" s="10">
        <f t="shared" si="4"/>
        <v>0</v>
      </c>
      <c r="AO123" s="10">
        <f t="shared" si="4"/>
        <v>0</v>
      </c>
      <c r="AP123" s="10">
        <f t="shared" si="4"/>
        <v>0</v>
      </c>
      <c r="AQ123" s="10">
        <f t="shared" si="4"/>
        <v>0</v>
      </c>
      <c r="AR123" s="10">
        <f t="shared" si="4"/>
        <v>0</v>
      </c>
      <c r="AS123" s="10">
        <f t="shared" si="4"/>
        <v>0</v>
      </c>
      <c r="AT123" s="10">
        <f t="shared" si="4"/>
        <v>0</v>
      </c>
      <c r="AU123" s="10">
        <f t="shared" si="4"/>
        <v>0</v>
      </c>
      <c r="AV123" s="10">
        <f t="shared" si="4"/>
        <v>0</v>
      </c>
      <c r="AW123" s="10">
        <f t="shared" si="4"/>
        <v>0</v>
      </c>
      <c r="AX123" s="10">
        <f t="shared" si="4"/>
        <v>0</v>
      </c>
      <c r="AY123" s="10">
        <f t="shared" si="4"/>
        <v>0</v>
      </c>
      <c r="AZ123" s="10">
        <f t="shared" si="4"/>
        <v>0</v>
      </c>
      <c r="BA123" s="10">
        <f t="shared" si="4"/>
        <v>0</v>
      </c>
      <c r="BB123" s="10">
        <f t="shared" si="4"/>
        <v>0</v>
      </c>
      <c r="BC123" s="10">
        <f t="shared" si="4"/>
        <v>0</v>
      </c>
      <c r="BD123" s="10">
        <f t="shared" si="4"/>
        <v>0</v>
      </c>
      <c r="BE123" s="10">
        <f t="shared" si="4"/>
        <v>0.57005782666593696</v>
      </c>
      <c r="BF123" s="10">
        <f t="shared" si="4"/>
        <v>1.1401156533318739</v>
      </c>
      <c r="BG123" s="10">
        <f t="shared" si="4"/>
        <v>2.8502891333296851</v>
      </c>
      <c r="BH123" s="10">
        <f t="shared" si="4"/>
        <v>2.8502891333296851</v>
      </c>
      <c r="BI123" s="10">
        <f t="shared" si="4"/>
        <v>4.5604626133274957</v>
      </c>
      <c r="BJ123" s="10">
        <f t="shared" si="4"/>
        <v>5.1305204399934325</v>
      </c>
      <c r="BK123" s="10">
        <f t="shared" si="4"/>
        <v>6.2706360933253062</v>
      </c>
    </row>
    <row r="124" spans="1:63" ht="17" x14ac:dyDescent="0.25">
      <c r="A124" s="11" t="s">
        <v>116</v>
      </c>
      <c r="B124" t="s">
        <v>105</v>
      </c>
      <c r="C124" s="6">
        <v>12741080</v>
      </c>
      <c r="D124">
        <v>40.349499999999999</v>
      </c>
      <c r="E124">
        <v>-88.986099999999993</v>
      </c>
      <c r="F124" s="10">
        <f t="shared" si="2"/>
        <v>0</v>
      </c>
      <c r="G124" s="10">
        <f t="shared" si="4"/>
        <v>0</v>
      </c>
      <c r="H124" s="10">
        <f t="shared" si="4"/>
        <v>0</v>
      </c>
      <c r="I124" s="10">
        <f t="shared" si="4"/>
        <v>0</v>
      </c>
      <c r="J124" s="10">
        <f t="shared" si="4"/>
        <v>0</v>
      </c>
      <c r="K124" s="10">
        <f t="shared" si="4"/>
        <v>0</v>
      </c>
      <c r="L124" s="10">
        <f t="shared" si="4"/>
        <v>0</v>
      </c>
      <c r="M124" s="10">
        <f t="shared" si="4"/>
        <v>0</v>
      </c>
      <c r="N124" s="10">
        <f t="shared" si="4"/>
        <v>0</v>
      </c>
      <c r="O124" s="10">
        <f t="shared" si="4"/>
        <v>0</v>
      </c>
      <c r="P124" s="10">
        <f t="shared" si="4"/>
        <v>0</v>
      </c>
      <c r="Q124" s="10">
        <f t="shared" si="4"/>
        <v>0</v>
      </c>
      <c r="R124" s="10">
        <f t="shared" si="4"/>
        <v>0</v>
      </c>
      <c r="S124" s="10">
        <f t="shared" si="4"/>
        <v>0</v>
      </c>
      <c r="T124" s="10">
        <f t="shared" si="4"/>
        <v>0</v>
      </c>
      <c r="U124" s="10">
        <f t="shared" si="4"/>
        <v>0</v>
      </c>
      <c r="V124" s="10">
        <f t="shared" si="4"/>
        <v>0</v>
      </c>
      <c r="W124" s="10">
        <f t="shared" si="4"/>
        <v>0</v>
      </c>
      <c r="X124" s="10">
        <f t="shared" si="4"/>
        <v>0</v>
      </c>
      <c r="Y124" s="10">
        <f t="shared" si="4"/>
        <v>0</v>
      </c>
      <c r="Z124" s="10">
        <f t="shared" si="4"/>
        <v>0</v>
      </c>
      <c r="AA124" s="10">
        <f t="shared" si="4"/>
        <v>0</v>
      </c>
      <c r="AB124" s="10">
        <f t="shared" si="4"/>
        <v>0</v>
      </c>
      <c r="AC124" s="10">
        <f t="shared" si="4"/>
        <v>0</v>
      </c>
      <c r="AD124" s="10">
        <f t="shared" si="4"/>
        <v>0</v>
      </c>
      <c r="AE124" s="10">
        <f t="shared" si="4"/>
        <v>0</v>
      </c>
      <c r="AF124" s="10">
        <f t="shared" si="4"/>
        <v>0</v>
      </c>
      <c r="AG124" s="10">
        <f t="shared" si="4"/>
        <v>0</v>
      </c>
      <c r="AH124" s="10">
        <f t="shared" si="4"/>
        <v>0</v>
      </c>
      <c r="AI124" s="10">
        <f t="shared" si="4"/>
        <v>0</v>
      </c>
      <c r="AJ124" s="10">
        <f t="shared" si="4"/>
        <v>0</v>
      </c>
      <c r="AK124" s="10">
        <f t="shared" si="4"/>
        <v>0</v>
      </c>
      <c r="AL124" s="10">
        <f t="shared" si="4"/>
        <v>0</v>
      </c>
      <c r="AM124" s="10">
        <f t="shared" si="4"/>
        <v>0</v>
      </c>
      <c r="AN124" s="10">
        <f t="shared" si="4"/>
        <v>0</v>
      </c>
      <c r="AO124" s="10">
        <f t="shared" si="4"/>
        <v>0</v>
      </c>
      <c r="AP124" s="10">
        <f t="shared" si="4"/>
        <v>0</v>
      </c>
      <c r="AQ124" s="10">
        <f t="shared" si="4"/>
        <v>0</v>
      </c>
      <c r="AR124" s="10">
        <f t="shared" si="4"/>
        <v>0</v>
      </c>
      <c r="AS124" s="10">
        <f t="shared" si="4"/>
        <v>0</v>
      </c>
      <c r="AT124" s="10">
        <f t="shared" ref="G124:BK129" si="5">AT15/$C124*1000000</f>
        <v>0</v>
      </c>
      <c r="AU124" s="10">
        <f t="shared" si="5"/>
        <v>0</v>
      </c>
      <c r="AV124" s="10">
        <f t="shared" si="5"/>
        <v>0</v>
      </c>
      <c r="AW124" s="10">
        <f t="shared" si="5"/>
        <v>0</v>
      </c>
      <c r="AX124" s="10">
        <f t="shared" si="5"/>
        <v>0</v>
      </c>
      <c r="AY124" s="10">
        <f t="shared" si="5"/>
        <v>0</v>
      </c>
      <c r="AZ124" s="10">
        <f t="shared" si="5"/>
        <v>0</v>
      </c>
      <c r="BA124" s="10">
        <f t="shared" si="5"/>
        <v>0</v>
      </c>
      <c r="BB124" s="10">
        <f t="shared" si="5"/>
        <v>0.94183538601123296</v>
      </c>
      <c r="BC124" s="10">
        <f t="shared" si="5"/>
        <v>1.9621570541900686</v>
      </c>
      <c r="BD124" s="10">
        <f t="shared" si="5"/>
        <v>2.5115610293632882</v>
      </c>
      <c r="BE124" s="10">
        <f t="shared" si="5"/>
        <v>3.6103689797097265</v>
      </c>
      <c r="BF124" s="10">
        <f t="shared" si="5"/>
        <v>5.0231220587265764</v>
      </c>
      <c r="BG124" s="10">
        <f t="shared" si="5"/>
        <v>7.299224241587055</v>
      </c>
      <c r="BH124" s="10">
        <f t="shared" si="5"/>
        <v>8.2410596275982897</v>
      </c>
      <c r="BI124" s="10">
        <f t="shared" si="5"/>
        <v>12.636291428984043</v>
      </c>
      <c r="BJ124" s="10">
        <f t="shared" si="5"/>
        <v>12.714777711151646</v>
      </c>
      <c r="BK124" s="10">
        <f t="shared" si="5"/>
        <v>33.121211074728357</v>
      </c>
    </row>
    <row r="125" spans="1:63" ht="17" x14ac:dyDescent="0.25">
      <c r="A125" s="11" t="s">
        <v>125</v>
      </c>
      <c r="B125" t="s">
        <v>105</v>
      </c>
      <c r="C125" s="6">
        <v>6691878</v>
      </c>
      <c r="D125">
        <v>39.849400000000003</v>
      </c>
      <c r="E125">
        <v>-86.258300000000006</v>
      </c>
      <c r="F125" s="10">
        <f t="shared" si="2"/>
        <v>0</v>
      </c>
      <c r="G125" s="10">
        <f t="shared" si="5"/>
        <v>0</v>
      </c>
      <c r="H125" s="10">
        <f t="shared" si="5"/>
        <v>0</v>
      </c>
      <c r="I125" s="10">
        <f t="shared" si="5"/>
        <v>0</v>
      </c>
      <c r="J125" s="10">
        <f t="shared" si="5"/>
        <v>0</v>
      </c>
      <c r="K125" s="10">
        <f t="shared" si="5"/>
        <v>0</v>
      </c>
      <c r="L125" s="10">
        <f t="shared" si="5"/>
        <v>0</v>
      </c>
      <c r="M125" s="10">
        <f t="shared" si="5"/>
        <v>0</v>
      </c>
      <c r="N125" s="10">
        <f t="shared" si="5"/>
        <v>0</v>
      </c>
      <c r="O125" s="10">
        <f t="shared" si="5"/>
        <v>0</v>
      </c>
      <c r="P125" s="10">
        <f t="shared" si="5"/>
        <v>0</v>
      </c>
      <c r="Q125" s="10">
        <f t="shared" si="5"/>
        <v>0</v>
      </c>
      <c r="R125" s="10">
        <f t="shared" si="5"/>
        <v>0</v>
      </c>
      <c r="S125" s="10">
        <f t="shared" si="5"/>
        <v>0</v>
      </c>
      <c r="T125" s="10">
        <f t="shared" si="5"/>
        <v>0</v>
      </c>
      <c r="U125" s="10">
        <f t="shared" si="5"/>
        <v>0</v>
      </c>
      <c r="V125" s="10">
        <f t="shared" si="5"/>
        <v>0</v>
      </c>
      <c r="W125" s="10">
        <f t="shared" si="5"/>
        <v>0</v>
      </c>
      <c r="X125" s="10">
        <f t="shared" si="5"/>
        <v>0</v>
      </c>
      <c r="Y125" s="10">
        <f t="shared" si="5"/>
        <v>0</v>
      </c>
      <c r="Z125" s="10">
        <f t="shared" si="5"/>
        <v>0</v>
      </c>
      <c r="AA125" s="10">
        <f t="shared" si="5"/>
        <v>0</v>
      </c>
      <c r="AB125" s="10">
        <f t="shared" si="5"/>
        <v>0</v>
      </c>
      <c r="AC125" s="10">
        <f t="shared" si="5"/>
        <v>0</v>
      </c>
      <c r="AD125" s="10">
        <f t="shared" si="5"/>
        <v>0</v>
      </c>
      <c r="AE125" s="10">
        <f t="shared" si="5"/>
        <v>0</v>
      </c>
      <c r="AF125" s="10">
        <f t="shared" si="5"/>
        <v>0</v>
      </c>
      <c r="AG125" s="10">
        <f t="shared" si="5"/>
        <v>0</v>
      </c>
      <c r="AH125" s="10">
        <f t="shared" si="5"/>
        <v>0</v>
      </c>
      <c r="AI125" s="10">
        <f t="shared" si="5"/>
        <v>0</v>
      </c>
      <c r="AJ125" s="10">
        <f t="shared" si="5"/>
        <v>0</v>
      </c>
      <c r="AK125" s="10">
        <f t="shared" si="5"/>
        <v>0</v>
      </c>
      <c r="AL125" s="10">
        <f t="shared" si="5"/>
        <v>0</v>
      </c>
      <c r="AM125" s="10">
        <f t="shared" si="5"/>
        <v>0</v>
      </c>
      <c r="AN125" s="10">
        <f t="shared" si="5"/>
        <v>0</v>
      </c>
      <c r="AO125" s="10">
        <f t="shared" si="5"/>
        <v>0</v>
      </c>
      <c r="AP125" s="10">
        <f t="shared" si="5"/>
        <v>0</v>
      </c>
      <c r="AQ125" s="10">
        <f t="shared" si="5"/>
        <v>0</v>
      </c>
      <c r="AR125" s="10">
        <f t="shared" si="5"/>
        <v>0</v>
      </c>
      <c r="AS125" s="10">
        <f t="shared" si="5"/>
        <v>0</v>
      </c>
      <c r="AT125" s="10">
        <f t="shared" si="5"/>
        <v>0</v>
      </c>
      <c r="AU125" s="10">
        <f t="shared" si="5"/>
        <v>0</v>
      </c>
      <c r="AV125" s="10">
        <f t="shared" si="5"/>
        <v>0</v>
      </c>
      <c r="AW125" s="10">
        <f t="shared" si="5"/>
        <v>0</v>
      </c>
      <c r="AX125" s="10">
        <f t="shared" si="5"/>
        <v>0</v>
      </c>
      <c r="AY125" s="10">
        <f t="shared" si="5"/>
        <v>0</v>
      </c>
      <c r="AZ125" s="10">
        <f t="shared" si="5"/>
        <v>0</v>
      </c>
      <c r="BA125" s="10">
        <f t="shared" si="5"/>
        <v>0</v>
      </c>
      <c r="BB125" s="10">
        <f t="shared" si="5"/>
        <v>0.8966092926380308</v>
      </c>
      <c r="BC125" s="10">
        <f t="shared" si="5"/>
        <v>1.6437837031697231</v>
      </c>
      <c r="BD125" s="10">
        <f t="shared" si="5"/>
        <v>1.9426534673824001</v>
      </c>
      <c r="BE125" s="10">
        <f t="shared" si="5"/>
        <v>1.9426534673824001</v>
      </c>
      <c r="BF125" s="10">
        <f t="shared" si="5"/>
        <v>2.3909581137014153</v>
      </c>
      <c r="BG125" s="10">
        <f t="shared" si="5"/>
        <v>2.9886976421267692</v>
      </c>
      <c r="BH125" s="10">
        <f t="shared" si="5"/>
        <v>3.7358720526584612</v>
      </c>
      <c r="BI125" s="10">
        <f t="shared" si="5"/>
        <v>4.4830464631901537</v>
      </c>
      <c r="BJ125" s="10">
        <f t="shared" si="5"/>
        <v>5.8279604021472</v>
      </c>
      <c r="BK125" s="10">
        <f t="shared" si="5"/>
        <v>8.9660929263803073</v>
      </c>
    </row>
    <row r="126" spans="1:63" ht="17" x14ac:dyDescent="0.25">
      <c r="A126" s="11" t="s">
        <v>118</v>
      </c>
      <c r="B126" t="s">
        <v>105</v>
      </c>
      <c r="C126" s="6">
        <v>3156145</v>
      </c>
      <c r="D126">
        <v>42.011499999999998</v>
      </c>
      <c r="E126">
        <v>-93.210499999999996</v>
      </c>
      <c r="F126" s="10">
        <f t="shared" si="2"/>
        <v>0</v>
      </c>
      <c r="G126" s="10">
        <f t="shared" si="5"/>
        <v>0</v>
      </c>
      <c r="H126" s="10">
        <f t="shared" si="5"/>
        <v>0</v>
      </c>
      <c r="I126" s="10">
        <f t="shared" si="5"/>
        <v>0</v>
      </c>
      <c r="J126" s="10">
        <f t="shared" si="5"/>
        <v>0</v>
      </c>
      <c r="K126" s="10">
        <f t="shared" si="5"/>
        <v>0</v>
      </c>
      <c r="L126" s="10">
        <f t="shared" si="5"/>
        <v>0</v>
      </c>
      <c r="M126" s="10">
        <f t="shared" si="5"/>
        <v>0</v>
      </c>
      <c r="N126" s="10">
        <f t="shared" si="5"/>
        <v>0</v>
      </c>
      <c r="O126" s="10">
        <f t="shared" si="5"/>
        <v>0</v>
      </c>
      <c r="P126" s="10">
        <f t="shared" si="5"/>
        <v>0</v>
      </c>
      <c r="Q126" s="10">
        <f t="shared" si="5"/>
        <v>0</v>
      </c>
      <c r="R126" s="10">
        <f t="shared" si="5"/>
        <v>0</v>
      </c>
      <c r="S126" s="10">
        <f t="shared" si="5"/>
        <v>0</v>
      </c>
      <c r="T126" s="10">
        <f t="shared" si="5"/>
        <v>0</v>
      </c>
      <c r="U126" s="10">
        <f t="shared" si="5"/>
        <v>0</v>
      </c>
      <c r="V126" s="10">
        <f t="shared" si="5"/>
        <v>0</v>
      </c>
      <c r="W126" s="10">
        <f t="shared" si="5"/>
        <v>0</v>
      </c>
      <c r="X126" s="10">
        <f t="shared" si="5"/>
        <v>0</v>
      </c>
      <c r="Y126" s="10">
        <f t="shared" si="5"/>
        <v>0</v>
      </c>
      <c r="Z126" s="10">
        <f t="shared" si="5"/>
        <v>0</v>
      </c>
      <c r="AA126" s="10">
        <f t="shared" si="5"/>
        <v>0</v>
      </c>
      <c r="AB126" s="10">
        <f t="shared" si="5"/>
        <v>0</v>
      </c>
      <c r="AC126" s="10">
        <f t="shared" si="5"/>
        <v>0</v>
      </c>
      <c r="AD126" s="10">
        <f t="shared" si="5"/>
        <v>0</v>
      </c>
      <c r="AE126" s="10">
        <f t="shared" si="5"/>
        <v>0</v>
      </c>
      <c r="AF126" s="10">
        <f t="shared" si="5"/>
        <v>0</v>
      </c>
      <c r="AG126" s="10">
        <f t="shared" si="5"/>
        <v>0</v>
      </c>
      <c r="AH126" s="10">
        <f t="shared" si="5"/>
        <v>0</v>
      </c>
      <c r="AI126" s="10">
        <f t="shared" si="5"/>
        <v>0</v>
      </c>
      <c r="AJ126" s="10">
        <f t="shared" si="5"/>
        <v>0</v>
      </c>
      <c r="AK126" s="10">
        <f t="shared" si="5"/>
        <v>0</v>
      </c>
      <c r="AL126" s="10">
        <f t="shared" si="5"/>
        <v>0</v>
      </c>
      <c r="AM126" s="10">
        <f t="shared" si="5"/>
        <v>0</v>
      </c>
      <c r="AN126" s="10">
        <f t="shared" si="5"/>
        <v>0</v>
      </c>
      <c r="AO126" s="10">
        <f t="shared" si="5"/>
        <v>0</v>
      </c>
      <c r="AP126" s="10">
        <f t="shared" si="5"/>
        <v>0</v>
      </c>
      <c r="AQ126" s="10">
        <f t="shared" si="5"/>
        <v>0</v>
      </c>
      <c r="AR126" s="10">
        <f t="shared" si="5"/>
        <v>0</v>
      </c>
      <c r="AS126" s="10">
        <f t="shared" si="5"/>
        <v>0</v>
      </c>
      <c r="AT126" s="10">
        <f t="shared" si="5"/>
        <v>0</v>
      </c>
      <c r="AU126" s="10">
        <f t="shared" si="5"/>
        <v>0</v>
      </c>
      <c r="AV126" s="10">
        <f t="shared" si="5"/>
        <v>0</v>
      </c>
      <c r="AW126" s="10">
        <f t="shared" si="5"/>
        <v>0</v>
      </c>
      <c r="AX126" s="10">
        <f t="shared" si="5"/>
        <v>0</v>
      </c>
      <c r="AY126" s="10">
        <f t="shared" si="5"/>
        <v>0</v>
      </c>
      <c r="AZ126" s="10">
        <f t="shared" si="5"/>
        <v>0</v>
      </c>
      <c r="BA126" s="10">
        <f t="shared" si="5"/>
        <v>0</v>
      </c>
      <c r="BB126" s="10">
        <f t="shared" si="5"/>
        <v>2.5347377892967526</v>
      </c>
      <c r="BC126" s="10">
        <f t="shared" si="5"/>
        <v>4.1189489076072237</v>
      </c>
      <c r="BD126" s="10">
        <f t="shared" si="5"/>
        <v>5.0694755785935053</v>
      </c>
      <c r="BE126" s="10">
        <f t="shared" si="5"/>
        <v>5.3863178022555998</v>
      </c>
      <c r="BF126" s="10">
        <f t="shared" si="5"/>
        <v>5.3863178022555998</v>
      </c>
      <c r="BG126" s="10">
        <f t="shared" si="5"/>
        <v>5.7031600259176942</v>
      </c>
      <c r="BH126" s="10">
        <f t="shared" si="5"/>
        <v>7.2873711442281648</v>
      </c>
      <c r="BI126" s="10">
        <f t="shared" si="5"/>
        <v>7.2873711442281648</v>
      </c>
      <c r="BJ126" s="10">
        <f t="shared" si="5"/>
        <v>9.1884244862007289</v>
      </c>
      <c r="BK126" s="10">
        <f t="shared" si="5"/>
        <v>13.941057841132141</v>
      </c>
    </row>
    <row r="127" spans="1:63" ht="17" x14ac:dyDescent="0.25">
      <c r="A127" s="11" t="s">
        <v>143</v>
      </c>
      <c r="B127" t="s">
        <v>105</v>
      </c>
      <c r="C127" s="6">
        <v>2911510</v>
      </c>
      <c r="D127">
        <v>38.526600000000002</v>
      </c>
      <c r="E127">
        <v>-96.726500000000001</v>
      </c>
      <c r="F127" s="10">
        <f t="shared" si="2"/>
        <v>0</v>
      </c>
      <c r="G127" s="10">
        <f t="shared" si="5"/>
        <v>0</v>
      </c>
      <c r="H127" s="10">
        <f t="shared" si="5"/>
        <v>0</v>
      </c>
      <c r="I127" s="10">
        <f t="shared" si="5"/>
        <v>0</v>
      </c>
      <c r="J127" s="10">
        <f t="shared" si="5"/>
        <v>0</v>
      </c>
      <c r="K127" s="10">
        <f t="shared" si="5"/>
        <v>0</v>
      </c>
      <c r="L127" s="10">
        <f t="shared" si="5"/>
        <v>0</v>
      </c>
      <c r="M127" s="10">
        <f t="shared" si="5"/>
        <v>0</v>
      </c>
      <c r="N127" s="10">
        <f t="shared" si="5"/>
        <v>0</v>
      </c>
      <c r="O127" s="10">
        <f t="shared" si="5"/>
        <v>0</v>
      </c>
      <c r="P127" s="10">
        <f t="shared" si="5"/>
        <v>0</v>
      </c>
      <c r="Q127" s="10">
        <f t="shared" si="5"/>
        <v>0</v>
      </c>
      <c r="R127" s="10">
        <f t="shared" si="5"/>
        <v>0</v>
      </c>
      <c r="S127" s="10">
        <f t="shared" si="5"/>
        <v>0</v>
      </c>
      <c r="T127" s="10">
        <f t="shared" si="5"/>
        <v>0</v>
      </c>
      <c r="U127" s="10">
        <f t="shared" si="5"/>
        <v>0</v>
      </c>
      <c r="V127" s="10">
        <f t="shared" si="5"/>
        <v>0</v>
      </c>
      <c r="W127" s="10">
        <f t="shared" si="5"/>
        <v>0</v>
      </c>
      <c r="X127" s="10">
        <f t="shared" si="5"/>
        <v>0</v>
      </c>
      <c r="Y127" s="10">
        <f t="shared" si="5"/>
        <v>0</v>
      </c>
      <c r="Z127" s="10">
        <f t="shared" si="5"/>
        <v>0</v>
      </c>
      <c r="AA127" s="10">
        <f t="shared" si="5"/>
        <v>0</v>
      </c>
      <c r="AB127" s="10">
        <f t="shared" si="5"/>
        <v>0</v>
      </c>
      <c r="AC127" s="10">
        <f t="shared" si="5"/>
        <v>0</v>
      </c>
      <c r="AD127" s="10">
        <f t="shared" si="5"/>
        <v>0</v>
      </c>
      <c r="AE127" s="10">
        <f t="shared" si="5"/>
        <v>0</v>
      </c>
      <c r="AF127" s="10">
        <f t="shared" si="5"/>
        <v>0</v>
      </c>
      <c r="AG127" s="10">
        <f t="shared" si="5"/>
        <v>0</v>
      </c>
      <c r="AH127" s="10">
        <f t="shared" si="5"/>
        <v>0</v>
      </c>
      <c r="AI127" s="10">
        <f t="shared" si="5"/>
        <v>0</v>
      </c>
      <c r="AJ127" s="10">
        <f t="shared" si="5"/>
        <v>0</v>
      </c>
      <c r="AK127" s="10">
        <f t="shared" si="5"/>
        <v>0</v>
      </c>
      <c r="AL127" s="10">
        <f t="shared" si="5"/>
        <v>0</v>
      </c>
      <c r="AM127" s="10">
        <f t="shared" si="5"/>
        <v>0</v>
      </c>
      <c r="AN127" s="10">
        <f t="shared" si="5"/>
        <v>0</v>
      </c>
      <c r="AO127" s="10">
        <f t="shared" si="5"/>
        <v>0</v>
      </c>
      <c r="AP127" s="10">
        <f t="shared" si="5"/>
        <v>0</v>
      </c>
      <c r="AQ127" s="10">
        <f t="shared" si="5"/>
        <v>0</v>
      </c>
      <c r="AR127" s="10">
        <f t="shared" si="5"/>
        <v>0</v>
      </c>
      <c r="AS127" s="10">
        <f t="shared" si="5"/>
        <v>0</v>
      </c>
      <c r="AT127" s="10">
        <f t="shared" si="5"/>
        <v>0</v>
      </c>
      <c r="AU127" s="10">
        <f t="shared" si="5"/>
        <v>0</v>
      </c>
      <c r="AV127" s="10">
        <f t="shared" si="5"/>
        <v>0</v>
      </c>
      <c r="AW127" s="10">
        <f t="shared" si="5"/>
        <v>0</v>
      </c>
      <c r="AX127" s="10">
        <f t="shared" si="5"/>
        <v>0</v>
      </c>
      <c r="AY127" s="10">
        <f t="shared" si="5"/>
        <v>0</v>
      </c>
      <c r="AZ127" s="10">
        <f t="shared" si="5"/>
        <v>0</v>
      </c>
      <c r="BA127" s="10">
        <f t="shared" si="5"/>
        <v>0</v>
      </c>
      <c r="BB127" s="10">
        <f t="shared" si="5"/>
        <v>0.3434643878949411</v>
      </c>
      <c r="BC127" s="10">
        <f t="shared" si="5"/>
        <v>0.3434643878949411</v>
      </c>
      <c r="BD127" s="10">
        <f t="shared" si="5"/>
        <v>0.3434643878949411</v>
      </c>
      <c r="BE127" s="10">
        <f t="shared" si="5"/>
        <v>1.7173219394747055</v>
      </c>
      <c r="BF127" s="10">
        <f t="shared" si="5"/>
        <v>2.7477151031595288</v>
      </c>
      <c r="BG127" s="10">
        <f t="shared" si="5"/>
        <v>2.7477151031595288</v>
      </c>
      <c r="BH127" s="10">
        <f t="shared" si="5"/>
        <v>3.778108266844352</v>
      </c>
      <c r="BI127" s="10">
        <f t="shared" si="5"/>
        <v>6.1823589821089406</v>
      </c>
      <c r="BJ127" s="10">
        <f t="shared" si="5"/>
        <v>6.1823589821089406</v>
      </c>
      <c r="BK127" s="10">
        <f t="shared" si="5"/>
        <v>11.677789188427999</v>
      </c>
    </row>
    <row r="128" spans="1:63" ht="17" x14ac:dyDescent="0.25">
      <c r="A128" s="11" t="s">
        <v>126</v>
      </c>
      <c r="B128" t="s">
        <v>105</v>
      </c>
      <c r="C128" s="6">
        <v>4468402</v>
      </c>
      <c r="D128">
        <v>37.668100000000003</v>
      </c>
      <c r="E128">
        <v>-84.670100000000005</v>
      </c>
      <c r="F128" s="10">
        <f t="shared" si="2"/>
        <v>0</v>
      </c>
      <c r="G128" s="10">
        <f t="shared" si="5"/>
        <v>0</v>
      </c>
      <c r="H128" s="10">
        <f t="shared" si="5"/>
        <v>0</v>
      </c>
      <c r="I128" s="10">
        <f t="shared" si="5"/>
        <v>0</v>
      </c>
      <c r="J128" s="10">
        <f t="shared" si="5"/>
        <v>0</v>
      </c>
      <c r="K128" s="10">
        <f t="shared" si="5"/>
        <v>0</v>
      </c>
      <c r="L128" s="10">
        <f t="shared" si="5"/>
        <v>0</v>
      </c>
      <c r="M128" s="10">
        <f t="shared" si="5"/>
        <v>0</v>
      </c>
      <c r="N128" s="10">
        <f t="shared" si="5"/>
        <v>0</v>
      </c>
      <c r="O128" s="10">
        <f t="shared" si="5"/>
        <v>0</v>
      </c>
      <c r="P128" s="10">
        <f t="shared" si="5"/>
        <v>0</v>
      </c>
      <c r="Q128" s="10">
        <f t="shared" si="5"/>
        <v>0</v>
      </c>
      <c r="R128" s="10">
        <f t="shared" si="5"/>
        <v>0</v>
      </c>
      <c r="S128" s="10">
        <f t="shared" si="5"/>
        <v>0</v>
      </c>
      <c r="T128" s="10">
        <f t="shared" si="5"/>
        <v>0</v>
      </c>
      <c r="U128" s="10">
        <f t="shared" si="5"/>
        <v>0</v>
      </c>
      <c r="V128" s="10">
        <f t="shared" si="5"/>
        <v>0</v>
      </c>
      <c r="W128" s="10">
        <f t="shared" si="5"/>
        <v>0</v>
      </c>
      <c r="X128" s="10">
        <f t="shared" si="5"/>
        <v>0</v>
      </c>
      <c r="Y128" s="10">
        <f t="shared" si="5"/>
        <v>0</v>
      </c>
      <c r="Z128" s="10">
        <f t="shared" si="5"/>
        <v>0</v>
      </c>
      <c r="AA128" s="10">
        <f t="shared" si="5"/>
        <v>0</v>
      </c>
      <c r="AB128" s="10">
        <f t="shared" si="5"/>
        <v>0</v>
      </c>
      <c r="AC128" s="10">
        <f t="shared" si="5"/>
        <v>0</v>
      </c>
      <c r="AD128" s="10">
        <f t="shared" si="5"/>
        <v>0</v>
      </c>
      <c r="AE128" s="10">
        <f t="shared" si="5"/>
        <v>0</v>
      </c>
      <c r="AF128" s="10">
        <f t="shared" si="5"/>
        <v>0</v>
      </c>
      <c r="AG128" s="10">
        <f t="shared" si="5"/>
        <v>0</v>
      </c>
      <c r="AH128" s="10">
        <f t="shared" si="5"/>
        <v>0</v>
      </c>
      <c r="AI128" s="10">
        <f t="shared" si="5"/>
        <v>0</v>
      </c>
      <c r="AJ128" s="10">
        <f t="shared" si="5"/>
        <v>0</v>
      </c>
      <c r="AK128" s="10">
        <f t="shared" si="5"/>
        <v>0</v>
      </c>
      <c r="AL128" s="10">
        <f t="shared" si="5"/>
        <v>0</v>
      </c>
      <c r="AM128" s="10">
        <f t="shared" si="5"/>
        <v>0</v>
      </c>
      <c r="AN128" s="10">
        <f t="shared" si="5"/>
        <v>0</v>
      </c>
      <c r="AO128" s="10">
        <f t="shared" si="5"/>
        <v>0</v>
      </c>
      <c r="AP128" s="10">
        <f t="shared" si="5"/>
        <v>0</v>
      </c>
      <c r="AQ128" s="10">
        <f t="shared" si="5"/>
        <v>0</v>
      </c>
      <c r="AR128" s="10">
        <f t="shared" si="5"/>
        <v>0</v>
      </c>
      <c r="AS128" s="10">
        <f t="shared" si="5"/>
        <v>0</v>
      </c>
      <c r="AT128" s="10">
        <f t="shared" si="5"/>
        <v>0</v>
      </c>
      <c r="AU128" s="10">
        <f t="shared" si="5"/>
        <v>0</v>
      </c>
      <c r="AV128" s="10">
        <f t="shared" si="5"/>
        <v>0</v>
      </c>
      <c r="AW128" s="10">
        <f t="shared" si="5"/>
        <v>0</v>
      </c>
      <c r="AX128" s="10">
        <f t="shared" si="5"/>
        <v>0</v>
      </c>
      <c r="AY128" s="10">
        <f t="shared" si="5"/>
        <v>0</v>
      </c>
      <c r="AZ128" s="10">
        <f t="shared" si="5"/>
        <v>0</v>
      </c>
      <c r="BA128" s="10">
        <f t="shared" si="5"/>
        <v>0</v>
      </c>
      <c r="BB128" s="10">
        <f t="shared" si="5"/>
        <v>1.3427619090672682</v>
      </c>
      <c r="BC128" s="10">
        <f t="shared" si="5"/>
        <v>1.7903492120896911</v>
      </c>
      <c r="BD128" s="10">
        <f t="shared" si="5"/>
        <v>2.2379365151121138</v>
      </c>
      <c r="BE128" s="10">
        <f t="shared" si="5"/>
        <v>3.1331111211569596</v>
      </c>
      <c r="BF128" s="10">
        <f t="shared" si="5"/>
        <v>3.1331111211569596</v>
      </c>
      <c r="BG128" s="10">
        <f t="shared" si="5"/>
        <v>4.4758730302242276</v>
      </c>
      <c r="BH128" s="10">
        <f t="shared" si="5"/>
        <v>4.6996666817354393</v>
      </c>
      <c r="BI128" s="10">
        <f t="shared" si="5"/>
        <v>5.8186349392914964</v>
      </c>
      <c r="BJ128" s="10">
        <f t="shared" si="5"/>
        <v>6.0424285908027073</v>
      </c>
      <c r="BK128" s="10">
        <f t="shared" si="5"/>
        <v>8.2803651059148216</v>
      </c>
    </row>
    <row r="129" spans="1:63" ht="17" x14ac:dyDescent="0.25">
      <c r="A129" s="11" t="s">
        <v>144</v>
      </c>
      <c r="B129" t="s">
        <v>105</v>
      </c>
      <c r="C129" s="6">
        <v>4659978</v>
      </c>
      <c r="D129">
        <v>31.169499999999999</v>
      </c>
      <c r="E129">
        <v>-91.867800000000003</v>
      </c>
      <c r="F129" s="10">
        <f t="shared" si="2"/>
        <v>0</v>
      </c>
      <c r="G129" s="10">
        <f t="shared" si="5"/>
        <v>0</v>
      </c>
      <c r="H129" s="10">
        <f t="shared" si="5"/>
        <v>0</v>
      </c>
      <c r="I129" s="10">
        <f t="shared" si="5"/>
        <v>0</v>
      </c>
      <c r="J129" s="10">
        <f t="shared" si="5"/>
        <v>0</v>
      </c>
      <c r="K129" s="10">
        <f t="shared" si="5"/>
        <v>0</v>
      </c>
      <c r="L129" s="10">
        <f t="shared" si="5"/>
        <v>0</v>
      </c>
      <c r="M129" s="10">
        <f t="shared" si="5"/>
        <v>0</v>
      </c>
      <c r="N129" s="10">
        <f t="shared" si="5"/>
        <v>0</v>
      </c>
      <c r="O129" s="10">
        <f t="shared" si="5"/>
        <v>0</v>
      </c>
      <c r="P129" s="10">
        <f t="shared" ref="G129:BK133" si="6">P20/$C129*1000000</f>
        <v>0</v>
      </c>
      <c r="Q129" s="10">
        <f t="shared" si="6"/>
        <v>0</v>
      </c>
      <c r="R129" s="10">
        <f t="shared" si="6"/>
        <v>0</v>
      </c>
      <c r="S129" s="10">
        <f t="shared" si="6"/>
        <v>0</v>
      </c>
      <c r="T129" s="10">
        <f t="shared" si="6"/>
        <v>0</v>
      </c>
      <c r="U129" s="10">
        <f t="shared" si="6"/>
        <v>0</v>
      </c>
      <c r="V129" s="10">
        <f t="shared" si="6"/>
        <v>0</v>
      </c>
      <c r="W129" s="10">
        <f t="shared" si="6"/>
        <v>0</v>
      </c>
      <c r="X129" s="10">
        <f t="shared" si="6"/>
        <v>0</v>
      </c>
      <c r="Y129" s="10">
        <f t="shared" si="6"/>
        <v>0</v>
      </c>
      <c r="Z129" s="10">
        <f t="shared" si="6"/>
        <v>0</v>
      </c>
      <c r="AA129" s="10">
        <f t="shared" si="6"/>
        <v>0</v>
      </c>
      <c r="AB129" s="10">
        <f t="shared" si="6"/>
        <v>0</v>
      </c>
      <c r="AC129" s="10">
        <f t="shared" si="6"/>
        <v>0</v>
      </c>
      <c r="AD129" s="10">
        <f t="shared" si="6"/>
        <v>0</v>
      </c>
      <c r="AE129" s="10">
        <f t="shared" si="6"/>
        <v>0</v>
      </c>
      <c r="AF129" s="10">
        <f t="shared" si="6"/>
        <v>0</v>
      </c>
      <c r="AG129" s="10">
        <f t="shared" si="6"/>
        <v>0</v>
      </c>
      <c r="AH129" s="10">
        <f t="shared" si="6"/>
        <v>0</v>
      </c>
      <c r="AI129" s="10">
        <f t="shared" si="6"/>
        <v>0</v>
      </c>
      <c r="AJ129" s="10">
        <f t="shared" si="6"/>
        <v>0</v>
      </c>
      <c r="AK129" s="10">
        <f t="shared" si="6"/>
        <v>0</v>
      </c>
      <c r="AL129" s="10">
        <f t="shared" si="6"/>
        <v>0</v>
      </c>
      <c r="AM129" s="10">
        <f t="shared" si="6"/>
        <v>0</v>
      </c>
      <c r="AN129" s="10">
        <f t="shared" si="6"/>
        <v>0</v>
      </c>
      <c r="AO129" s="10">
        <f t="shared" si="6"/>
        <v>0</v>
      </c>
      <c r="AP129" s="10">
        <f t="shared" si="6"/>
        <v>0</v>
      </c>
      <c r="AQ129" s="10">
        <f t="shared" si="6"/>
        <v>0</v>
      </c>
      <c r="AR129" s="10">
        <f t="shared" si="6"/>
        <v>0</v>
      </c>
      <c r="AS129" s="10">
        <f t="shared" si="6"/>
        <v>0</v>
      </c>
      <c r="AT129" s="10">
        <f t="shared" si="6"/>
        <v>0</v>
      </c>
      <c r="AU129" s="10">
        <f t="shared" si="6"/>
        <v>0</v>
      </c>
      <c r="AV129" s="10">
        <f t="shared" si="6"/>
        <v>0</v>
      </c>
      <c r="AW129" s="10">
        <f t="shared" si="6"/>
        <v>0</v>
      </c>
      <c r="AX129" s="10">
        <f t="shared" si="6"/>
        <v>0</v>
      </c>
      <c r="AY129" s="10">
        <f t="shared" si="6"/>
        <v>0</v>
      </c>
      <c r="AZ129" s="10">
        <f t="shared" si="6"/>
        <v>0</v>
      </c>
      <c r="BA129" s="10">
        <f t="shared" si="6"/>
        <v>0</v>
      </c>
      <c r="BB129" s="10">
        <f t="shared" si="6"/>
        <v>0.2145932877794702</v>
      </c>
      <c r="BC129" s="10">
        <f t="shared" si="6"/>
        <v>1.2875597266768213</v>
      </c>
      <c r="BD129" s="10">
        <f t="shared" si="6"/>
        <v>4.0772724678099337</v>
      </c>
      <c r="BE129" s="10">
        <f t="shared" si="6"/>
        <v>7.7253583600609268</v>
      </c>
      <c r="BF129" s="10">
        <f t="shared" si="6"/>
        <v>16.523683159019207</v>
      </c>
      <c r="BG129" s="10">
        <f t="shared" si="6"/>
        <v>19.527989187931791</v>
      </c>
      <c r="BH129" s="10">
        <f t="shared" si="6"/>
        <v>29.184687138007948</v>
      </c>
      <c r="BI129" s="10">
        <f t="shared" si="6"/>
        <v>42.060284404776155</v>
      </c>
      <c r="BJ129" s="10">
        <f t="shared" si="6"/>
        <v>55.150474959323844</v>
      </c>
      <c r="BK129" s="10">
        <f t="shared" si="6"/>
        <v>84.12056880955231</v>
      </c>
    </row>
    <row r="130" spans="1:63" ht="17" x14ac:dyDescent="0.25">
      <c r="A130" s="11" t="s">
        <v>151</v>
      </c>
      <c r="B130" t="s">
        <v>105</v>
      </c>
      <c r="C130" s="6">
        <v>1338404</v>
      </c>
      <c r="D130">
        <v>44.693899999999999</v>
      </c>
      <c r="E130">
        <v>-69.381900000000002</v>
      </c>
      <c r="F130" s="10">
        <f t="shared" si="2"/>
        <v>0</v>
      </c>
      <c r="G130" s="10">
        <f t="shared" si="6"/>
        <v>0</v>
      </c>
      <c r="H130" s="10">
        <f t="shared" si="6"/>
        <v>0</v>
      </c>
      <c r="I130" s="10">
        <f t="shared" si="6"/>
        <v>0</v>
      </c>
      <c r="J130" s="10">
        <f t="shared" si="6"/>
        <v>0</v>
      </c>
      <c r="K130" s="10">
        <f t="shared" si="6"/>
        <v>0</v>
      </c>
      <c r="L130" s="10">
        <f t="shared" si="6"/>
        <v>0</v>
      </c>
      <c r="M130" s="10">
        <f t="shared" si="6"/>
        <v>0</v>
      </c>
      <c r="N130" s="10">
        <f t="shared" si="6"/>
        <v>0</v>
      </c>
      <c r="O130" s="10">
        <f t="shared" si="6"/>
        <v>0</v>
      </c>
      <c r="P130" s="10">
        <f t="shared" si="6"/>
        <v>0</v>
      </c>
      <c r="Q130" s="10">
        <f t="shared" si="6"/>
        <v>0</v>
      </c>
      <c r="R130" s="10">
        <f t="shared" si="6"/>
        <v>0</v>
      </c>
      <c r="S130" s="10">
        <f t="shared" si="6"/>
        <v>0</v>
      </c>
      <c r="T130" s="10">
        <f t="shared" si="6"/>
        <v>0</v>
      </c>
      <c r="U130" s="10">
        <f t="shared" si="6"/>
        <v>0</v>
      </c>
      <c r="V130" s="10">
        <f t="shared" si="6"/>
        <v>0</v>
      </c>
      <c r="W130" s="10">
        <f t="shared" si="6"/>
        <v>0</v>
      </c>
      <c r="X130" s="10">
        <f t="shared" si="6"/>
        <v>0</v>
      </c>
      <c r="Y130" s="10">
        <f t="shared" si="6"/>
        <v>0</v>
      </c>
      <c r="Z130" s="10">
        <f t="shared" si="6"/>
        <v>0</v>
      </c>
      <c r="AA130" s="10">
        <f t="shared" si="6"/>
        <v>0</v>
      </c>
      <c r="AB130" s="10">
        <f t="shared" si="6"/>
        <v>0</v>
      </c>
      <c r="AC130" s="10">
        <f t="shared" si="6"/>
        <v>0</v>
      </c>
      <c r="AD130" s="10">
        <f t="shared" si="6"/>
        <v>0</v>
      </c>
      <c r="AE130" s="10">
        <f t="shared" si="6"/>
        <v>0</v>
      </c>
      <c r="AF130" s="10">
        <f t="shared" si="6"/>
        <v>0</v>
      </c>
      <c r="AG130" s="10">
        <f t="shared" si="6"/>
        <v>0</v>
      </c>
      <c r="AH130" s="10">
        <f t="shared" si="6"/>
        <v>0</v>
      </c>
      <c r="AI130" s="10">
        <f t="shared" si="6"/>
        <v>0</v>
      </c>
      <c r="AJ130" s="10">
        <f t="shared" si="6"/>
        <v>0</v>
      </c>
      <c r="AK130" s="10">
        <f t="shared" si="6"/>
        <v>0</v>
      </c>
      <c r="AL130" s="10">
        <f t="shared" si="6"/>
        <v>0</v>
      </c>
      <c r="AM130" s="10">
        <f t="shared" si="6"/>
        <v>0</v>
      </c>
      <c r="AN130" s="10">
        <f t="shared" si="6"/>
        <v>0</v>
      </c>
      <c r="AO130" s="10">
        <f t="shared" si="6"/>
        <v>0</v>
      </c>
      <c r="AP130" s="10">
        <f t="shared" si="6"/>
        <v>0</v>
      </c>
      <c r="AQ130" s="10">
        <f t="shared" si="6"/>
        <v>0</v>
      </c>
      <c r="AR130" s="10">
        <f t="shared" si="6"/>
        <v>0</v>
      </c>
      <c r="AS130" s="10">
        <f t="shared" si="6"/>
        <v>0</v>
      </c>
      <c r="AT130" s="10">
        <f t="shared" si="6"/>
        <v>0</v>
      </c>
      <c r="AU130" s="10">
        <f t="shared" si="6"/>
        <v>0</v>
      </c>
      <c r="AV130" s="10">
        <f t="shared" si="6"/>
        <v>0</v>
      </c>
      <c r="AW130" s="10">
        <f t="shared" si="6"/>
        <v>0</v>
      </c>
      <c r="AX130" s="10">
        <f t="shared" si="6"/>
        <v>0</v>
      </c>
      <c r="AY130" s="10">
        <f t="shared" si="6"/>
        <v>0</v>
      </c>
      <c r="AZ130" s="10">
        <f t="shared" si="6"/>
        <v>0</v>
      </c>
      <c r="BA130" s="10">
        <f t="shared" si="6"/>
        <v>0</v>
      </c>
      <c r="BB130" s="10">
        <f t="shared" si="6"/>
        <v>0</v>
      </c>
      <c r="BC130" s="10">
        <f t="shared" si="6"/>
        <v>0</v>
      </c>
      <c r="BD130" s="10">
        <f t="shared" si="6"/>
        <v>0</v>
      </c>
      <c r="BE130" s="10">
        <f t="shared" si="6"/>
        <v>0.74715855601148828</v>
      </c>
      <c r="BF130" s="10">
        <f t="shared" si="6"/>
        <v>2.241475668034465</v>
      </c>
      <c r="BG130" s="10">
        <f t="shared" si="6"/>
        <v>8.9659026721378599</v>
      </c>
      <c r="BH130" s="10">
        <f t="shared" si="6"/>
        <v>12.701695452195302</v>
      </c>
      <c r="BI130" s="10">
        <f t="shared" si="6"/>
        <v>23.909073792367625</v>
      </c>
      <c r="BJ130" s="10">
        <f t="shared" si="6"/>
        <v>31.380659352482514</v>
      </c>
      <c r="BK130" s="10">
        <f t="shared" si="6"/>
        <v>38.852244912597392</v>
      </c>
    </row>
    <row r="131" spans="1:63" ht="17" x14ac:dyDescent="0.25">
      <c r="A131" s="11" t="s">
        <v>119</v>
      </c>
      <c r="B131" t="s">
        <v>105</v>
      </c>
      <c r="C131" s="6">
        <v>6042718</v>
      </c>
      <c r="D131">
        <v>39.063899999999997</v>
      </c>
      <c r="E131">
        <v>-76.802099999999996</v>
      </c>
      <c r="F131" s="10">
        <f t="shared" si="2"/>
        <v>0</v>
      </c>
      <c r="G131" s="10">
        <f t="shared" si="6"/>
        <v>0</v>
      </c>
      <c r="H131" s="10">
        <f t="shared" si="6"/>
        <v>0</v>
      </c>
      <c r="I131" s="10">
        <f t="shared" si="6"/>
        <v>0</v>
      </c>
      <c r="J131" s="10">
        <f t="shared" si="6"/>
        <v>0</v>
      </c>
      <c r="K131" s="10">
        <f t="shared" si="6"/>
        <v>0</v>
      </c>
      <c r="L131" s="10">
        <f t="shared" si="6"/>
        <v>0</v>
      </c>
      <c r="M131" s="10">
        <f t="shared" si="6"/>
        <v>0</v>
      </c>
      <c r="N131" s="10">
        <f t="shared" si="6"/>
        <v>0</v>
      </c>
      <c r="O131" s="10">
        <f t="shared" si="6"/>
        <v>0</v>
      </c>
      <c r="P131" s="10">
        <f t="shared" si="6"/>
        <v>0</v>
      </c>
      <c r="Q131" s="10">
        <f t="shared" si="6"/>
        <v>0</v>
      </c>
      <c r="R131" s="10">
        <f t="shared" si="6"/>
        <v>0</v>
      </c>
      <c r="S131" s="10">
        <f t="shared" si="6"/>
        <v>0</v>
      </c>
      <c r="T131" s="10">
        <f t="shared" si="6"/>
        <v>0</v>
      </c>
      <c r="U131" s="10">
        <f t="shared" si="6"/>
        <v>0</v>
      </c>
      <c r="V131" s="10">
        <f t="shared" si="6"/>
        <v>0</v>
      </c>
      <c r="W131" s="10">
        <f t="shared" si="6"/>
        <v>0</v>
      </c>
      <c r="X131" s="10">
        <f t="shared" si="6"/>
        <v>0</v>
      </c>
      <c r="Y131" s="10">
        <f t="shared" si="6"/>
        <v>0</v>
      </c>
      <c r="Z131" s="10">
        <f t="shared" si="6"/>
        <v>0</v>
      </c>
      <c r="AA131" s="10">
        <f t="shared" si="6"/>
        <v>0</v>
      </c>
      <c r="AB131" s="10">
        <f t="shared" si="6"/>
        <v>0</v>
      </c>
      <c r="AC131" s="10">
        <f t="shared" si="6"/>
        <v>0</v>
      </c>
      <c r="AD131" s="10">
        <f t="shared" si="6"/>
        <v>0</v>
      </c>
      <c r="AE131" s="10">
        <f t="shared" si="6"/>
        <v>0</v>
      </c>
      <c r="AF131" s="10">
        <f t="shared" si="6"/>
        <v>0</v>
      </c>
      <c r="AG131" s="10">
        <f t="shared" si="6"/>
        <v>0</v>
      </c>
      <c r="AH131" s="10">
        <f t="shared" si="6"/>
        <v>0</v>
      </c>
      <c r="AI131" s="10">
        <f t="shared" si="6"/>
        <v>0</v>
      </c>
      <c r="AJ131" s="10">
        <f t="shared" si="6"/>
        <v>0</v>
      </c>
      <c r="AK131" s="10">
        <f t="shared" si="6"/>
        <v>0</v>
      </c>
      <c r="AL131" s="10">
        <f t="shared" si="6"/>
        <v>0</v>
      </c>
      <c r="AM131" s="10">
        <f t="shared" si="6"/>
        <v>0</v>
      </c>
      <c r="AN131" s="10">
        <f t="shared" si="6"/>
        <v>0</v>
      </c>
      <c r="AO131" s="10">
        <f t="shared" si="6"/>
        <v>0</v>
      </c>
      <c r="AP131" s="10">
        <f t="shared" si="6"/>
        <v>0</v>
      </c>
      <c r="AQ131" s="10">
        <f t="shared" si="6"/>
        <v>0</v>
      </c>
      <c r="AR131" s="10">
        <f t="shared" si="6"/>
        <v>0</v>
      </c>
      <c r="AS131" s="10">
        <f t="shared" si="6"/>
        <v>0</v>
      </c>
      <c r="AT131" s="10">
        <f t="shared" si="6"/>
        <v>0</v>
      </c>
      <c r="AU131" s="10">
        <f t="shared" si="6"/>
        <v>0</v>
      </c>
      <c r="AV131" s="10">
        <f t="shared" si="6"/>
        <v>0</v>
      </c>
      <c r="AW131" s="10">
        <f t="shared" si="6"/>
        <v>0</v>
      </c>
      <c r="AX131" s="10">
        <f t="shared" si="6"/>
        <v>0</v>
      </c>
      <c r="AY131" s="10">
        <f t="shared" si="6"/>
        <v>0</v>
      </c>
      <c r="AZ131" s="10">
        <f t="shared" si="6"/>
        <v>0</v>
      </c>
      <c r="BA131" s="10">
        <f t="shared" si="6"/>
        <v>0</v>
      </c>
      <c r="BB131" s="10">
        <f t="shared" si="6"/>
        <v>1.3239075528594912</v>
      </c>
      <c r="BC131" s="10">
        <f t="shared" si="6"/>
        <v>1.4893959969669279</v>
      </c>
      <c r="BD131" s="10">
        <f t="shared" si="6"/>
        <v>1.9858613292892369</v>
      </c>
      <c r="BE131" s="10">
        <f t="shared" si="6"/>
        <v>2.9787919939338559</v>
      </c>
      <c r="BF131" s="10">
        <f t="shared" si="6"/>
        <v>4.3026995467933471</v>
      </c>
      <c r="BG131" s="10">
        <f t="shared" si="6"/>
        <v>5.295630211437965</v>
      </c>
      <c r="BH131" s="10">
        <f t="shared" si="6"/>
        <v>6.7850262084048936</v>
      </c>
      <c r="BI131" s="10">
        <f t="shared" si="6"/>
        <v>9.9293066464461859</v>
      </c>
      <c r="BJ131" s="10">
        <f t="shared" si="6"/>
        <v>14.066517749132096</v>
      </c>
      <c r="BK131" s="10">
        <f t="shared" si="6"/>
        <v>17.707263519495697</v>
      </c>
    </row>
    <row r="132" spans="1:63" ht="17" x14ac:dyDescent="0.25">
      <c r="A132" s="11" t="s">
        <v>108</v>
      </c>
      <c r="B132" t="s">
        <v>105</v>
      </c>
      <c r="C132" s="6">
        <v>6902149</v>
      </c>
      <c r="D132">
        <v>42.230200000000004</v>
      </c>
      <c r="E132">
        <v>-71.530100000000004</v>
      </c>
      <c r="F132" s="10">
        <f t="shared" si="2"/>
        <v>0</v>
      </c>
      <c r="G132" s="10">
        <f t="shared" si="6"/>
        <v>0</v>
      </c>
      <c r="H132" s="10">
        <f t="shared" si="6"/>
        <v>0</v>
      </c>
      <c r="I132" s="10">
        <f t="shared" si="6"/>
        <v>0</v>
      </c>
      <c r="J132" s="10">
        <f t="shared" si="6"/>
        <v>0</v>
      </c>
      <c r="K132" s="10">
        <f t="shared" si="6"/>
        <v>0</v>
      </c>
      <c r="L132" s="10">
        <f t="shared" si="6"/>
        <v>0</v>
      </c>
      <c r="M132" s="10">
        <f t="shared" si="6"/>
        <v>0</v>
      </c>
      <c r="N132" s="10">
        <f t="shared" si="6"/>
        <v>0</v>
      </c>
      <c r="O132" s="10">
        <f t="shared" si="6"/>
        <v>0</v>
      </c>
      <c r="P132" s="10">
        <f t="shared" si="6"/>
        <v>0</v>
      </c>
      <c r="Q132" s="10">
        <f t="shared" si="6"/>
        <v>0</v>
      </c>
      <c r="R132" s="10">
        <f t="shared" si="6"/>
        <v>0</v>
      </c>
      <c r="S132" s="10">
        <f t="shared" si="6"/>
        <v>0</v>
      </c>
      <c r="T132" s="10">
        <f t="shared" si="6"/>
        <v>0</v>
      </c>
      <c r="U132" s="10">
        <f t="shared" si="6"/>
        <v>0</v>
      </c>
      <c r="V132" s="10">
        <f t="shared" si="6"/>
        <v>0</v>
      </c>
      <c r="W132" s="10">
        <f t="shared" si="6"/>
        <v>0</v>
      </c>
      <c r="X132" s="10">
        <f t="shared" si="6"/>
        <v>0</v>
      </c>
      <c r="Y132" s="10">
        <f t="shared" si="6"/>
        <v>0</v>
      </c>
      <c r="Z132" s="10">
        <f t="shared" si="6"/>
        <v>0</v>
      </c>
      <c r="AA132" s="10">
        <f t="shared" si="6"/>
        <v>0</v>
      </c>
      <c r="AB132" s="10">
        <f t="shared" si="6"/>
        <v>0</v>
      </c>
      <c r="AC132" s="10">
        <f t="shared" si="6"/>
        <v>0</v>
      </c>
      <c r="AD132" s="10">
        <f t="shared" si="6"/>
        <v>0</v>
      </c>
      <c r="AE132" s="10">
        <f t="shared" si="6"/>
        <v>0</v>
      </c>
      <c r="AF132" s="10">
        <f t="shared" si="6"/>
        <v>0</v>
      </c>
      <c r="AG132" s="10">
        <f t="shared" si="6"/>
        <v>0</v>
      </c>
      <c r="AH132" s="10">
        <f t="shared" si="6"/>
        <v>0</v>
      </c>
      <c r="AI132" s="10">
        <f t="shared" si="6"/>
        <v>0</v>
      </c>
      <c r="AJ132" s="10">
        <f t="shared" si="6"/>
        <v>0</v>
      </c>
      <c r="AK132" s="10">
        <f t="shared" si="6"/>
        <v>0</v>
      </c>
      <c r="AL132" s="10">
        <f t="shared" si="6"/>
        <v>0</v>
      </c>
      <c r="AM132" s="10">
        <f t="shared" si="6"/>
        <v>0</v>
      </c>
      <c r="AN132" s="10">
        <f t="shared" si="6"/>
        <v>0</v>
      </c>
      <c r="AO132" s="10">
        <f t="shared" si="6"/>
        <v>0</v>
      </c>
      <c r="AP132" s="10">
        <f t="shared" si="6"/>
        <v>0</v>
      </c>
      <c r="AQ132" s="10">
        <f t="shared" si="6"/>
        <v>0</v>
      </c>
      <c r="AR132" s="10">
        <f t="shared" si="6"/>
        <v>0</v>
      </c>
      <c r="AS132" s="10">
        <f t="shared" si="6"/>
        <v>0</v>
      </c>
      <c r="AT132" s="10">
        <f t="shared" si="6"/>
        <v>0</v>
      </c>
      <c r="AU132" s="10">
        <f t="shared" si="6"/>
        <v>0</v>
      </c>
      <c r="AV132" s="10">
        <f t="shared" si="6"/>
        <v>0</v>
      </c>
      <c r="AW132" s="10">
        <f t="shared" si="6"/>
        <v>0</v>
      </c>
      <c r="AX132" s="10">
        <f t="shared" si="6"/>
        <v>0</v>
      </c>
      <c r="AY132" s="10">
        <f t="shared" si="6"/>
        <v>0</v>
      </c>
      <c r="AZ132" s="10">
        <f t="shared" si="6"/>
        <v>0</v>
      </c>
      <c r="BA132" s="10">
        <f t="shared" si="6"/>
        <v>0</v>
      </c>
      <c r="BB132" s="10">
        <f t="shared" si="6"/>
        <v>13.329181969267832</v>
      </c>
      <c r="BC132" s="10">
        <f t="shared" si="6"/>
        <v>13.763829207396132</v>
      </c>
      <c r="BD132" s="10">
        <f t="shared" si="6"/>
        <v>15.647300572618761</v>
      </c>
      <c r="BE132" s="10">
        <f t="shared" si="6"/>
        <v>17.820536763260254</v>
      </c>
      <c r="BF132" s="10">
        <f t="shared" si="6"/>
        <v>19.993772953901747</v>
      </c>
      <c r="BG132" s="10">
        <f t="shared" si="6"/>
        <v>23.760715684347005</v>
      </c>
      <c r="BH132" s="10">
        <f t="shared" si="6"/>
        <v>28.541835303758294</v>
      </c>
      <c r="BI132" s="10">
        <f t="shared" si="6"/>
        <v>31.584365970656382</v>
      </c>
      <c r="BJ132" s="10">
        <f t="shared" si="6"/>
        <v>31.584365970656382</v>
      </c>
      <c r="BK132" s="10">
        <f t="shared" si="6"/>
        <v>47.52143136869401</v>
      </c>
    </row>
    <row r="133" spans="1:63" ht="17" x14ac:dyDescent="0.25">
      <c r="A133" s="11" t="s">
        <v>152</v>
      </c>
      <c r="B133" t="s">
        <v>105</v>
      </c>
      <c r="C133" s="6">
        <v>9995915</v>
      </c>
      <c r="D133">
        <v>43.326599999999999</v>
      </c>
      <c r="E133">
        <v>-84.536100000000005</v>
      </c>
      <c r="F133" s="10">
        <f t="shared" si="2"/>
        <v>0</v>
      </c>
      <c r="G133" s="10">
        <f t="shared" si="6"/>
        <v>0</v>
      </c>
      <c r="H133" s="10">
        <f t="shared" si="6"/>
        <v>0</v>
      </c>
      <c r="I133" s="10">
        <f t="shared" si="6"/>
        <v>0</v>
      </c>
      <c r="J133" s="10">
        <f t="shared" si="6"/>
        <v>0</v>
      </c>
      <c r="K133" s="10">
        <f t="shared" si="6"/>
        <v>0</v>
      </c>
      <c r="L133" s="10">
        <f t="shared" si="6"/>
        <v>0</v>
      </c>
      <c r="M133" s="10">
        <f t="shared" si="6"/>
        <v>0</v>
      </c>
      <c r="N133" s="10">
        <f t="shared" si="6"/>
        <v>0</v>
      </c>
      <c r="O133" s="10">
        <f t="shared" si="6"/>
        <v>0</v>
      </c>
      <c r="P133" s="10">
        <f t="shared" si="6"/>
        <v>0</v>
      </c>
      <c r="Q133" s="10">
        <f t="shared" si="6"/>
        <v>0</v>
      </c>
      <c r="R133" s="10">
        <f t="shared" si="6"/>
        <v>0</v>
      </c>
      <c r="S133" s="10">
        <f t="shared" si="6"/>
        <v>0</v>
      </c>
      <c r="T133" s="10">
        <f t="shared" si="6"/>
        <v>0</v>
      </c>
      <c r="U133" s="10">
        <f t="shared" si="6"/>
        <v>0</v>
      </c>
      <c r="V133" s="10">
        <f t="shared" si="6"/>
        <v>0</v>
      </c>
      <c r="W133" s="10">
        <f t="shared" si="6"/>
        <v>0</v>
      </c>
      <c r="X133" s="10">
        <f t="shared" si="6"/>
        <v>0</v>
      </c>
      <c r="Y133" s="10">
        <f t="shared" si="6"/>
        <v>0</v>
      </c>
      <c r="Z133" s="10">
        <f t="shared" si="6"/>
        <v>0</v>
      </c>
      <c r="AA133" s="10">
        <f t="shared" si="6"/>
        <v>0</v>
      </c>
      <c r="AB133" s="10">
        <f t="shared" si="6"/>
        <v>0</v>
      </c>
      <c r="AC133" s="10">
        <f t="shared" si="6"/>
        <v>0</v>
      </c>
      <c r="AD133" s="10">
        <f t="shared" si="6"/>
        <v>0</v>
      </c>
      <c r="AE133" s="10">
        <f t="shared" si="6"/>
        <v>0</v>
      </c>
      <c r="AF133" s="10">
        <f t="shared" si="6"/>
        <v>0</v>
      </c>
      <c r="AG133" s="10">
        <f t="shared" si="6"/>
        <v>0</v>
      </c>
      <c r="AH133" s="10">
        <f t="shared" si="6"/>
        <v>0</v>
      </c>
      <c r="AI133" s="10">
        <f t="shared" si="6"/>
        <v>0</v>
      </c>
      <c r="AJ133" s="10">
        <f t="shared" si="6"/>
        <v>0</v>
      </c>
      <c r="AK133" s="10">
        <f t="shared" si="6"/>
        <v>0</v>
      </c>
      <c r="AL133" s="10">
        <f t="shared" si="6"/>
        <v>0</v>
      </c>
      <c r="AM133" s="10">
        <f t="shared" si="6"/>
        <v>0</v>
      </c>
      <c r="AN133" s="10">
        <f t="shared" si="6"/>
        <v>0</v>
      </c>
      <c r="AO133" s="10">
        <f t="shared" si="6"/>
        <v>0</v>
      </c>
      <c r="AP133" s="10">
        <f t="shared" si="6"/>
        <v>0</v>
      </c>
      <c r="AQ133" s="10">
        <f t="shared" ref="G133:BK138" si="7">AQ24/$C133*1000000</f>
        <v>0</v>
      </c>
      <c r="AR133" s="10">
        <f t="shared" si="7"/>
        <v>0</v>
      </c>
      <c r="AS133" s="10">
        <f t="shared" si="7"/>
        <v>0</v>
      </c>
      <c r="AT133" s="10">
        <f t="shared" si="7"/>
        <v>0</v>
      </c>
      <c r="AU133" s="10">
        <f t="shared" si="7"/>
        <v>0</v>
      </c>
      <c r="AV133" s="10">
        <f t="shared" si="7"/>
        <v>0</v>
      </c>
      <c r="AW133" s="10">
        <f t="shared" si="7"/>
        <v>0</v>
      </c>
      <c r="AX133" s="10">
        <f t="shared" si="7"/>
        <v>0</v>
      </c>
      <c r="AY133" s="10">
        <f t="shared" si="7"/>
        <v>0</v>
      </c>
      <c r="AZ133" s="10">
        <f t="shared" si="7"/>
        <v>0</v>
      </c>
      <c r="BA133" s="10">
        <f t="shared" si="7"/>
        <v>0</v>
      </c>
      <c r="BB133" s="10">
        <f t="shared" si="7"/>
        <v>0</v>
      </c>
      <c r="BC133" s="10">
        <f t="shared" si="7"/>
        <v>0.20008173338808904</v>
      </c>
      <c r="BD133" s="10">
        <f t="shared" si="7"/>
        <v>0.20008173338808904</v>
      </c>
      <c r="BE133" s="10">
        <f t="shared" si="7"/>
        <v>1.6006538671047124</v>
      </c>
      <c r="BF133" s="10">
        <f t="shared" si="7"/>
        <v>2.5010216673511128</v>
      </c>
      <c r="BG133" s="10">
        <f t="shared" si="7"/>
        <v>3.3013486009034692</v>
      </c>
      <c r="BH133" s="10">
        <f t="shared" si="7"/>
        <v>5.3021659347843597</v>
      </c>
      <c r="BI133" s="10">
        <f t="shared" si="7"/>
        <v>6.5026563351128939</v>
      </c>
      <c r="BJ133" s="10">
        <f t="shared" si="7"/>
        <v>8.3033919356056956</v>
      </c>
      <c r="BK133" s="10">
        <f t="shared" si="7"/>
        <v>33.413649475810864</v>
      </c>
    </row>
    <row r="134" spans="1:63" ht="17" x14ac:dyDescent="0.25">
      <c r="A134" s="15" t="s">
        <v>130</v>
      </c>
      <c r="B134" s="16" t="s">
        <v>105</v>
      </c>
      <c r="C134" s="17">
        <v>5611179</v>
      </c>
      <c r="D134" s="16">
        <v>45.694499999999998</v>
      </c>
      <c r="E134" s="16">
        <v>-93.900199999999998</v>
      </c>
      <c r="F134" s="18">
        <f t="shared" si="2"/>
        <v>0</v>
      </c>
      <c r="G134" s="18">
        <f t="shared" si="7"/>
        <v>0</v>
      </c>
      <c r="H134" s="18">
        <f t="shared" si="7"/>
        <v>0</v>
      </c>
      <c r="I134" s="18">
        <f t="shared" si="7"/>
        <v>0</v>
      </c>
      <c r="J134" s="18">
        <f t="shared" si="7"/>
        <v>0</v>
      </c>
      <c r="K134" s="18">
        <f t="shared" si="7"/>
        <v>0</v>
      </c>
      <c r="L134" s="18">
        <f t="shared" si="7"/>
        <v>0</v>
      </c>
      <c r="M134" s="18">
        <f t="shared" si="7"/>
        <v>0</v>
      </c>
      <c r="N134" s="18">
        <f t="shared" si="7"/>
        <v>0</v>
      </c>
      <c r="O134" s="18">
        <f t="shared" si="7"/>
        <v>0</v>
      </c>
      <c r="P134" s="18">
        <f t="shared" si="7"/>
        <v>0</v>
      </c>
      <c r="Q134" s="18">
        <f t="shared" si="7"/>
        <v>0</v>
      </c>
      <c r="R134" s="18">
        <f t="shared" si="7"/>
        <v>0</v>
      </c>
      <c r="S134" s="18">
        <f t="shared" si="7"/>
        <v>0</v>
      </c>
      <c r="T134" s="18">
        <f t="shared" si="7"/>
        <v>0</v>
      </c>
      <c r="U134" s="18">
        <f t="shared" si="7"/>
        <v>0</v>
      </c>
      <c r="V134" s="18">
        <f t="shared" si="7"/>
        <v>0</v>
      </c>
      <c r="W134" s="18">
        <f t="shared" si="7"/>
        <v>0</v>
      </c>
      <c r="X134" s="18">
        <f t="shared" si="7"/>
        <v>0</v>
      </c>
      <c r="Y134" s="18">
        <f t="shared" si="7"/>
        <v>0</v>
      </c>
      <c r="Z134" s="18">
        <f t="shared" si="7"/>
        <v>0</v>
      </c>
      <c r="AA134" s="18">
        <f t="shared" si="7"/>
        <v>0</v>
      </c>
      <c r="AB134" s="18">
        <f t="shared" si="7"/>
        <v>0</v>
      </c>
      <c r="AC134" s="18">
        <f t="shared" si="7"/>
        <v>0</v>
      </c>
      <c r="AD134" s="18">
        <f t="shared" si="7"/>
        <v>0</v>
      </c>
      <c r="AE134" s="18">
        <f t="shared" si="7"/>
        <v>0</v>
      </c>
      <c r="AF134" s="18">
        <f t="shared" si="7"/>
        <v>0</v>
      </c>
      <c r="AG134" s="18">
        <f t="shared" si="7"/>
        <v>0</v>
      </c>
      <c r="AH134" s="18">
        <f t="shared" si="7"/>
        <v>0</v>
      </c>
      <c r="AI134" s="18">
        <f t="shared" si="7"/>
        <v>0</v>
      </c>
      <c r="AJ134" s="18">
        <f t="shared" si="7"/>
        <v>0</v>
      </c>
      <c r="AK134" s="18">
        <f t="shared" si="7"/>
        <v>0</v>
      </c>
      <c r="AL134" s="18">
        <f t="shared" si="7"/>
        <v>0</v>
      </c>
      <c r="AM134" s="18">
        <f t="shared" si="7"/>
        <v>0</v>
      </c>
      <c r="AN134" s="18">
        <f t="shared" si="7"/>
        <v>0</v>
      </c>
      <c r="AO134" s="18">
        <f t="shared" si="7"/>
        <v>0</v>
      </c>
      <c r="AP134" s="18">
        <f t="shared" si="7"/>
        <v>0</v>
      </c>
      <c r="AQ134" s="18">
        <f t="shared" si="7"/>
        <v>0</v>
      </c>
      <c r="AR134" s="18">
        <f t="shared" si="7"/>
        <v>0</v>
      </c>
      <c r="AS134" s="18">
        <f t="shared" si="7"/>
        <v>0</v>
      </c>
      <c r="AT134" s="18">
        <f t="shared" si="7"/>
        <v>0</v>
      </c>
      <c r="AU134" s="18">
        <f t="shared" si="7"/>
        <v>0</v>
      </c>
      <c r="AV134" s="18">
        <f t="shared" si="7"/>
        <v>0</v>
      </c>
      <c r="AW134" s="18">
        <f t="shared" si="7"/>
        <v>0</v>
      </c>
      <c r="AX134" s="18">
        <f t="shared" si="7"/>
        <v>0</v>
      </c>
      <c r="AY134" s="18">
        <f t="shared" si="7"/>
        <v>0</v>
      </c>
      <c r="AZ134" s="18">
        <f t="shared" si="7"/>
        <v>0</v>
      </c>
      <c r="BA134" s="18">
        <f t="shared" si="7"/>
        <v>0</v>
      </c>
      <c r="BB134" s="18">
        <f t="shared" si="7"/>
        <v>0.5346469966472287</v>
      </c>
      <c r="BC134" s="18">
        <f t="shared" si="7"/>
        <v>0.89107832774538109</v>
      </c>
      <c r="BD134" s="18">
        <f t="shared" si="7"/>
        <v>1.6039409899416861</v>
      </c>
      <c r="BE134" s="18">
        <f t="shared" si="7"/>
        <v>2.4950193176870674</v>
      </c>
      <c r="BF134" s="18">
        <f t="shared" si="7"/>
        <v>3.7425289765306009</v>
      </c>
      <c r="BG134" s="18">
        <f t="shared" si="7"/>
        <v>6.2375482942176683</v>
      </c>
      <c r="BH134" s="18">
        <f t="shared" si="7"/>
        <v>9.6236459396501175</v>
      </c>
      <c r="BI134" s="18">
        <f t="shared" si="7"/>
        <v>10.692939932944574</v>
      </c>
      <c r="BJ134" s="18">
        <f t="shared" si="7"/>
        <v>13.72260624727887</v>
      </c>
      <c r="BK134" s="18">
        <f t="shared" si="7"/>
        <v>15.861194233867785</v>
      </c>
    </row>
    <row r="135" spans="1:63" ht="17" x14ac:dyDescent="0.25">
      <c r="A135" s="11" t="s">
        <v>153</v>
      </c>
      <c r="B135" t="s">
        <v>105</v>
      </c>
      <c r="C135" s="6">
        <v>2986530</v>
      </c>
      <c r="D135">
        <v>32.741599999999998</v>
      </c>
      <c r="E135">
        <v>-89.678700000000006</v>
      </c>
      <c r="F135" s="10">
        <f t="shared" si="2"/>
        <v>0</v>
      </c>
      <c r="G135" s="10">
        <f t="shared" si="7"/>
        <v>0</v>
      </c>
      <c r="H135" s="10">
        <f t="shared" si="7"/>
        <v>0</v>
      </c>
      <c r="I135" s="10">
        <f t="shared" si="7"/>
        <v>0</v>
      </c>
      <c r="J135" s="10">
        <f t="shared" si="7"/>
        <v>0</v>
      </c>
      <c r="K135" s="10">
        <f t="shared" si="7"/>
        <v>0</v>
      </c>
      <c r="L135" s="10">
        <f t="shared" si="7"/>
        <v>0</v>
      </c>
      <c r="M135" s="10">
        <f t="shared" si="7"/>
        <v>0</v>
      </c>
      <c r="N135" s="10">
        <f t="shared" si="7"/>
        <v>0</v>
      </c>
      <c r="O135" s="10">
        <f t="shared" si="7"/>
        <v>0</v>
      </c>
      <c r="P135" s="10">
        <f t="shared" si="7"/>
        <v>0</v>
      </c>
      <c r="Q135" s="10">
        <f t="shared" si="7"/>
        <v>0</v>
      </c>
      <c r="R135" s="10">
        <f t="shared" si="7"/>
        <v>0</v>
      </c>
      <c r="S135" s="10">
        <f t="shared" si="7"/>
        <v>0</v>
      </c>
      <c r="T135" s="10">
        <f t="shared" si="7"/>
        <v>0</v>
      </c>
      <c r="U135" s="10">
        <f t="shared" si="7"/>
        <v>0</v>
      </c>
      <c r="V135" s="10">
        <f t="shared" si="7"/>
        <v>0</v>
      </c>
      <c r="W135" s="10">
        <f t="shared" si="7"/>
        <v>0</v>
      </c>
      <c r="X135" s="10">
        <f t="shared" si="7"/>
        <v>0</v>
      </c>
      <c r="Y135" s="10">
        <f t="shared" si="7"/>
        <v>0</v>
      </c>
      <c r="Z135" s="10">
        <f t="shared" si="7"/>
        <v>0</v>
      </c>
      <c r="AA135" s="10">
        <f t="shared" si="7"/>
        <v>0</v>
      </c>
      <c r="AB135" s="10">
        <f t="shared" si="7"/>
        <v>0</v>
      </c>
      <c r="AC135" s="10">
        <f t="shared" si="7"/>
        <v>0</v>
      </c>
      <c r="AD135" s="10">
        <f t="shared" si="7"/>
        <v>0</v>
      </c>
      <c r="AE135" s="10">
        <f t="shared" si="7"/>
        <v>0</v>
      </c>
      <c r="AF135" s="10">
        <f t="shared" si="7"/>
        <v>0</v>
      </c>
      <c r="AG135" s="10">
        <f t="shared" si="7"/>
        <v>0</v>
      </c>
      <c r="AH135" s="10">
        <f t="shared" si="7"/>
        <v>0</v>
      </c>
      <c r="AI135" s="10">
        <f t="shared" si="7"/>
        <v>0</v>
      </c>
      <c r="AJ135" s="10">
        <f t="shared" si="7"/>
        <v>0</v>
      </c>
      <c r="AK135" s="10">
        <f t="shared" si="7"/>
        <v>0</v>
      </c>
      <c r="AL135" s="10">
        <f t="shared" si="7"/>
        <v>0</v>
      </c>
      <c r="AM135" s="10">
        <f t="shared" si="7"/>
        <v>0</v>
      </c>
      <c r="AN135" s="10">
        <f t="shared" si="7"/>
        <v>0</v>
      </c>
      <c r="AO135" s="10">
        <f t="shared" si="7"/>
        <v>0</v>
      </c>
      <c r="AP135" s="10">
        <f t="shared" si="7"/>
        <v>0</v>
      </c>
      <c r="AQ135" s="10">
        <f t="shared" si="7"/>
        <v>0</v>
      </c>
      <c r="AR135" s="10">
        <f t="shared" si="7"/>
        <v>0</v>
      </c>
      <c r="AS135" s="10">
        <f t="shared" si="7"/>
        <v>0</v>
      </c>
      <c r="AT135" s="10">
        <f t="shared" si="7"/>
        <v>0</v>
      </c>
      <c r="AU135" s="10">
        <f t="shared" si="7"/>
        <v>0</v>
      </c>
      <c r="AV135" s="10">
        <f t="shared" si="7"/>
        <v>0</v>
      </c>
      <c r="AW135" s="10">
        <f t="shared" si="7"/>
        <v>0</v>
      </c>
      <c r="AX135" s="10">
        <f t="shared" si="7"/>
        <v>0</v>
      </c>
      <c r="AY135" s="10">
        <f t="shared" si="7"/>
        <v>0</v>
      </c>
      <c r="AZ135" s="10">
        <f t="shared" si="7"/>
        <v>0</v>
      </c>
      <c r="BA135" s="10">
        <f t="shared" si="7"/>
        <v>0</v>
      </c>
      <c r="BB135" s="10">
        <f t="shared" si="7"/>
        <v>0</v>
      </c>
      <c r="BC135" s="10">
        <f t="shared" si="7"/>
        <v>0</v>
      </c>
      <c r="BD135" s="10">
        <f t="shared" si="7"/>
        <v>0.33483675034237059</v>
      </c>
      <c r="BE135" s="10">
        <f t="shared" si="7"/>
        <v>0.33483675034237059</v>
      </c>
      <c r="BF135" s="10">
        <f t="shared" si="7"/>
        <v>2.0090205020542236</v>
      </c>
      <c r="BG135" s="10">
        <f t="shared" si="7"/>
        <v>3.3483675034237059</v>
      </c>
      <c r="BH135" s="10">
        <f t="shared" si="7"/>
        <v>4.3528777544508177</v>
      </c>
      <c r="BI135" s="10">
        <f t="shared" si="7"/>
        <v>7.0315717571897824</v>
      </c>
      <c r="BJ135" s="10">
        <f t="shared" si="7"/>
        <v>11.3844495116406</v>
      </c>
      <c r="BK135" s="10">
        <f t="shared" si="7"/>
        <v>16.741837517118526</v>
      </c>
    </row>
    <row r="136" spans="1:63" ht="17" x14ac:dyDescent="0.25">
      <c r="A136" s="11" t="s">
        <v>145</v>
      </c>
      <c r="B136" t="s">
        <v>105</v>
      </c>
      <c r="C136" s="6">
        <v>6126452</v>
      </c>
      <c r="D136">
        <v>38.456099999999999</v>
      </c>
      <c r="E136">
        <v>-92.288399999999996</v>
      </c>
      <c r="F136" s="10">
        <f t="shared" si="2"/>
        <v>0</v>
      </c>
      <c r="G136" s="10">
        <f t="shared" si="7"/>
        <v>0</v>
      </c>
      <c r="H136" s="10">
        <f t="shared" si="7"/>
        <v>0</v>
      </c>
      <c r="I136" s="10">
        <f t="shared" si="7"/>
        <v>0</v>
      </c>
      <c r="J136" s="10">
        <f t="shared" si="7"/>
        <v>0</v>
      </c>
      <c r="K136" s="10">
        <f t="shared" si="7"/>
        <v>0</v>
      </c>
      <c r="L136" s="10">
        <f t="shared" si="7"/>
        <v>0</v>
      </c>
      <c r="M136" s="10">
        <f t="shared" si="7"/>
        <v>0</v>
      </c>
      <c r="N136" s="10">
        <f t="shared" si="7"/>
        <v>0</v>
      </c>
      <c r="O136" s="10">
        <f t="shared" si="7"/>
        <v>0</v>
      </c>
      <c r="P136" s="10">
        <f t="shared" si="7"/>
        <v>0</v>
      </c>
      <c r="Q136" s="10">
        <f t="shared" si="7"/>
        <v>0</v>
      </c>
      <c r="R136" s="10">
        <f t="shared" si="7"/>
        <v>0</v>
      </c>
      <c r="S136" s="10">
        <f t="shared" si="7"/>
        <v>0</v>
      </c>
      <c r="T136" s="10">
        <f t="shared" si="7"/>
        <v>0</v>
      </c>
      <c r="U136" s="10">
        <f t="shared" si="7"/>
        <v>0</v>
      </c>
      <c r="V136" s="10">
        <f t="shared" si="7"/>
        <v>0</v>
      </c>
      <c r="W136" s="10">
        <f t="shared" si="7"/>
        <v>0</v>
      </c>
      <c r="X136" s="10">
        <f t="shared" si="7"/>
        <v>0</v>
      </c>
      <c r="Y136" s="10">
        <f t="shared" si="7"/>
        <v>0</v>
      </c>
      <c r="Z136" s="10">
        <f t="shared" si="7"/>
        <v>0</v>
      </c>
      <c r="AA136" s="10">
        <f t="shared" si="7"/>
        <v>0</v>
      </c>
      <c r="AB136" s="10">
        <f t="shared" si="7"/>
        <v>0</v>
      </c>
      <c r="AC136" s="10">
        <f t="shared" si="7"/>
        <v>0</v>
      </c>
      <c r="AD136" s="10">
        <f t="shared" si="7"/>
        <v>0</v>
      </c>
      <c r="AE136" s="10">
        <f t="shared" si="7"/>
        <v>0</v>
      </c>
      <c r="AF136" s="10">
        <f t="shared" si="7"/>
        <v>0</v>
      </c>
      <c r="AG136" s="10">
        <f t="shared" si="7"/>
        <v>0</v>
      </c>
      <c r="AH136" s="10">
        <f t="shared" si="7"/>
        <v>0</v>
      </c>
      <c r="AI136" s="10">
        <f t="shared" si="7"/>
        <v>0</v>
      </c>
      <c r="AJ136" s="10">
        <f t="shared" si="7"/>
        <v>0</v>
      </c>
      <c r="AK136" s="10">
        <f t="shared" si="7"/>
        <v>0</v>
      </c>
      <c r="AL136" s="10">
        <f t="shared" si="7"/>
        <v>0</v>
      </c>
      <c r="AM136" s="10">
        <f t="shared" si="7"/>
        <v>0</v>
      </c>
      <c r="AN136" s="10">
        <f t="shared" si="7"/>
        <v>0</v>
      </c>
      <c r="AO136" s="10">
        <f t="shared" si="7"/>
        <v>0</v>
      </c>
      <c r="AP136" s="10">
        <f t="shared" si="7"/>
        <v>0</v>
      </c>
      <c r="AQ136" s="10">
        <f t="shared" si="7"/>
        <v>0</v>
      </c>
      <c r="AR136" s="10">
        <f t="shared" si="7"/>
        <v>0</v>
      </c>
      <c r="AS136" s="10">
        <f t="shared" si="7"/>
        <v>0</v>
      </c>
      <c r="AT136" s="10">
        <f t="shared" si="7"/>
        <v>0</v>
      </c>
      <c r="AU136" s="10">
        <f t="shared" si="7"/>
        <v>0</v>
      </c>
      <c r="AV136" s="10">
        <f t="shared" si="7"/>
        <v>0</v>
      </c>
      <c r="AW136" s="10">
        <f t="shared" si="7"/>
        <v>0</v>
      </c>
      <c r="AX136" s="10">
        <f t="shared" si="7"/>
        <v>0</v>
      </c>
      <c r="AY136" s="10">
        <f t="shared" si="7"/>
        <v>0</v>
      </c>
      <c r="AZ136" s="10">
        <f t="shared" si="7"/>
        <v>0</v>
      </c>
      <c r="BA136" s="10">
        <f t="shared" si="7"/>
        <v>0</v>
      </c>
      <c r="BB136" s="10">
        <f t="shared" si="7"/>
        <v>0.16322661142207592</v>
      </c>
      <c r="BC136" s="10">
        <f t="shared" si="7"/>
        <v>0.16322661142207592</v>
      </c>
      <c r="BD136" s="10">
        <f t="shared" si="7"/>
        <v>0.16322661142207592</v>
      </c>
      <c r="BE136" s="10">
        <f t="shared" si="7"/>
        <v>0.32645322284415185</v>
      </c>
      <c r="BF136" s="10">
        <f t="shared" si="7"/>
        <v>0.65290644568830369</v>
      </c>
      <c r="BG136" s="10">
        <f t="shared" si="7"/>
        <v>0.81613305711037964</v>
      </c>
      <c r="BH136" s="10">
        <f t="shared" si="7"/>
        <v>0.9793596685324556</v>
      </c>
      <c r="BI136" s="10">
        <f t="shared" si="7"/>
        <v>1.7954927256428352</v>
      </c>
      <c r="BJ136" s="10">
        <f t="shared" si="7"/>
        <v>2.9380790055973667</v>
      </c>
      <c r="BK136" s="10">
        <f t="shared" si="7"/>
        <v>5.060024954084354</v>
      </c>
    </row>
    <row r="137" spans="1:63" ht="17" x14ac:dyDescent="0.25">
      <c r="A137" s="11" t="s">
        <v>154</v>
      </c>
      <c r="B137" t="s">
        <v>105</v>
      </c>
      <c r="C137" s="6">
        <v>1062305</v>
      </c>
      <c r="D137">
        <v>46.921900000000001</v>
      </c>
      <c r="E137">
        <v>-110.45440000000001</v>
      </c>
      <c r="F137" s="10">
        <f t="shared" si="2"/>
        <v>0</v>
      </c>
      <c r="G137" s="10">
        <f t="shared" si="7"/>
        <v>0</v>
      </c>
      <c r="H137" s="10">
        <f t="shared" si="7"/>
        <v>0</v>
      </c>
      <c r="I137" s="10">
        <f t="shared" si="7"/>
        <v>0</v>
      </c>
      <c r="J137" s="10">
        <f t="shared" si="7"/>
        <v>0</v>
      </c>
      <c r="K137" s="10">
        <f t="shared" si="7"/>
        <v>0</v>
      </c>
      <c r="L137" s="10">
        <f t="shared" si="7"/>
        <v>0</v>
      </c>
      <c r="M137" s="10">
        <f t="shared" si="7"/>
        <v>0</v>
      </c>
      <c r="N137" s="10">
        <f t="shared" si="7"/>
        <v>0</v>
      </c>
      <c r="O137" s="10">
        <f t="shared" si="7"/>
        <v>0</v>
      </c>
      <c r="P137" s="10">
        <f t="shared" si="7"/>
        <v>0</v>
      </c>
      <c r="Q137" s="10">
        <f t="shared" si="7"/>
        <v>0</v>
      </c>
      <c r="R137" s="10">
        <f t="shared" si="7"/>
        <v>0</v>
      </c>
      <c r="S137" s="10">
        <f t="shared" si="7"/>
        <v>0</v>
      </c>
      <c r="T137" s="10">
        <f t="shared" si="7"/>
        <v>0</v>
      </c>
      <c r="U137" s="10">
        <f t="shared" si="7"/>
        <v>0</v>
      </c>
      <c r="V137" s="10">
        <f t="shared" si="7"/>
        <v>0</v>
      </c>
      <c r="W137" s="10">
        <f t="shared" si="7"/>
        <v>0</v>
      </c>
      <c r="X137" s="10">
        <f t="shared" si="7"/>
        <v>0</v>
      </c>
      <c r="Y137" s="10">
        <f t="shared" si="7"/>
        <v>0</v>
      </c>
      <c r="Z137" s="10">
        <f t="shared" si="7"/>
        <v>0</v>
      </c>
      <c r="AA137" s="10">
        <f t="shared" si="7"/>
        <v>0</v>
      </c>
      <c r="AB137" s="10">
        <f t="shared" si="7"/>
        <v>0</v>
      </c>
      <c r="AC137" s="10">
        <f t="shared" si="7"/>
        <v>0</v>
      </c>
      <c r="AD137" s="10">
        <f t="shared" si="7"/>
        <v>0</v>
      </c>
      <c r="AE137" s="10">
        <f t="shared" si="7"/>
        <v>0</v>
      </c>
      <c r="AF137" s="10">
        <f t="shared" si="7"/>
        <v>0</v>
      </c>
      <c r="AG137" s="10">
        <f t="shared" si="7"/>
        <v>0</v>
      </c>
      <c r="AH137" s="10">
        <f t="shared" si="7"/>
        <v>0</v>
      </c>
      <c r="AI137" s="10">
        <f t="shared" si="7"/>
        <v>0</v>
      </c>
      <c r="AJ137" s="10">
        <f t="shared" si="7"/>
        <v>0</v>
      </c>
      <c r="AK137" s="10">
        <f t="shared" si="7"/>
        <v>0</v>
      </c>
      <c r="AL137" s="10">
        <f t="shared" si="7"/>
        <v>0</v>
      </c>
      <c r="AM137" s="10">
        <f t="shared" si="7"/>
        <v>0</v>
      </c>
      <c r="AN137" s="10">
        <f t="shared" si="7"/>
        <v>0</v>
      </c>
      <c r="AO137" s="10">
        <f t="shared" si="7"/>
        <v>0</v>
      </c>
      <c r="AP137" s="10">
        <f t="shared" si="7"/>
        <v>0</v>
      </c>
      <c r="AQ137" s="10">
        <f t="shared" si="7"/>
        <v>0</v>
      </c>
      <c r="AR137" s="10">
        <f t="shared" si="7"/>
        <v>0</v>
      </c>
      <c r="AS137" s="10">
        <f t="shared" si="7"/>
        <v>0</v>
      </c>
      <c r="AT137" s="10">
        <f t="shared" si="7"/>
        <v>0</v>
      </c>
      <c r="AU137" s="10">
        <f t="shared" si="7"/>
        <v>0</v>
      </c>
      <c r="AV137" s="10">
        <f t="shared" si="7"/>
        <v>0</v>
      </c>
      <c r="AW137" s="10">
        <f t="shared" si="7"/>
        <v>0</v>
      </c>
      <c r="AX137" s="10">
        <f t="shared" si="7"/>
        <v>0</v>
      </c>
      <c r="AY137" s="10">
        <f t="shared" si="7"/>
        <v>0</v>
      </c>
      <c r="AZ137" s="10">
        <f t="shared" si="7"/>
        <v>0</v>
      </c>
      <c r="BA137" s="10">
        <f t="shared" si="7"/>
        <v>0</v>
      </c>
      <c r="BB137" s="10">
        <f t="shared" si="7"/>
        <v>0</v>
      </c>
      <c r="BC137" s="10">
        <f t="shared" si="7"/>
        <v>0.94134923585975783</v>
      </c>
      <c r="BD137" s="10">
        <f t="shared" si="7"/>
        <v>0.94134923585975783</v>
      </c>
      <c r="BE137" s="10">
        <f t="shared" si="7"/>
        <v>0.94134923585975783</v>
      </c>
      <c r="BF137" s="10">
        <f t="shared" si="7"/>
        <v>4.706746179298789</v>
      </c>
      <c r="BG137" s="10">
        <f t="shared" si="7"/>
        <v>6.5894446510183045</v>
      </c>
      <c r="BH137" s="10">
        <f t="shared" si="7"/>
        <v>6.5894446510183045</v>
      </c>
      <c r="BI137" s="10">
        <f t="shared" si="7"/>
        <v>8.4721431227378208</v>
      </c>
      <c r="BJ137" s="10">
        <f t="shared" si="7"/>
        <v>10.354841594457337</v>
      </c>
      <c r="BK137" s="10">
        <f t="shared" si="7"/>
        <v>10.354841594457337</v>
      </c>
    </row>
    <row r="138" spans="1:63" ht="17" x14ac:dyDescent="0.25">
      <c r="A138" s="11" t="s">
        <v>131</v>
      </c>
      <c r="B138" t="s">
        <v>105</v>
      </c>
      <c r="C138" s="6">
        <v>1929268</v>
      </c>
      <c r="D138">
        <v>41.125399999999999</v>
      </c>
      <c r="E138">
        <v>-98.268100000000004</v>
      </c>
      <c r="F138" s="10">
        <f t="shared" si="2"/>
        <v>0</v>
      </c>
      <c r="G138" s="10">
        <f t="shared" si="7"/>
        <v>0</v>
      </c>
      <c r="H138" s="10">
        <f t="shared" si="7"/>
        <v>0</v>
      </c>
      <c r="I138" s="10">
        <f t="shared" si="7"/>
        <v>0</v>
      </c>
      <c r="J138" s="10">
        <f t="shared" si="7"/>
        <v>0</v>
      </c>
      <c r="K138" s="10">
        <f t="shared" si="7"/>
        <v>0</v>
      </c>
      <c r="L138" s="10">
        <f t="shared" si="7"/>
        <v>0</v>
      </c>
      <c r="M138" s="10">
        <f t="shared" ref="G138:BK142" si="8">M29/$C138*1000000</f>
        <v>0</v>
      </c>
      <c r="N138" s="10">
        <f t="shared" si="8"/>
        <v>0</v>
      </c>
      <c r="O138" s="10">
        <f t="shared" si="8"/>
        <v>0</v>
      </c>
      <c r="P138" s="10">
        <f t="shared" si="8"/>
        <v>0</v>
      </c>
      <c r="Q138" s="10">
        <f t="shared" si="8"/>
        <v>0</v>
      </c>
      <c r="R138" s="10">
        <f t="shared" si="8"/>
        <v>0</v>
      </c>
      <c r="S138" s="10">
        <f t="shared" si="8"/>
        <v>0</v>
      </c>
      <c r="T138" s="10">
        <f t="shared" si="8"/>
        <v>0</v>
      </c>
      <c r="U138" s="10">
        <f t="shared" si="8"/>
        <v>0</v>
      </c>
      <c r="V138" s="10">
        <f t="shared" si="8"/>
        <v>0</v>
      </c>
      <c r="W138" s="10">
        <f t="shared" si="8"/>
        <v>0</v>
      </c>
      <c r="X138" s="10">
        <f t="shared" si="8"/>
        <v>0</v>
      </c>
      <c r="Y138" s="10">
        <f t="shared" si="8"/>
        <v>0</v>
      </c>
      <c r="Z138" s="10">
        <f t="shared" si="8"/>
        <v>0</v>
      </c>
      <c r="AA138" s="10">
        <f t="shared" si="8"/>
        <v>0</v>
      </c>
      <c r="AB138" s="10">
        <f t="shared" si="8"/>
        <v>0</v>
      </c>
      <c r="AC138" s="10">
        <f t="shared" si="8"/>
        <v>0</v>
      </c>
      <c r="AD138" s="10">
        <f t="shared" si="8"/>
        <v>0</v>
      </c>
      <c r="AE138" s="10">
        <f t="shared" si="8"/>
        <v>0</v>
      </c>
      <c r="AF138" s="10">
        <f t="shared" si="8"/>
        <v>0</v>
      </c>
      <c r="AG138" s="10">
        <f t="shared" si="8"/>
        <v>0</v>
      </c>
      <c r="AH138" s="10">
        <f t="shared" si="8"/>
        <v>0</v>
      </c>
      <c r="AI138" s="10">
        <f t="shared" si="8"/>
        <v>0</v>
      </c>
      <c r="AJ138" s="10">
        <f t="shared" si="8"/>
        <v>0</v>
      </c>
      <c r="AK138" s="10">
        <f t="shared" si="8"/>
        <v>0</v>
      </c>
      <c r="AL138" s="10">
        <f t="shared" si="8"/>
        <v>0</v>
      </c>
      <c r="AM138" s="10">
        <f t="shared" si="8"/>
        <v>0</v>
      </c>
      <c r="AN138" s="10">
        <f t="shared" si="8"/>
        <v>0</v>
      </c>
      <c r="AO138" s="10">
        <f t="shared" si="8"/>
        <v>0</v>
      </c>
      <c r="AP138" s="10">
        <f t="shared" si="8"/>
        <v>0</v>
      </c>
      <c r="AQ138" s="10">
        <f t="shared" si="8"/>
        <v>0</v>
      </c>
      <c r="AR138" s="10">
        <f t="shared" si="8"/>
        <v>0</v>
      </c>
      <c r="AS138" s="10">
        <f t="shared" si="8"/>
        <v>0</v>
      </c>
      <c r="AT138" s="10">
        <f t="shared" si="8"/>
        <v>0</v>
      </c>
      <c r="AU138" s="10">
        <f t="shared" si="8"/>
        <v>0</v>
      </c>
      <c r="AV138" s="10">
        <f t="shared" si="8"/>
        <v>0</v>
      </c>
      <c r="AW138" s="10">
        <f t="shared" si="8"/>
        <v>0</v>
      </c>
      <c r="AX138" s="10">
        <f t="shared" si="8"/>
        <v>0</v>
      </c>
      <c r="AY138" s="10">
        <f t="shared" si="8"/>
        <v>0</v>
      </c>
      <c r="AZ138" s="10">
        <f t="shared" si="8"/>
        <v>0</v>
      </c>
      <c r="BA138" s="10">
        <f t="shared" si="8"/>
        <v>0</v>
      </c>
      <c r="BB138" s="10">
        <f t="shared" si="8"/>
        <v>1.5549939147904801</v>
      </c>
      <c r="BC138" s="10">
        <f t="shared" si="8"/>
        <v>2.5916565246508005</v>
      </c>
      <c r="BD138" s="10">
        <f t="shared" si="8"/>
        <v>5.1833130493016011</v>
      </c>
      <c r="BE138" s="10">
        <f t="shared" si="8"/>
        <v>6.7383069640920805</v>
      </c>
      <c r="BF138" s="10">
        <f t="shared" si="8"/>
        <v>7.2566382690222406</v>
      </c>
      <c r="BG138" s="10">
        <f t="shared" si="8"/>
        <v>8.811632183812721</v>
      </c>
      <c r="BH138" s="10">
        <f t="shared" si="8"/>
        <v>9.3299634887428802</v>
      </c>
      <c r="BI138" s="10">
        <f t="shared" si="8"/>
        <v>10.884957403533361</v>
      </c>
      <c r="BJ138" s="10">
        <f t="shared" si="8"/>
        <v>12.439951318323841</v>
      </c>
      <c r="BK138" s="10">
        <f t="shared" si="8"/>
        <v>15.03160784297464</v>
      </c>
    </row>
    <row r="139" spans="1:63" ht="17" x14ac:dyDescent="0.25">
      <c r="A139" s="11" t="s">
        <v>128</v>
      </c>
      <c r="B139" t="s">
        <v>105</v>
      </c>
      <c r="C139" s="6">
        <v>3034392</v>
      </c>
      <c r="D139">
        <v>38.313499999999998</v>
      </c>
      <c r="E139">
        <v>-117.05540000000001</v>
      </c>
      <c r="F139" s="10">
        <f t="shared" si="2"/>
        <v>0</v>
      </c>
      <c r="G139" s="10">
        <f t="shared" si="8"/>
        <v>0</v>
      </c>
      <c r="H139" s="10">
        <f t="shared" si="8"/>
        <v>0</v>
      </c>
      <c r="I139" s="10">
        <f t="shared" si="8"/>
        <v>0</v>
      </c>
      <c r="J139" s="10">
        <f t="shared" si="8"/>
        <v>0</v>
      </c>
      <c r="K139" s="10">
        <f t="shared" si="8"/>
        <v>0</v>
      </c>
      <c r="L139" s="10">
        <f t="shared" si="8"/>
        <v>0</v>
      </c>
      <c r="M139" s="10">
        <f t="shared" si="8"/>
        <v>0</v>
      </c>
      <c r="N139" s="10">
        <f t="shared" si="8"/>
        <v>0</v>
      </c>
      <c r="O139" s="10">
        <f t="shared" si="8"/>
        <v>0</v>
      </c>
      <c r="P139" s="10">
        <f t="shared" si="8"/>
        <v>0</v>
      </c>
      <c r="Q139" s="10">
        <f t="shared" si="8"/>
        <v>0</v>
      </c>
      <c r="R139" s="10">
        <f t="shared" si="8"/>
        <v>0</v>
      </c>
      <c r="S139" s="10">
        <f t="shared" si="8"/>
        <v>0</v>
      </c>
      <c r="T139" s="10">
        <f t="shared" si="8"/>
        <v>0</v>
      </c>
      <c r="U139" s="10">
        <f t="shared" si="8"/>
        <v>0</v>
      </c>
      <c r="V139" s="10">
        <f t="shared" si="8"/>
        <v>0</v>
      </c>
      <c r="W139" s="10">
        <f t="shared" si="8"/>
        <v>0</v>
      </c>
      <c r="X139" s="10">
        <f t="shared" si="8"/>
        <v>0</v>
      </c>
      <c r="Y139" s="10">
        <f t="shared" si="8"/>
        <v>0</v>
      </c>
      <c r="Z139" s="10">
        <f t="shared" si="8"/>
        <v>0</v>
      </c>
      <c r="AA139" s="10">
        <f t="shared" si="8"/>
        <v>0</v>
      </c>
      <c r="AB139" s="10">
        <f t="shared" si="8"/>
        <v>0</v>
      </c>
      <c r="AC139" s="10">
        <f t="shared" si="8"/>
        <v>0</v>
      </c>
      <c r="AD139" s="10">
        <f t="shared" si="8"/>
        <v>0</v>
      </c>
      <c r="AE139" s="10">
        <f t="shared" si="8"/>
        <v>0</v>
      </c>
      <c r="AF139" s="10">
        <f t="shared" si="8"/>
        <v>0</v>
      </c>
      <c r="AG139" s="10">
        <f t="shared" si="8"/>
        <v>0</v>
      </c>
      <c r="AH139" s="10">
        <f t="shared" si="8"/>
        <v>0</v>
      </c>
      <c r="AI139" s="10">
        <f t="shared" si="8"/>
        <v>0</v>
      </c>
      <c r="AJ139" s="10">
        <f t="shared" si="8"/>
        <v>0</v>
      </c>
      <c r="AK139" s="10">
        <f t="shared" si="8"/>
        <v>0</v>
      </c>
      <c r="AL139" s="10">
        <f t="shared" si="8"/>
        <v>0</v>
      </c>
      <c r="AM139" s="10">
        <f t="shared" si="8"/>
        <v>0</v>
      </c>
      <c r="AN139" s="10">
        <f t="shared" si="8"/>
        <v>0</v>
      </c>
      <c r="AO139" s="10">
        <f t="shared" si="8"/>
        <v>0</v>
      </c>
      <c r="AP139" s="10">
        <f t="shared" si="8"/>
        <v>0</v>
      </c>
      <c r="AQ139" s="10">
        <f t="shared" si="8"/>
        <v>0</v>
      </c>
      <c r="AR139" s="10">
        <f t="shared" si="8"/>
        <v>0</v>
      </c>
      <c r="AS139" s="10">
        <f t="shared" si="8"/>
        <v>0</v>
      </c>
      <c r="AT139" s="10">
        <f t="shared" si="8"/>
        <v>0</v>
      </c>
      <c r="AU139" s="10">
        <f t="shared" si="8"/>
        <v>0</v>
      </c>
      <c r="AV139" s="10">
        <f t="shared" si="8"/>
        <v>0</v>
      </c>
      <c r="AW139" s="10">
        <f t="shared" si="8"/>
        <v>0</v>
      </c>
      <c r="AX139" s="10">
        <f t="shared" si="8"/>
        <v>0</v>
      </c>
      <c r="AY139" s="10">
        <f t="shared" si="8"/>
        <v>0</v>
      </c>
      <c r="AZ139" s="10">
        <f t="shared" si="8"/>
        <v>0</v>
      </c>
      <c r="BA139" s="10">
        <f t="shared" si="8"/>
        <v>0</v>
      </c>
      <c r="BB139" s="10">
        <f t="shared" si="8"/>
        <v>1.3182212449808726</v>
      </c>
      <c r="BC139" s="10">
        <f t="shared" si="8"/>
        <v>2.306887178716527</v>
      </c>
      <c r="BD139" s="10">
        <f t="shared" si="8"/>
        <v>4.6137743574330541</v>
      </c>
      <c r="BE139" s="10">
        <f t="shared" si="8"/>
        <v>5.6024402911687083</v>
      </c>
      <c r="BF139" s="10">
        <f t="shared" si="8"/>
        <v>6.9206615361495807</v>
      </c>
      <c r="BG139" s="10">
        <f t="shared" si="8"/>
        <v>7.9093274698852349</v>
      </c>
      <c r="BH139" s="10">
        <f t="shared" si="8"/>
        <v>14.829989006034817</v>
      </c>
      <c r="BI139" s="10">
        <f t="shared" si="8"/>
        <v>18.455097429732216</v>
      </c>
      <c r="BJ139" s="10">
        <f t="shared" si="8"/>
        <v>18.125542118487001</v>
      </c>
      <c r="BK139" s="10">
        <f t="shared" si="8"/>
        <v>31.307754568295721</v>
      </c>
    </row>
    <row r="140" spans="1:63" ht="17" x14ac:dyDescent="0.25">
      <c r="A140" s="11" t="s">
        <v>129</v>
      </c>
      <c r="B140" t="s">
        <v>105</v>
      </c>
      <c r="C140" s="6">
        <v>1356458</v>
      </c>
      <c r="D140">
        <v>43.452500000000001</v>
      </c>
      <c r="E140">
        <v>-71.563900000000004</v>
      </c>
      <c r="F140" s="10">
        <f t="shared" si="2"/>
        <v>0</v>
      </c>
      <c r="G140" s="10">
        <f t="shared" si="8"/>
        <v>0</v>
      </c>
      <c r="H140" s="10">
        <f t="shared" si="8"/>
        <v>0</v>
      </c>
      <c r="I140" s="10">
        <f t="shared" si="8"/>
        <v>0</v>
      </c>
      <c r="J140" s="10">
        <f t="shared" si="8"/>
        <v>0</v>
      </c>
      <c r="K140" s="10">
        <f t="shared" si="8"/>
        <v>0</v>
      </c>
      <c r="L140" s="10">
        <f t="shared" si="8"/>
        <v>0</v>
      </c>
      <c r="M140" s="10">
        <f t="shared" si="8"/>
        <v>0</v>
      </c>
      <c r="N140" s="10">
        <f t="shared" si="8"/>
        <v>0</v>
      </c>
      <c r="O140" s="10">
        <f t="shared" si="8"/>
        <v>0</v>
      </c>
      <c r="P140" s="10">
        <f t="shared" si="8"/>
        <v>0</v>
      </c>
      <c r="Q140" s="10">
        <f t="shared" si="8"/>
        <v>0</v>
      </c>
      <c r="R140" s="10">
        <f t="shared" si="8"/>
        <v>0</v>
      </c>
      <c r="S140" s="10">
        <f t="shared" si="8"/>
        <v>0</v>
      </c>
      <c r="T140" s="10">
        <f t="shared" si="8"/>
        <v>0</v>
      </c>
      <c r="U140" s="10">
        <f t="shared" si="8"/>
        <v>0</v>
      </c>
      <c r="V140" s="10">
        <f t="shared" si="8"/>
        <v>0</v>
      </c>
      <c r="W140" s="10">
        <f t="shared" si="8"/>
        <v>0</v>
      </c>
      <c r="X140" s="10">
        <f t="shared" si="8"/>
        <v>0</v>
      </c>
      <c r="Y140" s="10">
        <f t="shared" si="8"/>
        <v>0</v>
      </c>
      <c r="Z140" s="10">
        <f t="shared" si="8"/>
        <v>0</v>
      </c>
      <c r="AA140" s="10">
        <f t="shared" si="8"/>
        <v>0</v>
      </c>
      <c r="AB140" s="10">
        <f t="shared" si="8"/>
        <v>0</v>
      </c>
      <c r="AC140" s="10">
        <f t="shared" si="8"/>
        <v>0</v>
      </c>
      <c r="AD140" s="10">
        <f t="shared" si="8"/>
        <v>0</v>
      </c>
      <c r="AE140" s="10">
        <f t="shared" si="8"/>
        <v>0</v>
      </c>
      <c r="AF140" s="10">
        <f t="shared" si="8"/>
        <v>0</v>
      </c>
      <c r="AG140" s="10">
        <f t="shared" si="8"/>
        <v>0</v>
      </c>
      <c r="AH140" s="10">
        <f t="shared" si="8"/>
        <v>0</v>
      </c>
      <c r="AI140" s="10">
        <f t="shared" si="8"/>
        <v>0</v>
      </c>
      <c r="AJ140" s="10">
        <f t="shared" si="8"/>
        <v>0</v>
      </c>
      <c r="AK140" s="10">
        <f t="shared" si="8"/>
        <v>0</v>
      </c>
      <c r="AL140" s="10">
        <f t="shared" si="8"/>
        <v>0</v>
      </c>
      <c r="AM140" s="10">
        <f t="shared" si="8"/>
        <v>0</v>
      </c>
      <c r="AN140" s="10">
        <f t="shared" si="8"/>
        <v>0</v>
      </c>
      <c r="AO140" s="10">
        <f t="shared" si="8"/>
        <v>0</v>
      </c>
      <c r="AP140" s="10">
        <f t="shared" si="8"/>
        <v>0</v>
      </c>
      <c r="AQ140" s="10">
        <f t="shared" si="8"/>
        <v>0</v>
      </c>
      <c r="AR140" s="10">
        <f t="shared" si="8"/>
        <v>0</v>
      </c>
      <c r="AS140" s="10">
        <f t="shared" si="8"/>
        <v>0</v>
      </c>
      <c r="AT140" s="10">
        <f t="shared" si="8"/>
        <v>0</v>
      </c>
      <c r="AU140" s="10">
        <f t="shared" si="8"/>
        <v>0</v>
      </c>
      <c r="AV140" s="10">
        <f t="shared" si="8"/>
        <v>0</v>
      </c>
      <c r="AW140" s="10">
        <f t="shared" si="8"/>
        <v>0</v>
      </c>
      <c r="AX140" s="10">
        <f t="shared" si="8"/>
        <v>0</v>
      </c>
      <c r="AY140" s="10">
        <f t="shared" si="8"/>
        <v>0</v>
      </c>
      <c r="AZ140" s="10">
        <f t="shared" si="8"/>
        <v>0</v>
      </c>
      <c r="BA140" s="10">
        <f t="shared" si="8"/>
        <v>0</v>
      </c>
      <c r="BB140" s="10">
        <f t="shared" si="8"/>
        <v>2.9488565071679327</v>
      </c>
      <c r="BC140" s="10">
        <f t="shared" si="8"/>
        <v>3.6860706339599161</v>
      </c>
      <c r="BD140" s="10">
        <f t="shared" si="8"/>
        <v>4.4232847607518995</v>
      </c>
      <c r="BE140" s="10">
        <f t="shared" si="8"/>
        <v>4.4232847607518995</v>
      </c>
      <c r="BF140" s="10">
        <f t="shared" si="8"/>
        <v>5.1604988875438824</v>
      </c>
      <c r="BG140" s="10">
        <f t="shared" si="8"/>
        <v>9.5837836482957819</v>
      </c>
      <c r="BH140" s="10">
        <f t="shared" si="8"/>
        <v>12.532640155463714</v>
      </c>
      <c r="BI140" s="10">
        <f t="shared" si="8"/>
        <v>19.167567296591564</v>
      </c>
      <c r="BJ140" s="10">
        <f t="shared" si="8"/>
        <v>19.167567296591564</v>
      </c>
      <c r="BK140" s="10">
        <f t="shared" si="8"/>
        <v>32.437421578847264</v>
      </c>
    </row>
    <row r="141" spans="1:63" ht="17" x14ac:dyDescent="0.25">
      <c r="A141" s="11" t="s">
        <v>113</v>
      </c>
      <c r="B141" t="s">
        <v>105</v>
      </c>
      <c r="C141" s="6">
        <v>8908520</v>
      </c>
      <c r="D141">
        <v>40.298900000000003</v>
      </c>
      <c r="E141">
        <v>-74.521000000000001</v>
      </c>
      <c r="F141" s="10">
        <f t="shared" si="2"/>
        <v>0</v>
      </c>
      <c r="G141" s="10">
        <f t="shared" si="8"/>
        <v>0</v>
      </c>
      <c r="H141" s="10">
        <f t="shared" si="8"/>
        <v>0</v>
      </c>
      <c r="I141" s="10">
        <f t="shared" si="8"/>
        <v>0</v>
      </c>
      <c r="J141" s="10">
        <f t="shared" si="8"/>
        <v>0</v>
      </c>
      <c r="K141" s="10">
        <f t="shared" si="8"/>
        <v>0</v>
      </c>
      <c r="L141" s="10">
        <f t="shared" si="8"/>
        <v>0</v>
      </c>
      <c r="M141" s="10">
        <f t="shared" si="8"/>
        <v>0</v>
      </c>
      <c r="N141" s="10">
        <f t="shared" si="8"/>
        <v>0</v>
      </c>
      <c r="O141" s="10">
        <f t="shared" si="8"/>
        <v>0</v>
      </c>
      <c r="P141" s="10">
        <f t="shared" si="8"/>
        <v>0</v>
      </c>
      <c r="Q141" s="10">
        <f t="shared" si="8"/>
        <v>0</v>
      </c>
      <c r="R141" s="10">
        <f t="shared" si="8"/>
        <v>0</v>
      </c>
      <c r="S141" s="10">
        <f t="shared" si="8"/>
        <v>0</v>
      </c>
      <c r="T141" s="10">
        <f t="shared" si="8"/>
        <v>0</v>
      </c>
      <c r="U141" s="10">
        <f t="shared" si="8"/>
        <v>0</v>
      </c>
      <c r="V141" s="10">
        <f t="shared" si="8"/>
        <v>0</v>
      </c>
      <c r="W141" s="10">
        <f t="shared" si="8"/>
        <v>0</v>
      </c>
      <c r="X141" s="10">
        <f t="shared" si="8"/>
        <v>0</v>
      </c>
      <c r="Y141" s="10">
        <f t="shared" si="8"/>
        <v>0</v>
      </c>
      <c r="Z141" s="10">
        <f t="shared" si="8"/>
        <v>0</v>
      </c>
      <c r="AA141" s="10">
        <f t="shared" si="8"/>
        <v>0</v>
      </c>
      <c r="AB141" s="10">
        <f t="shared" si="8"/>
        <v>0</v>
      </c>
      <c r="AC141" s="10">
        <f t="shared" si="8"/>
        <v>0</v>
      </c>
      <c r="AD141" s="10">
        <f t="shared" si="8"/>
        <v>0</v>
      </c>
      <c r="AE141" s="10">
        <f t="shared" si="8"/>
        <v>0</v>
      </c>
      <c r="AF141" s="10">
        <f t="shared" si="8"/>
        <v>0</v>
      </c>
      <c r="AG141" s="10">
        <f t="shared" si="8"/>
        <v>0</v>
      </c>
      <c r="AH141" s="10">
        <f t="shared" si="8"/>
        <v>0</v>
      </c>
      <c r="AI141" s="10">
        <f t="shared" si="8"/>
        <v>0</v>
      </c>
      <c r="AJ141" s="10">
        <f t="shared" si="8"/>
        <v>0</v>
      </c>
      <c r="AK141" s="10">
        <f t="shared" si="8"/>
        <v>0</v>
      </c>
      <c r="AL141" s="10">
        <f t="shared" si="8"/>
        <v>0</v>
      </c>
      <c r="AM141" s="10">
        <f t="shared" si="8"/>
        <v>0</v>
      </c>
      <c r="AN141" s="10">
        <f t="shared" si="8"/>
        <v>0</v>
      </c>
      <c r="AO141" s="10">
        <f t="shared" si="8"/>
        <v>0</v>
      </c>
      <c r="AP141" s="10">
        <f t="shared" si="8"/>
        <v>0</v>
      </c>
      <c r="AQ141" s="10">
        <f t="shared" si="8"/>
        <v>0</v>
      </c>
      <c r="AR141" s="10">
        <f t="shared" si="8"/>
        <v>0</v>
      </c>
      <c r="AS141" s="10">
        <f t="shared" si="8"/>
        <v>0</v>
      </c>
      <c r="AT141" s="10">
        <f t="shared" si="8"/>
        <v>0</v>
      </c>
      <c r="AU141" s="10">
        <f t="shared" si="8"/>
        <v>0</v>
      </c>
      <c r="AV141" s="10">
        <f t="shared" si="8"/>
        <v>0</v>
      </c>
      <c r="AW141" s="10">
        <f t="shared" si="8"/>
        <v>0</v>
      </c>
      <c r="AX141" s="10">
        <f t="shared" si="8"/>
        <v>0</v>
      </c>
      <c r="AY141" s="10">
        <f t="shared" si="8"/>
        <v>0</v>
      </c>
      <c r="AZ141" s="10">
        <f t="shared" si="8"/>
        <v>0</v>
      </c>
      <c r="BA141" s="10">
        <f t="shared" si="8"/>
        <v>0</v>
      </c>
      <c r="BB141" s="10">
        <f t="shared" si="8"/>
        <v>1.6837813688469017</v>
      </c>
      <c r="BC141" s="10">
        <f t="shared" si="8"/>
        <v>2.5817980988985827</v>
      </c>
      <c r="BD141" s="10">
        <f t="shared" si="8"/>
        <v>3.2553106464373434</v>
      </c>
      <c r="BE141" s="10">
        <f t="shared" si="8"/>
        <v>3.2553106464373434</v>
      </c>
      <c r="BF141" s="10">
        <f t="shared" si="8"/>
        <v>7.7453942966957472</v>
      </c>
      <c r="BG141" s="10">
        <f t="shared" si="8"/>
        <v>11.000704943133091</v>
      </c>
      <c r="BH141" s="10">
        <f t="shared" si="8"/>
        <v>19.980872243649898</v>
      </c>
      <c r="BI141" s="10">
        <f t="shared" si="8"/>
        <v>29.971308365474851</v>
      </c>
      <c r="BJ141" s="10">
        <f t="shared" si="8"/>
        <v>29.971308365474851</v>
      </c>
      <c r="BK141" s="10">
        <f t="shared" si="8"/>
        <v>83.291051712293395</v>
      </c>
    </row>
    <row r="142" spans="1:63" ht="17" x14ac:dyDescent="0.25">
      <c r="A142" s="11" t="s">
        <v>155</v>
      </c>
      <c r="B142" t="s">
        <v>105</v>
      </c>
      <c r="C142" s="6">
        <v>2095428</v>
      </c>
      <c r="D142">
        <v>34.840499999999999</v>
      </c>
      <c r="E142">
        <v>-106.24850000000001</v>
      </c>
      <c r="F142" s="10">
        <f t="shared" si="2"/>
        <v>0</v>
      </c>
      <c r="G142" s="10">
        <f t="shared" si="8"/>
        <v>0</v>
      </c>
      <c r="H142" s="10">
        <f t="shared" si="8"/>
        <v>0</v>
      </c>
      <c r="I142" s="10">
        <f t="shared" si="8"/>
        <v>0</v>
      </c>
      <c r="J142" s="10">
        <f t="shared" si="8"/>
        <v>0</v>
      </c>
      <c r="K142" s="10">
        <f t="shared" si="8"/>
        <v>0</v>
      </c>
      <c r="L142" s="10">
        <f t="shared" si="8"/>
        <v>0</v>
      </c>
      <c r="M142" s="10">
        <f t="shared" si="8"/>
        <v>0</v>
      </c>
      <c r="N142" s="10">
        <f t="shared" si="8"/>
        <v>0</v>
      </c>
      <c r="O142" s="10">
        <f t="shared" si="8"/>
        <v>0</v>
      </c>
      <c r="P142" s="10">
        <f t="shared" si="8"/>
        <v>0</v>
      </c>
      <c r="Q142" s="10">
        <f t="shared" si="8"/>
        <v>0</v>
      </c>
      <c r="R142" s="10">
        <f t="shared" si="8"/>
        <v>0</v>
      </c>
      <c r="S142" s="10">
        <f t="shared" si="8"/>
        <v>0</v>
      </c>
      <c r="T142" s="10">
        <f t="shared" si="8"/>
        <v>0</v>
      </c>
      <c r="U142" s="10">
        <f t="shared" si="8"/>
        <v>0</v>
      </c>
      <c r="V142" s="10">
        <f t="shared" si="8"/>
        <v>0</v>
      </c>
      <c r="W142" s="10">
        <f t="shared" si="8"/>
        <v>0</v>
      </c>
      <c r="X142" s="10">
        <f t="shared" si="8"/>
        <v>0</v>
      </c>
      <c r="Y142" s="10">
        <f t="shared" si="8"/>
        <v>0</v>
      </c>
      <c r="Z142" s="10">
        <f t="shared" si="8"/>
        <v>0</v>
      </c>
      <c r="AA142" s="10">
        <f t="shared" si="8"/>
        <v>0</v>
      </c>
      <c r="AB142" s="10">
        <f t="shared" si="8"/>
        <v>0</v>
      </c>
      <c r="AC142" s="10">
        <f t="shared" si="8"/>
        <v>0</v>
      </c>
      <c r="AD142" s="10">
        <f t="shared" si="8"/>
        <v>0</v>
      </c>
      <c r="AE142" s="10">
        <f t="shared" si="8"/>
        <v>0</v>
      </c>
      <c r="AF142" s="10">
        <f t="shared" si="8"/>
        <v>0</v>
      </c>
      <c r="AG142" s="10">
        <f t="shared" si="8"/>
        <v>0</v>
      </c>
      <c r="AH142" s="10">
        <f t="shared" si="8"/>
        <v>0</v>
      </c>
      <c r="AI142" s="10">
        <f t="shared" si="8"/>
        <v>0</v>
      </c>
      <c r="AJ142" s="10">
        <f t="shared" si="8"/>
        <v>0</v>
      </c>
      <c r="AK142" s="10">
        <f t="shared" si="8"/>
        <v>0</v>
      </c>
      <c r="AL142" s="10">
        <f t="shared" si="8"/>
        <v>0</v>
      </c>
      <c r="AM142" s="10">
        <f t="shared" si="8"/>
        <v>0</v>
      </c>
      <c r="AN142" s="10">
        <f t="shared" ref="G142:BK147" si="9">AN33/$C142*1000000</f>
        <v>0</v>
      </c>
      <c r="AO142" s="10">
        <f t="shared" si="9"/>
        <v>0</v>
      </c>
      <c r="AP142" s="10">
        <f t="shared" si="9"/>
        <v>0</v>
      </c>
      <c r="AQ142" s="10">
        <f t="shared" si="9"/>
        <v>0</v>
      </c>
      <c r="AR142" s="10">
        <f t="shared" si="9"/>
        <v>0</v>
      </c>
      <c r="AS142" s="10">
        <f t="shared" si="9"/>
        <v>0</v>
      </c>
      <c r="AT142" s="10">
        <f t="shared" si="9"/>
        <v>0</v>
      </c>
      <c r="AU142" s="10">
        <f t="shared" si="9"/>
        <v>0</v>
      </c>
      <c r="AV142" s="10">
        <f t="shared" si="9"/>
        <v>0</v>
      </c>
      <c r="AW142" s="10">
        <f t="shared" si="9"/>
        <v>0</v>
      </c>
      <c r="AX142" s="10">
        <f t="shared" si="9"/>
        <v>0</v>
      </c>
      <c r="AY142" s="10">
        <f t="shared" si="9"/>
        <v>0</v>
      </c>
      <c r="AZ142" s="10">
        <f t="shared" si="9"/>
        <v>0</v>
      </c>
      <c r="BA142" s="10">
        <f t="shared" si="9"/>
        <v>0</v>
      </c>
      <c r="BB142" s="10">
        <f t="shared" si="9"/>
        <v>0</v>
      </c>
      <c r="BC142" s="10">
        <f t="shared" si="9"/>
        <v>1.4316884187860426</v>
      </c>
      <c r="BD142" s="10">
        <f t="shared" si="9"/>
        <v>2.3861473646434046</v>
      </c>
      <c r="BE142" s="10">
        <f t="shared" si="9"/>
        <v>4.7722947292868092</v>
      </c>
      <c r="BF142" s="10">
        <f t="shared" si="9"/>
        <v>4.7722947292868092</v>
      </c>
      <c r="BG142" s="10">
        <f t="shared" si="9"/>
        <v>6.2039831480728518</v>
      </c>
      <c r="BH142" s="10">
        <f t="shared" si="9"/>
        <v>8.1129010397875767</v>
      </c>
      <c r="BI142" s="10">
        <f t="shared" si="9"/>
        <v>10.976277877359662</v>
      </c>
      <c r="BJ142" s="10">
        <f t="shared" si="9"/>
        <v>10.976277877359662</v>
      </c>
      <c r="BK142" s="10">
        <f t="shared" si="9"/>
        <v>16.70303155250383</v>
      </c>
    </row>
    <row r="143" spans="1:63" ht="17" x14ac:dyDescent="0.25">
      <c r="A143" s="11" t="s">
        <v>106</v>
      </c>
      <c r="B143" t="s">
        <v>105</v>
      </c>
      <c r="C143" s="6">
        <v>19542209</v>
      </c>
      <c r="D143">
        <v>42.165700000000001</v>
      </c>
      <c r="E143">
        <v>-74.948099999999997</v>
      </c>
      <c r="F143" s="10">
        <f t="shared" si="2"/>
        <v>0</v>
      </c>
      <c r="G143" s="10">
        <f t="shared" si="9"/>
        <v>0</v>
      </c>
      <c r="H143" s="10">
        <f t="shared" si="9"/>
        <v>0</v>
      </c>
      <c r="I143" s="10">
        <f t="shared" si="9"/>
        <v>0</v>
      </c>
      <c r="J143" s="10">
        <f t="shared" si="9"/>
        <v>0</v>
      </c>
      <c r="K143" s="10">
        <f t="shared" si="9"/>
        <v>0</v>
      </c>
      <c r="L143" s="10">
        <f t="shared" si="9"/>
        <v>0</v>
      </c>
      <c r="M143" s="10">
        <f t="shared" si="9"/>
        <v>0</v>
      </c>
      <c r="N143" s="10">
        <f t="shared" si="9"/>
        <v>0</v>
      </c>
      <c r="O143" s="10">
        <f t="shared" si="9"/>
        <v>0</v>
      </c>
      <c r="P143" s="10">
        <f t="shared" si="9"/>
        <v>0</v>
      </c>
      <c r="Q143" s="10">
        <f t="shared" si="9"/>
        <v>0</v>
      </c>
      <c r="R143" s="10">
        <f t="shared" si="9"/>
        <v>0</v>
      </c>
      <c r="S143" s="10">
        <f t="shared" si="9"/>
        <v>0</v>
      </c>
      <c r="T143" s="10">
        <f t="shared" si="9"/>
        <v>0</v>
      </c>
      <c r="U143" s="10">
        <f t="shared" si="9"/>
        <v>0</v>
      </c>
      <c r="V143" s="10">
        <f t="shared" si="9"/>
        <v>0</v>
      </c>
      <c r="W143" s="10">
        <f t="shared" si="9"/>
        <v>0</v>
      </c>
      <c r="X143" s="10">
        <f t="shared" si="9"/>
        <v>0</v>
      </c>
      <c r="Y143" s="10">
        <f t="shared" si="9"/>
        <v>0</v>
      </c>
      <c r="Z143" s="10">
        <f t="shared" si="9"/>
        <v>0</v>
      </c>
      <c r="AA143" s="10">
        <f t="shared" si="9"/>
        <v>0</v>
      </c>
      <c r="AB143" s="10">
        <f t="shared" si="9"/>
        <v>0</v>
      </c>
      <c r="AC143" s="10">
        <f t="shared" si="9"/>
        <v>0</v>
      </c>
      <c r="AD143" s="10">
        <f t="shared" si="9"/>
        <v>0</v>
      </c>
      <c r="AE143" s="10">
        <f t="shared" si="9"/>
        <v>0</v>
      </c>
      <c r="AF143" s="10">
        <f t="shared" si="9"/>
        <v>0</v>
      </c>
      <c r="AG143" s="10">
        <f t="shared" si="9"/>
        <v>0</v>
      </c>
      <c r="AH143" s="10">
        <f t="shared" si="9"/>
        <v>0</v>
      </c>
      <c r="AI143" s="10">
        <f t="shared" si="9"/>
        <v>0</v>
      </c>
      <c r="AJ143" s="10">
        <f t="shared" si="9"/>
        <v>0</v>
      </c>
      <c r="AK143" s="10">
        <f t="shared" si="9"/>
        <v>0</v>
      </c>
      <c r="AL143" s="10">
        <f t="shared" si="9"/>
        <v>0</v>
      </c>
      <c r="AM143" s="10">
        <f t="shared" si="9"/>
        <v>0</v>
      </c>
      <c r="AN143" s="10">
        <f t="shared" si="9"/>
        <v>0</v>
      </c>
      <c r="AO143" s="10">
        <f t="shared" si="9"/>
        <v>0</v>
      </c>
      <c r="AP143" s="10">
        <f t="shared" si="9"/>
        <v>0</v>
      </c>
      <c r="AQ143" s="10">
        <f t="shared" si="9"/>
        <v>0</v>
      </c>
      <c r="AR143" s="10">
        <f t="shared" si="9"/>
        <v>0</v>
      </c>
      <c r="AS143" s="10">
        <f t="shared" si="9"/>
        <v>0</v>
      </c>
      <c r="AT143" s="10">
        <f t="shared" si="9"/>
        <v>0</v>
      </c>
      <c r="AU143" s="10">
        <f t="shared" si="9"/>
        <v>0</v>
      </c>
      <c r="AV143" s="10">
        <f t="shared" si="9"/>
        <v>0</v>
      </c>
      <c r="AW143" s="10">
        <f t="shared" si="9"/>
        <v>0</v>
      </c>
      <c r="AX143" s="10">
        <f t="shared" si="9"/>
        <v>0</v>
      </c>
      <c r="AY143" s="10">
        <f t="shared" si="9"/>
        <v>0</v>
      </c>
      <c r="AZ143" s="10">
        <f t="shared" si="9"/>
        <v>0</v>
      </c>
      <c r="BA143" s="10">
        <f t="shared" si="9"/>
        <v>0</v>
      </c>
      <c r="BB143" s="10">
        <f t="shared" si="9"/>
        <v>8.8526327806646634</v>
      </c>
      <c r="BC143" s="10">
        <f t="shared" si="9"/>
        <v>11.257683304891479</v>
      </c>
      <c r="BD143" s="10">
        <f t="shared" si="9"/>
        <v>16.784182381838207</v>
      </c>
      <c r="BE143" s="10">
        <f t="shared" si="9"/>
        <v>21.543112142542331</v>
      </c>
      <c r="BF143" s="10">
        <f t="shared" si="9"/>
        <v>26.86492606849103</v>
      </c>
      <c r="BG143" s="10">
        <f t="shared" si="9"/>
        <v>37.457382632638925</v>
      </c>
      <c r="BH143" s="10">
        <f t="shared" si="9"/>
        <v>49.482635253772997</v>
      </c>
      <c r="BI143" s="10">
        <f t="shared" si="9"/>
        <v>87.29821690065846</v>
      </c>
      <c r="BJ143" s="10">
        <f t="shared" si="9"/>
        <v>127.67236293501925</v>
      </c>
      <c r="BK143" s="10">
        <f t="shared" si="9"/>
        <v>274.53395877610359</v>
      </c>
    </row>
    <row r="144" spans="1:63" ht="17" x14ac:dyDescent="0.25">
      <c r="A144" s="11" t="s">
        <v>120</v>
      </c>
      <c r="B144" t="s">
        <v>105</v>
      </c>
      <c r="C144" s="6">
        <v>10383620</v>
      </c>
      <c r="D144">
        <v>35.630099999999999</v>
      </c>
      <c r="E144">
        <v>-79.806399999999996</v>
      </c>
      <c r="F144" s="10">
        <f t="shared" si="2"/>
        <v>0</v>
      </c>
      <c r="G144" s="10">
        <f t="shared" si="9"/>
        <v>0</v>
      </c>
      <c r="H144" s="10">
        <f t="shared" si="9"/>
        <v>0</v>
      </c>
      <c r="I144" s="10">
        <f t="shared" si="9"/>
        <v>0</v>
      </c>
      <c r="J144" s="10">
        <f t="shared" si="9"/>
        <v>0</v>
      </c>
      <c r="K144" s="10">
        <f t="shared" si="9"/>
        <v>0</v>
      </c>
      <c r="L144" s="10">
        <f t="shared" si="9"/>
        <v>0</v>
      </c>
      <c r="M144" s="10">
        <f t="shared" si="9"/>
        <v>0</v>
      </c>
      <c r="N144" s="10">
        <f t="shared" si="9"/>
        <v>0</v>
      </c>
      <c r="O144" s="10">
        <f t="shared" si="9"/>
        <v>0</v>
      </c>
      <c r="P144" s="10">
        <f t="shared" si="9"/>
        <v>0</v>
      </c>
      <c r="Q144" s="10">
        <f t="shared" si="9"/>
        <v>0</v>
      </c>
      <c r="R144" s="10">
        <f t="shared" si="9"/>
        <v>0</v>
      </c>
      <c r="S144" s="10">
        <f t="shared" si="9"/>
        <v>0</v>
      </c>
      <c r="T144" s="10">
        <f t="shared" si="9"/>
        <v>0</v>
      </c>
      <c r="U144" s="10">
        <f t="shared" si="9"/>
        <v>0</v>
      </c>
      <c r="V144" s="10">
        <f t="shared" si="9"/>
        <v>0</v>
      </c>
      <c r="W144" s="10">
        <f t="shared" si="9"/>
        <v>0</v>
      </c>
      <c r="X144" s="10">
        <f t="shared" si="9"/>
        <v>0</v>
      </c>
      <c r="Y144" s="10">
        <f t="shared" si="9"/>
        <v>0</v>
      </c>
      <c r="Z144" s="10">
        <f t="shared" si="9"/>
        <v>0</v>
      </c>
      <c r="AA144" s="10">
        <f t="shared" si="9"/>
        <v>0</v>
      </c>
      <c r="AB144" s="10">
        <f t="shared" si="9"/>
        <v>0</v>
      </c>
      <c r="AC144" s="10">
        <f t="shared" si="9"/>
        <v>0</v>
      </c>
      <c r="AD144" s="10">
        <f t="shared" si="9"/>
        <v>0</v>
      </c>
      <c r="AE144" s="10">
        <f t="shared" si="9"/>
        <v>0</v>
      </c>
      <c r="AF144" s="10">
        <f t="shared" si="9"/>
        <v>0</v>
      </c>
      <c r="AG144" s="10">
        <f t="shared" si="9"/>
        <v>0</v>
      </c>
      <c r="AH144" s="10">
        <f t="shared" si="9"/>
        <v>0</v>
      </c>
      <c r="AI144" s="10">
        <f t="shared" si="9"/>
        <v>0</v>
      </c>
      <c r="AJ144" s="10">
        <f t="shared" si="9"/>
        <v>0</v>
      </c>
      <c r="AK144" s="10">
        <f t="shared" si="9"/>
        <v>0</v>
      </c>
      <c r="AL144" s="10">
        <f t="shared" si="9"/>
        <v>0</v>
      </c>
      <c r="AM144" s="10">
        <f t="shared" si="9"/>
        <v>0</v>
      </c>
      <c r="AN144" s="10">
        <f t="shared" si="9"/>
        <v>0</v>
      </c>
      <c r="AO144" s="10">
        <f t="shared" si="9"/>
        <v>0</v>
      </c>
      <c r="AP144" s="10">
        <f t="shared" si="9"/>
        <v>0</v>
      </c>
      <c r="AQ144" s="10">
        <f t="shared" si="9"/>
        <v>0</v>
      </c>
      <c r="AR144" s="10">
        <f t="shared" si="9"/>
        <v>0</v>
      </c>
      <c r="AS144" s="10">
        <f t="shared" si="9"/>
        <v>0</v>
      </c>
      <c r="AT144" s="10">
        <f t="shared" si="9"/>
        <v>0</v>
      </c>
      <c r="AU144" s="10">
        <f t="shared" si="9"/>
        <v>0</v>
      </c>
      <c r="AV144" s="10">
        <f t="shared" si="9"/>
        <v>0</v>
      </c>
      <c r="AW144" s="10">
        <f t="shared" si="9"/>
        <v>0</v>
      </c>
      <c r="AX144" s="10">
        <f t="shared" si="9"/>
        <v>0</v>
      </c>
      <c r="AY144" s="10">
        <f t="shared" si="9"/>
        <v>0</v>
      </c>
      <c r="AZ144" s="10">
        <f t="shared" si="9"/>
        <v>0</v>
      </c>
      <c r="BA144" s="10">
        <f t="shared" si="9"/>
        <v>0</v>
      </c>
      <c r="BB144" s="10">
        <f t="shared" si="9"/>
        <v>0.67413869151606087</v>
      </c>
      <c r="BC144" s="10">
        <f t="shared" si="9"/>
        <v>0.67413869151606087</v>
      </c>
      <c r="BD144" s="10">
        <f t="shared" si="9"/>
        <v>1.4445829103915588</v>
      </c>
      <c r="BE144" s="10">
        <f t="shared" si="9"/>
        <v>1.6371939651104337</v>
      </c>
      <c r="BF144" s="10">
        <f t="shared" si="9"/>
        <v>2.3113326566264947</v>
      </c>
      <c r="BG144" s="10">
        <f t="shared" si="9"/>
        <v>3.1780824028614298</v>
      </c>
      <c r="BH144" s="10">
        <f t="shared" si="9"/>
        <v>3.6596100396586162</v>
      </c>
      <c r="BI144" s="10">
        <f t="shared" si="9"/>
        <v>6.1635537510039855</v>
      </c>
      <c r="BJ144" s="10">
        <f t="shared" si="9"/>
        <v>6.741386915160609</v>
      </c>
      <c r="BK144" s="10">
        <f t="shared" si="9"/>
        <v>11.845579865210784</v>
      </c>
    </row>
    <row r="145" spans="1:63" ht="17" x14ac:dyDescent="0.25">
      <c r="A145" s="11" t="s">
        <v>156</v>
      </c>
      <c r="B145" t="s">
        <v>105</v>
      </c>
      <c r="C145" s="6">
        <v>760077</v>
      </c>
      <c r="D145">
        <v>47.5289</v>
      </c>
      <c r="E145">
        <v>-99.784000000000006</v>
      </c>
      <c r="F145" s="10">
        <f t="shared" si="2"/>
        <v>0</v>
      </c>
      <c r="G145" s="10">
        <f t="shared" si="9"/>
        <v>0</v>
      </c>
      <c r="H145" s="10">
        <f t="shared" si="9"/>
        <v>0</v>
      </c>
      <c r="I145" s="10">
        <f t="shared" si="9"/>
        <v>0</v>
      </c>
      <c r="J145" s="10">
        <f t="shared" si="9"/>
        <v>0</v>
      </c>
      <c r="K145" s="10">
        <f t="shared" si="9"/>
        <v>0</v>
      </c>
      <c r="L145" s="10">
        <f t="shared" si="9"/>
        <v>0</v>
      </c>
      <c r="M145" s="10">
        <f t="shared" si="9"/>
        <v>0</v>
      </c>
      <c r="N145" s="10">
        <f t="shared" si="9"/>
        <v>0</v>
      </c>
      <c r="O145" s="10">
        <f t="shared" si="9"/>
        <v>0</v>
      </c>
      <c r="P145" s="10">
        <f t="shared" si="9"/>
        <v>0</v>
      </c>
      <c r="Q145" s="10">
        <f t="shared" si="9"/>
        <v>0</v>
      </c>
      <c r="R145" s="10">
        <f t="shared" si="9"/>
        <v>0</v>
      </c>
      <c r="S145" s="10">
        <f t="shared" si="9"/>
        <v>0</v>
      </c>
      <c r="T145" s="10">
        <f t="shared" si="9"/>
        <v>0</v>
      </c>
      <c r="U145" s="10">
        <f t="shared" si="9"/>
        <v>0</v>
      </c>
      <c r="V145" s="10">
        <f t="shared" si="9"/>
        <v>0</v>
      </c>
      <c r="W145" s="10">
        <f t="shared" si="9"/>
        <v>0</v>
      </c>
      <c r="X145" s="10">
        <f t="shared" si="9"/>
        <v>0</v>
      </c>
      <c r="Y145" s="10">
        <f t="shared" si="9"/>
        <v>0</v>
      </c>
      <c r="Z145" s="10">
        <f t="shared" si="9"/>
        <v>0</v>
      </c>
      <c r="AA145" s="10">
        <f t="shared" si="9"/>
        <v>0</v>
      </c>
      <c r="AB145" s="10">
        <f t="shared" si="9"/>
        <v>0</v>
      </c>
      <c r="AC145" s="10">
        <f t="shared" si="9"/>
        <v>0</v>
      </c>
      <c r="AD145" s="10">
        <f t="shared" si="9"/>
        <v>0</v>
      </c>
      <c r="AE145" s="10">
        <f t="shared" si="9"/>
        <v>0</v>
      </c>
      <c r="AF145" s="10">
        <f t="shared" si="9"/>
        <v>0</v>
      </c>
      <c r="AG145" s="10">
        <f t="shared" si="9"/>
        <v>0</v>
      </c>
      <c r="AH145" s="10">
        <f t="shared" si="9"/>
        <v>0</v>
      </c>
      <c r="AI145" s="10">
        <f t="shared" si="9"/>
        <v>0</v>
      </c>
      <c r="AJ145" s="10">
        <f t="shared" si="9"/>
        <v>0</v>
      </c>
      <c r="AK145" s="10">
        <f t="shared" si="9"/>
        <v>0</v>
      </c>
      <c r="AL145" s="10">
        <f t="shared" si="9"/>
        <v>0</v>
      </c>
      <c r="AM145" s="10">
        <f t="shared" si="9"/>
        <v>0</v>
      </c>
      <c r="AN145" s="10">
        <f t="shared" si="9"/>
        <v>0</v>
      </c>
      <c r="AO145" s="10">
        <f t="shared" si="9"/>
        <v>0</v>
      </c>
      <c r="AP145" s="10">
        <f t="shared" si="9"/>
        <v>0</v>
      </c>
      <c r="AQ145" s="10">
        <f t="shared" si="9"/>
        <v>0</v>
      </c>
      <c r="AR145" s="10">
        <f t="shared" si="9"/>
        <v>0</v>
      </c>
      <c r="AS145" s="10">
        <f t="shared" si="9"/>
        <v>0</v>
      </c>
      <c r="AT145" s="10">
        <f t="shared" si="9"/>
        <v>0</v>
      </c>
      <c r="AU145" s="10">
        <f t="shared" si="9"/>
        <v>0</v>
      </c>
      <c r="AV145" s="10">
        <f t="shared" si="9"/>
        <v>0</v>
      </c>
      <c r="AW145" s="10">
        <f t="shared" si="9"/>
        <v>0</v>
      </c>
      <c r="AX145" s="10">
        <f t="shared" si="9"/>
        <v>0</v>
      </c>
      <c r="AY145" s="10">
        <f t="shared" si="9"/>
        <v>0</v>
      </c>
      <c r="AZ145" s="10">
        <f t="shared" si="9"/>
        <v>0</v>
      </c>
      <c r="BA145" s="10">
        <f t="shared" si="9"/>
        <v>0</v>
      </c>
      <c r="BB145" s="10">
        <f t="shared" si="9"/>
        <v>0</v>
      </c>
      <c r="BC145" s="10">
        <f t="shared" si="9"/>
        <v>0</v>
      </c>
      <c r="BD145" s="10">
        <f t="shared" si="9"/>
        <v>1.3156561769399679</v>
      </c>
      <c r="BE145" s="10">
        <f t="shared" si="9"/>
        <v>1.3156561769399679</v>
      </c>
      <c r="BF145" s="10">
        <f t="shared" si="9"/>
        <v>1.3156561769399679</v>
      </c>
      <c r="BG145" s="10">
        <f t="shared" si="9"/>
        <v>1.3156561769399679</v>
      </c>
      <c r="BH145" s="10">
        <f t="shared" si="9"/>
        <v>1.3156561769399679</v>
      </c>
      <c r="BI145" s="10">
        <f t="shared" si="9"/>
        <v>3.9469685308199036</v>
      </c>
      <c r="BJ145" s="10">
        <f t="shared" si="9"/>
        <v>7.8939370616398072</v>
      </c>
      <c r="BK145" s="10">
        <f t="shared" si="9"/>
        <v>23.681811184919422</v>
      </c>
    </row>
    <row r="146" spans="1:63" ht="17" x14ac:dyDescent="0.25">
      <c r="A146" s="11" t="s">
        <v>132</v>
      </c>
      <c r="B146" t="s">
        <v>105</v>
      </c>
      <c r="C146" s="6">
        <v>11689442</v>
      </c>
      <c r="D146">
        <v>40.388800000000003</v>
      </c>
      <c r="E146">
        <v>-82.764899999999997</v>
      </c>
      <c r="F146" s="10">
        <f t="shared" si="2"/>
        <v>0</v>
      </c>
      <c r="G146" s="10">
        <f t="shared" si="9"/>
        <v>0</v>
      </c>
      <c r="H146" s="10">
        <f t="shared" si="9"/>
        <v>0</v>
      </c>
      <c r="I146" s="10">
        <f t="shared" si="9"/>
        <v>0</v>
      </c>
      <c r="J146" s="10">
        <f t="shared" si="9"/>
        <v>0</v>
      </c>
      <c r="K146" s="10">
        <f t="shared" si="9"/>
        <v>0</v>
      </c>
      <c r="L146" s="10">
        <f t="shared" si="9"/>
        <v>0</v>
      </c>
      <c r="M146" s="10">
        <f t="shared" si="9"/>
        <v>0</v>
      </c>
      <c r="N146" s="10">
        <f t="shared" si="9"/>
        <v>0</v>
      </c>
      <c r="O146" s="10">
        <f t="shared" si="9"/>
        <v>0</v>
      </c>
      <c r="P146" s="10">
        <f t="shared" si="9"/>
        <v>0</v>
      </c>
      <c r="Q146" s="10">
        <f t="shared" si="9"/>
        <v>0</v>
      </c>
      <c r="R146" s="10">
        <f t="shared" si="9"/>
        <v>0</v>
      </c>
      <c r="S146" s="10">
        <f t="shared" si="9"/>
        <v>0</v>
      </c>
      <c r="T146" s="10">
        <f t="shared" si="9"/>
        <v>0</v>
      </c>
      <c r="U146" s="10">
        <f t="shared" si="9"/>
        <v>0</v>
      </c>
      <c r="V146" s="10">
        <f t="shared" si="9"/>
        <v>0</v>
      </c>
      <c r="W146" s="10">
        <f t="shared" si="9"/>
        <v>0</v>
      </c>
      <c r="X146" s="10">
        <f t="shared" si="9"/>
        <v>0</v>
      </c>
      <c r="Y146" s="10">
        <f t="shared" si="9"/>
        <v>0</v>
      </c>
      <c r="Z146" s="10">
        <f t="shared" si="9"/>
        <v>0</v>
      </c>
      <c r="AA146" s="10">
        <f t="shared" si="9"/>
        <v>0</v>
      </c>
      <c r="AB146" s="10">
        <f t="shared" si="9"/>
        <v>0</v>
      </c>
      <c r="AC146" s="10">
        <f t="shared" si="9"/>
        <v>0</v>
      </c>
      <c r="AD146" s="10">
        <f t="shared" si="9"/>
        <v>0</v>
      </c>
      <c r="AE146" s="10">
        <f t="shared" si="9"/>
        <v>0</v>
      </c>
      <c r="AF146" s="10">
        <f t="shared" si="9"/>
        <v>0</v>
      </c>
      <c r="AG146" s="10">
        <f t="shared" si="9"/>
        <v>0</v>
      </c>
      <c r="AH146" s="10">
        <f t="shared" si="9"/>
        <v>0</v>
      </c>
      <c r="AI146" s="10">
        <f t="shared" si="9"/>
        <v>0</v>
      </c>
      <c r="AJ146" s="10">
        <f t="shared" si="9"/>
        <v>0</v>
      </c>
      <c r="AK146" s="10">
        <f t="shared" si="9"/>
        <v>0</v>
      </c>
      <c r="AL146" s="10">
        <f t="shared" si="9"/>
        <v>0</v>
      </c>
      <c r="AM146" s="10">
        <f t="shared" si="9"/>
        <v>0</v>
      </c>
      <c r="AN146" s="10">
        <f t="shared" si="9"/>
        <v>0</v>
      </c>
      <c r="AO146" s="10">
        <f t="shared" si="9"/>
        <v>0</v>
      </c>
      <c r="AP146" s="10">
        <f t="shared" si="9"/>
        <v>0</v>
      </c>
      <c r="AQ146" s="10">
        <f t="shared" si="9"/>
        <v>0</v>
      </c>
      <c r="AR146" s="10">
        <f t="shared" si="9"/>
        <v>0</v>
      </c>
      <c r="AS146" s="10">
        <f t="shared" si="9"/>
        <v>0</v>
      </c>
      <c r="AT146" s="10">
        <f t="shared" si="9"/>
        <v>0</v>
      </c>
      <c r="AU146" s="10">
        <f t="shared" si="9"/>
        <v>0</v>
      </c>
      <c r="AV146" s="10">
        <f t="shared" si="9"/>
        <v>0</v>
      </c>
      <c r="AW146" s="10">
        <f t="shared" si="9"/>
        <v>0</v>
      </c>
      <c r="AX146" s="10">
        <f t="shared" si="9"/>
        <v>0</v>
      </c>
      <c r="AY146" s="10">
        <f t="shared" si="9"/>
        <v>0</v>
      </c>
      <c r="AZ146" s="10">
        <f t="shared" si="9"/>
        <v>0</v>
      </c>
      <c r="BA146" s="10">
        <f t="shared" si="9"/>
        <v>0</v>
      </c>
      <c r="BB146" s="10">
        <f t="shared" si="9"/>
        <v>0.25664184825930952</v>
      </c>
      <c r="BC146" s="10">
        <f t="shared" si="9"/>
        <v>0.34218913101241272</v>
      </c>
      <c r="BD146" s="10">
        <f t="shared" si="9"/>
        <v>0.42773641376551591</v>
      </c>
      <c r="BE146" s="10">
        <f t="shared" si="9"/>
        <v>1.1121146757903413</v>
      </c>
      <c r="BF146" s="10">
        <f t="shared" si="9"/>
        <v>2.2242293515806826</v>
      </c>
      <c r="BG146" s="10">
        <f t="shared" si="9"/>
        <v>3.1652494618648181</v>
      </c>
      <c r="BH146" s="10">
        <f t="shared" si="9"/>
        <v>4.2773641376551597</v>
      </c>
      <c r="BI146" s="10">
        <f t="shared" si="9"/>
        <v>5.7316679444579135</v>
      </c>
      <c r="BJ146" s="10">
        <f t="shared" si="9"/>
        <v>7.3570663167668737</v>
      </c>
      <c r="BK146" s="10">
        <f t="shared" si="9"/>
        <v>10.180126647619279</v>
      </c>
    </row>
    <row r="147" spans="1:63" ht="17" x14ac:dyDescent="0.25">
      <c r="A147" s="11" t="s">
        <v>137</v>
      </c>
      <c r="B147" t="s">
        <v>105</v>
      </c>
      <c r="C147" s="6">
        <v>3943079</v>
      </c>
      <c r="D147">
        <v>35.565300000000001</v>
      </c>
      <c r="E147">
        <v>-96.928899999999999</v>
      </c>
      <c r="F147" s="10">
        <f t="shared" si="2"/>
        <v>0</v>
      </c>
      <c r="G147" s="10">
        <f t="shared" si="9"/>
        <v>0</v>
      </c>
      <c r="H147" s="10">
        <f t="shared" si="9"/>
        <v>0</v>
      </c>
      <c r="I147" s="10">
        <f t="shared" si="9"/>
        <v>0</v>
      </c>
      <c r="J147" s="10">
        <f t="shared" ref="G147:BK151" si="10">J38/$C147*1000000</f>
        <v>0</v>
      </c>
      <c r="K147" s="10">
        <f t="shared" si="10"/>
        <v>0</v>
      </c>
      <c r="L147" s="10">
        <f t="shared" si="10"/>
        <v>0</v>
      </c>
      <c r="M147" s="10">
        <f t="shared" si="10"/>
        <v>0</v>
      </c>
      <c r="N147" s="10">
        <f t="shared" si="10"/>
        <v>0</v>
      </c>
      <c r="O147" s="10">
        <f t="shared" si="10"/>
        <v>0</v>
      </c>
      <c r="P147" s="10">
        <f t="shared" si="10"/>
        <v>0</v>
      </c>
      <c r="Q147" s="10">
        <f t="shared" si="10"/>
        <v>0</v>
      </c>
      <c r="R147" s="10">
        <f t="shared" si="10"/>
        <v>0</v>
      </c>
      <c r="S147" s="10">
        <f t="shared" si="10"/>
        <v>0</v>
      </c>
      <c r="T147" s="10">
        <f t="shared" si="10"/>
        <v>0</v>
      </c>
      <c r="U147" s="10">
        <f t="shared" si="10"/>
        <v>0</v>
      </c>
      <c r="V147" s="10">
        <f t="shared" si="10"/>
        <v>0</v>
      </c>
      <c r="W147" s="10">
        <f t="shared" si="10"/>
        <v>0</v>
      </c>
      <c r="X147" s="10">
        <f t="shared" si="10"/>
        <v>0</v>
      </c>
      <c r="Y147" s="10">
        <f t="shared" si="10"/>
        <v>0</v>
      </c>
      <c r="Z147" s="10">
        <f t="shared" si="10"/>
        <v>0</v>
      </c>
      <c r="AA147" s="10">
        <f t="shared" si="10"/>
        <v>0</v>
      </c>
      <c r="AB147" s="10">
        <f t="shared" si="10"/>
        <v>0</v>
      </c>
      <c r="AC147" s="10">
        <f t="shared" si="10"/>
        <v>0</v>
      </c>
      <c r="AD147" s="10">
        <f t="shared" si="10"/>
        <v>0</v>
      </c>
      <c r="AE147" s="10">
        <f t="shared" si="10"/>
        <v>0</v>
      </c>
      <c r="AF147" s="10">
        <f t="shared" si="10"/>
        <v>0</v>
      </c>
      <c r="AG147" s="10">
        <f t="shared" si="10"/>
        <v>0</v>
      </c>
      <c r="AH147" s="10">
        <f t="shared" si="10"/>
        <v>0</v>
      </c>
      <c r="AI147" s="10">
        <f t="shared" si="10"/>
        <v>0</v>
      </c>
      <c r="AJ147" s="10">
        <f t="shared" si="10"/>
        <v>0</v>
      </c>
      <c r="AK147" s="10">
        <f t="shared" si="10"/>
        <v>0</v>
      </c>
      <c r="AL147" s="10">
        <f t="shared" si="10"/>
        <v>0</v>
      </c>
      <c r="AM147" s="10">
        <f t="shared" si="10"/>
        <v>0</v>
      </c>
      <c r="AN147" s="10">
        <f t="shared" si="10"/>
        <v>0</v>
      </c>
      <c r="AO147" s="10">
        <f t="shared" si="10"/>
        <v>0</v>
      </c>
      <c r="AP147" s="10">
        <f t="shared" si="10"/>
        <v>0</v>
      </c>
      <c r="AQ147" s="10">
        <f t="shared" si="10"/>
        <v>0</v>
      </c>
      <c r="AR147" s="10">
        <f t="shared" si="10"/>
        <v>0</v>
      </c>
      <c r="AS147" s="10">
        <f t="shared" si="10"/>
        <v>0</v>
      </c>
      <c r="AT147" s="10">
        <f t="shared" si="10"/>
        <v>0</v>
      </c>
      <c r="AU147" s="10">
        <f t="shared" si="10"/>
        <v>0</v>
      </c>
      <c r="AV147" s="10">
        <f t="shared" si="10"/>
        <v>0</v>
      </c>
      <c r="AW147" s="10">
        <f t="shared" si="10"/>
        <v>0</v>
      </c>
      <c r="AX147" s="10">
        <f t="shared" si="10"/>
        <v>0</v>
      </c>
      <c r="AY147" s="10">
        <f t="shared" si="10"/>
        <v>0</v>
      </c>
      <c r="AZ147" s="10">
        <f t="shared" si="10"/>
        <v>0</v>
      </c>
      <c r="BA147" s="10">
        <f t="shared" si="10"/>
        <v>0</v>
      </c>
      <c r="BB147" s="10">
        <f t="shared" si="10"/>
        <v>0.50721783661955544</v>
      </c>
      <c r="BC147" s="10">
        <f t="shared" si="10"/>
        <v>0.50721783661955544</v>
      </c>
      <c r="BD147" s="10">
        <f t="shared" si="10"/>
        <v>0.50721783661955544</v>
      </c>
      <c r="BE147" s="10">
        <f t="shared" si="10"/>
        <v>0.50721783661955544</v>
      </c>
      <c r="BF147" s="10">
        <f t="shared" si="10"/>
        <v>1.0144356732391109</v>
      </c>
      <c r="BG147" s="10">
        <f t="shared" si="10"/>
        <v>1.7752624281684439</v>
      </c>
      <c r="BH147" s="10">
        <f t="shared" si="10"/>
        <v>2.5360891830977774</v>
      </c>
      <c r="BI147" s="10">
        <f t="shared" si="10"/>
        <v>4.8185694478857766</v>
      </c>
      <c r="BJ147" s="10">
        <f t="shared" si="10"/>
        <v>4.8185694478857766</v>
      </c>
      <c r="BK147" s="10">
        <f t="shared" si="10"/>
        <v>11.158792405630219</v>
      </c>
    </row>
    <row r="148" spans="1:63" ht="17" x14ac:dyDescent="0.25">
      <c r="A148" s="11" t="s">
        <v>114</v>
      </c>
      <c r="B148" t="s">
        <v>105</v>
      </c>
      <c r="C148" s="6">
        <v>4190713</v>
      </c>
      <c r="D148">
        <v>44.572000000000003</v>
      </c>
      <c r="E148">
        <v>-122.07089999999999</v>
      </c>
      <c r="F148" s="10">
        <f t="shared" si="2"/>
        <v>0</v>
      </c>
      <c r="G148" s="10">
        <f t="shared" si="10"/>
        <v>0</v>
      </c>
      <c r="H148" s="10">
        <f t="shared" si="10"/>
        <v>0</v>
      </c>
      <c r="I148" s="10">
        <f t="shared" si="10"/>
        <v>0</v>
      </c>
      <c r="J148" s="10">
        <f t="shared" si="10"/>
        <v>0</v>
      </c>
      <c r="K148" s="10">
        <f t="shared" si="10"/>
        <v>0</v>
      </c>
      <c r="L148" s="10">
        <f t="shared" si="10"/>
        <v>0</v>
      </c>
      <c r="M148" s="10">
        <f t="shared" si="10"/>
        <v>0</v>
      </c>
      <c r="N148" s="10">
        <f t="shared" si="10"/>
        <v>0</v>
      </c>
      <c r="O148" s="10">
        <f t="shared" si="10"/>
        <v>0</v>
      </c>
      <c r="P148" s="10">
        <f t="shared" si="10"/>
        <v>0</v>
      </c>
      <c r="Q148" s="10">
        <f t="shared" si="10"/>
        <v>0</v>
      </c>
      <c r="R148" s="10">
        <f t="shared" si="10"/>
        <v>0</v>
      </c>
      <c r="S148" s="10">
        <f t="shared" si="10"/>
        <v>0</v>
      </c>
      <c r="T148" s="10">
        <f t="shared" si="10"/>
        <v>0</v>
      </c>
      <c r="U148" s="10">
        <f t="shared" si="10"/>
        <v>0</v>
      </c>
      <c r="V148" s="10">
        <f t="shared" si="10"/>
        <v>0</v>
      </c>
      <c r="W148" s="10">
        <f t="shared" si="10"/>
        <v>0</v>
      </c>
      <c r="X148" s="10">
        <f t="shared" si="10"/>
        <v>0</v>
      </c>
      <c r="Y148" s="10">
        <f t="shared" si="10"/>
        <v>0</v>
      </c>
      <c r="Z148" s="10">
        <f t="shared" si="10"/>
        <v>0</v>
      </c>
      <c r="AA148" s="10">
        <f t="shared" si="10"/>
        <v>0</v>
      </c>
      <c r="AB148" s="10">
        <f t="shared" si="10"/>
        <v>0</v>
      </c>
      <c r="AC148" s="10">
        <f t="shared" si="10"/>
        <v>0</v>
      </c>
      <c r="AD148" s="10">
        <f t="shared" si="10"/>
        <v>0</v>
      </c>
      <c r="AE148" s="10">
        <f t="shared" si="10"/>
        <v>0</v>
      </c>
      <c r="AF148" s="10">
        <f t="shared" si="10"/>
        <v>0</v>
      </c>
      <c r="AG148" s="10">
        <f t="shared" si="10"/>
        <v>0</v>
      </c>
      <c r="AH148" s="10">
        <f t="shared" si="10"/>
        <v>0</v>
      </c>
      <c r="AI148" s="10">
        <f t="shared" si="10"/>
        <v>0</v>
      </c>
      <c r="AJ148" s="10">
        <f t="shared" si="10"/>
        <v>0</v>
      </c>
      <c r="AK148" s="10">
        <f t="shared" si="10"/>
        <v>0</v>
      </c>
      <c r="AL148" s="10">
        <f t="shared" si="10"/>
        <v>0</v>
      </c>
      <c r="AM148" s="10">
        <f t="shared" si="10"/>
        <v>0</v>
      </c>
      <c r="AN148" s="10">
        <f t="shared" si="10"/>
        <v>0</v>
      </c>
      <c r="AO148" s="10">
        <f t="shared" si="10"/>
        <v>0</v>
      </c>
      <c r="AP148" s="10">
        <f t="shared" si="10"/>
        <v>0</v>
      </c>
      <c r="AQ148" s="10">
        <f t="shared" si="10"/>
        <v>0</v>
      </c>
      <c r="AR148" s="10">
        <f t="shared" si="10"/>
        <v>0</v>
      </c>
      <c r="AS148" s="10">
        <f t="shared" si="10"/>
        <v>0</v>
      </c>
      <c r="AT148" s="10">
        <f t="shared" si="10"/>
        <v>0</v>
      </c>
      <c r="AU148" s="10">
        <f t="shared" si="10"/>
        <v>0</v>
      </c>
      <c r="AV148" s="10">
        <f t="shared" si="10"/>
        <v>0</v>
      </c>
      <c r="AW148" s="10">
        <f t="shared" si="10"/>
        <v>0</v>
      </c>
      <c r="AX148" s="10">
        <f t="shared" si="10"/>
        <v>0</v>
      </c>
      <c r="AY148" s="10">
        <f t="shared" si="10"/>
        <v>0</v>
      </c>
      <c r="AZ148" s="10">
        <f t="shared" si="10"/>
        <v>0</v>
      </c>
      <c r="BA148" s="10">
        <f t="shared" si="10"/>
        <v>0</v>
      </c>
      <c r="BB148" s="10">
        <f t="shared" si="10"/>
        <v>3.5793431809813745</v>
      </c>
      <c r="BC148" s="10">
        <f t="shared" si="10"/>
        <v>4.5338346959097411</v>
      </c>
      <c r="BD148" s="10">
        <f t="shared" si="10"/>
        <v>5.7269490895701995</v>
      </c>
      <c r="BE148" s="10">
        <f t="shared" si="10"/>
        <v>7.158686361962749</v>
      </c>
      <c r="BF148" s="10">
        <f t="shared" si="10"/>
        <v>7.6359321194269327</v>
      </c>
      <c r="BG148" s="10">
        <f t="shared" si="10"/>
        <v>8.5904236343553002</v>
      </c>
      <c r="BH148" s="10">
        <f t="shared" si="10"/>
        <v>9.3062922705515732</v>
      </c>
      <c r="BI148" s="10">
        <f t="shared" si="10"/>
        <v>15.749109996318047</v>
      </c>
      <c r="BJ148" s="10">
        <f t="shared" si="10"/>
        <v>16.226355753782229</v>
      </c>
      <c r="BK148" s="10">
        <f t="shared" si="10"/>
        <v>20.998813328424063</v>
      </c>
    </row>
    <row r="149" spans="1:63" ht="17" x14ac:dyDescent="0.25">
      <c r="A149" s="11" t="s">
        <v>117</v>
      </c>
      <c r="B149" t="s">
        <v>105</v>
      </c>
      <c r="C149" s="6">
        <v>12807060</v>
      </c>
      <c r="D149">
        <v>40.590800000000002</v>
      </c>
      <c r="E149">
        <v>-77.209800000000001</v>
      </c>
      <c r="F149" s="10">
        <f t="shared" si="2"/>
        <v>0</v>
      </c>
      <c r="G149" s="10">
        <f t="shared" si="10"/>
        <v>0</v>
      </c>
      <c r="H149" s="10">
        <f t="shared" si="10"/>
        <v>0</v>
      </c>
      <c r="I149" s="10">
        <f t="shared" si="10"/>
        <v>0</v>
      </c>
      <c r="J149" s="10">
        <f t="shared" si="10"/>
        <v>0</v>
      </c>
      <c r="K149" s="10">
        <f t="shared" si="10"/>
        <v>0</v>
      </c>
      <c r="L149" s="10">
        <f t="shared" si="10"/>
        <v>0</v>
      </c>
      <c r="M149" s="10">
        <f t="shared" si="10"/>
        <v>0</v>
      </c>
      <c r="N149" s="10">
        <f t="shared" si="10"/>
        <v>0</v>
      </c>
      <c r="O149" s="10">
        <f t="shared" si="10"/>
        <v>0</v>
      </c>
      <c r="P149" s="10">
        <f t="shared" si="10"/>
        <v>0</v>
      </c>
      <c r="Q149" s="10">
        <f t="shared" si="10"/>
        <v>0</v>
      </c>
      <c r="R149" s="10">
        <f t="shared" si="10"/>
        <v>0</v>
      </c>
      <c r="S149" s="10">
        <f t="shared" si="10"/>
        <v>0</v>
      </c>
      <c r="T149" s="10">
        <f t="shared" si="10"/>
        <v>0</v>
      </c>
      <c r="U149" s="10">
        <f t="shared" si="10"/>
        <v>0</v>
      </c>
      <c r="V149" s="10">
        <f t="shared" si="10"/>
        <v>0</v>
      </c>
      <c r="W149" s="10">
        <f t="shared" si="10"/>
        <v>0</v>
      </c>
      <c r="X149" s="10">
        <f t="shared" si="10"/>
        <v>0</v>
      </c>
      <c r="Y149" s="10">
        <f t="shared" si="10"/>
        <v>0</v>
      </c>
      <c r="Z149" s="10">
        <f t="shared" si="10"/>
        <v>0</v>
      </c>
      <c r="AA149" s="10">
        <f t="shared" si="10"/>
        <v>0</v>
      </c>
      <c r="AB149" s="10">
        <f t="shared" si="10"/>
        <v>0</v>
      </c>
      <c r="AC149" s="10">
        <f t="shared" si="10"/>
        <v>0</v>
      </c>
      <c r="AD149" s="10">
        <f t="shared" si="10"/>
        <v>0</v>
      </c>
      <c r="AE149" s="10">
        <f t="shared" si="10"/>
        <v>0</v>
      </c>
      <c r="AF149" s="10">
        <f t="shared" si="10"/>
        <v>0</v>
      </c>
      <c r="AG149" s="10">
        <f t="shared" si="10"/>
        <v>0</v>
      </c>
      <c r="AH149" s="10">
        <f t="shared" si="10"/>
        <v>0</v>
      </c>
      <c r="AI149" s="10">
        <f t="shared" si="10"/>
        <v>0</v>
      </c>
      <c r="AJ149" s="10">
        <f t="shared" si="10"/>
        <v>0</v>
      </c>
      <c r="AK149" s="10">
        <f t="shared" si="10"/>
        <v>0</v>
      </c>
      <c r="AL149" s="10">
        <f t="shared" si="10"/>
        <v>0</v>
      </c>
      <c r="AM149" s="10">
        <f t="shared" si="10"/>
        <v>0</v>
      </c>
      <c r="AN149" s="10">
        <f t="shared" si="10"/>
        <v>0</v>
      </c>
      <c r="AO149" s="10">
        <f t="shared" si="10"/>
        <v>0</v>
      </c>
      <c r="AP149" s="10">
        <f t="shared" si="10"/>
        <v>0</v>
      </c>
      <c r="AQ149" s="10">
        <f t="shared" si="10"/>
        <v>0</v>
      </c>
      <c r="AR149" s="10">
        <f t="shared" si="10"/>
        <v>0</v>
      </c>
      <c r="AS149" s="10">
        <f t="shared" si="10"/>
        <v>0</v>
      </c>
      <c r="AT149" s="10">
        <f t="shared" si="10"/>
        <v>0</v>
      </c>
      <c r="AU149" s="10">
        <f t="shared" si="10"/>
        <v>0</v>
      </c>
      <c r="AV149" s="10">
        <f t="shared" si="10"/>
        <v>0</v>
      </c>
      <c r="AW149" s="10">
        <f t="shared" si="10"/>
        <v>0</v>
      </c>
      <c r="AX149" s="10">
        <f t="shared" si="10"/>
        <v>0</v>
      </c>
      <c r="AY149" s="10">
        <f t="shared" si="10"/>
        <v>0</v>
      </c>
      <c r="AZ149" s="10">
        <f t="shared" si="10"/>
        <v>0</v>
      </c>
      <c r="BA149" s="10">
        <f t="shared" si="10"/>
        <v>0</v>
      </c>
      <c r="BB149" s="10">
        <f t="shared" si="10"/>
        <v>0.93698319520639395</v>
      </c>
      <c r="BC149" s="10">
        <f t="shared" si="10"/>
        <v>1.2493109269418585</v>
      </c>
      <c r="BD149" s="10">
        <f t="shared" si="10"/>
        <v>1.7178025245450557</v>
      </c>
      <c r="BE149" s="10">
        <f t="shared" si="10"/>
        <v>3.2013592502885126</v>
      </c>
      <c r="BF149" s="10">
        <f t="shared" si="10"/>
        <v>3.6698508478917096</v>
      </c>
      <c r="BG149" s="10">
        <f t="shared" si="10"/>
        <v>5.1534075736351674</v>
      </c>
      <c r="BH149" s="10">
        <f t="shared" si="10"/>
        <v>6.012308835907695</v>
      </c>
      <c r="BI149" s="10">
        <f t="shared" si="10"/>
        <v>8.7451764885930103</v>
      </c>
      <c r="BJ149" s="10">
        <f t="shared" si="10"/>
        <v>11.868453805947656</v>
      </c>
      <c r="BK149" s="10">
        <f t="shared" si="10"/>
        <v>16.084878184376429</v>
      </c>
    </row>
    <row r="150" spans="1:63" ht="17" x14ac:dyDescent="0.25">
      <c r="A150" s="11" t="s">
        <v>133</v>
      </c>
      <c r="B150" t="s">
        <v>105</v>
      </c>
      <c r="C150" s="6">
        <v>1057315</v>
      </c>
      <c r="D150">
        <v>41.680900000000001</v>
      </c>
      <c r="E150">
        <v>-71.511799999999994</v>
      </c>
      <c r="F150" s="10">
        <f t="shared" si="2"/>
        <v>0</v>
      </c>
      <c r="G150" s="10">
        <f t="shared" si="10"/>
        <v>0</v>
      </c>
      <c r="H150" s="10">
        <f t="shared" si="10"/>
        <v>0</v>
      </c>
      <c r="I150" s="10">
        <f t="shared" si="10"/>
        <v>0</v>
      </c>
      <c r="J150" s="10">
        <f t="shared" si="10"/>
        <v>0</v>
      </c>
      <c r="K150" s="10">
        <f t="shared" si="10"/>
        <v>0</v>
      </c>
      <c r="L150" s="10">
        <f t="shared" si="10"/>
        <v>0</v>
      </c>
      <c r="M150" s="10">
        <f t="shared" si="10"/>
        <v>0</v>
      </c>
      <c r="N150" s="10">
        <f t="shared" si="10"/>
        <v>0</v>
      </c>
      <c r="O150" s="10">
        <f t="shared" si="10"/>
        <v>0</v>
      </c>
      <c r="P150" s="10">
        <f t="shared" si="10"/>
        <v>0</v>
      </c>
      <c r="Q150" s="10">
        <f t="shared" si="10"/>
        <v>0</v>
      </c>
      <c r="R150" s="10">
        <f t="shared" si="10"/>
        <v>0</v>
      </c>
      <c r="S150" s="10">
        <f t="shared" si="10"/>
        <v>0</v>
      </c>
      <c r="T150" s="10">
        <f t="shared" si="10"/>
        <v>0</v>
      </c>
      <c r="U150" s="10">
        <f t="shared" si="10"/>
        <v>0</v>
      </c>
      <c r="V150" s="10">
        <f t="shared" si="10"/>
        <v>0</v>
      </c>
      <c r="W150" s="10">
        <f t="shared" si="10"/>
        <v>0</v>
      </c>
      <c r="X150" s="10">
        <f t="shared" si="10"/>
        <v>0</v>
      </c>
      <c r="Y150" s="10">
        <f t="shared" si="10"/>
        <v>0</v>
      </c>
      <c r="Z150" s="10">
        <f t="shared" si="10"/>
        <v>0</v>
      </c>
      <c r="AA150" s="10">
        <f t="shared" si="10"/>
        <v>0</v>
      </c>
      <c r="AB150" s="10">
        <f t="shared" si="10"/>
        <v>0</v>
      </c>
      <c r="AC150" s="10">
        <f t="shared" si="10"/>
        <v>0</v>
      </c>
      <c r="AD150" s="10">
        <f t="shared" si="10"/>
        <v>0</v>
      </c>
      <c r="AE150" s="10">
        <f t="shared" si="10"/>
        <v>0</v>
      </c>
      <c r="AF150" s="10">
        <f t="shared" si="10"/>
        <v>0</v>
      </c>
      <c r="AG150" s="10">
        <f t="shared" si="10"/>
        <v>0</v>
      </c>
      <c r="AH150" s="10">
        <f t="shared" si="10"/>
        <v>0</v>
      </c>
      <c r="AI150" s="10">
        <f t="shared" si="10"/>
        <v>0</v>
      </c>
      <c r="AJ150" s="10">
        <f t="shared" si="10"/>
        <v>0</v>
      </c>
      <c r="AK150" s="10">
        <f t="shared" si="10"/>
        <v>0</v>
      </c>
      <c r="AL150" s="10">
        <f t="shared" si="10"/>
        <v>0</v>
      </c>
      <c r="AM150" s="10">
        <f t="shared" si="10"/>
        <v>0</v>
      </c>
      <c r="AN150" s="10">
        <f t="shared" si="10"/>
        <v>0</v>
      </c>
      <c r="AO150" s="10">
        <f t="shared" si="10"/>
        <v>0</v>
      </c>
      <c r="AP150" s="10">
        <f t="shared" si="10"/>
        <v>0</v>
      </c>
      <c r="AQ150" s="10">
        <f t="shared" si="10"/>
        <v>0</v>
      </c>
      <c r="AR150" s="10">
        <f t="shared" si="10"/>
        <v>0</v>
      </c>
      <c r="AS150" s="10">
        <f t="shared" si="10"/>
        <v>0</v>
      </c>
      <c r="AT150" s="10">
        <f t="shared" si="10"/>
        <v>0</v>
      </c>
      <c r="AU150" s="10">
        <f t="shared" si="10"/>
        <v>0</v>
      </c>
      <c r="AV150" s="10">
        <f t="shared" si="10"/>
        <v>0</v>
      </c>
      <c r="AW150" s="10">
        <f t="shared" si="10"/>
        <v>0</v>
      </c>
      <c r="AX150" s="10">
        <f t="shared" si="10"/>
        <v>0</v>
      </c>
      <c r="AY150" s="10">
        <f t="shared" si="10"/>
        <v>0</v>
      </c>
      <c r="AZ150" s="10">
        <f t="shared" si="10"/>
        <v>0</v>
      </c>
      <c r="BA150" s="10">
        <f t="shared" si="10"/>
        <v>0</v>
      </c>
      <c r="BB150" s="10">
        <f t="shared" si="10"/>
        <v>2.8373758056965048</v>
      </c>
      <c r="BC150" s="10">
        <f t="shared" si="10"/>
        <v>4.7289596761608408</v>
      </c>
      <c r="BD150" s="10">
        <f t="shared" si="10"/>
        <v>4.7289596761608408</v>
      </c>
      <c r="BE150" s="10">
        <f t="shared" si="10"/>
        <v>13.241087093250355</v>
      </c>
      <c r="BF150" s="10">
        <f t="shared" si="10"/>
        <v>18.915838704643363</v>
      </c>
      <c r="BG150" s="10">
        <f t="shared" si="10"/>
        <v>18.915838704643363</v>
      </c>
      <c r="BH150" s="10">
        <f t="shared" si="10"/>
        <v>19.861630639875536</v>
      </c>
      <c r="BI150" s="10">
        <f t="shared" si="10"/>
        <v>21.75321451033987</v>
      </c>
      <c r="BJ150" s="10">
        <f t="shared" si="10"/>
        <v>31.211133862661551</v>
      </c>
      <c r="BK150" s="10">
        <f t="shared" si="10"/>
        <v>41.614845150215402</v>
      </c>
    </row>
    <row r="151" spans="1:63" ht="17" x14ac:dyDescent="0.25">
      <c r="A151" s="11" t="s">
        <v>121</v>
      </c>
      <c r="B151" t="s">
        <v>105</v>
      </c>
      <c r="C151" s="6">
        <v>5084127</v>
      </c>
      <c r="D151">
        <v>33.856900000000003</v>
      </c>
      <c r="E151">
        <v>-80.944999999999993</v>
      </c>
      <c r="F151" s="10">
        <f t="shared" si="2"/>
        <v>0</v>
      </c>
      <c r="G151" s="10">
        <f t="shared" si="10"/>
        <v>0</v>
      </c>
      <c r="H151" s="10">
        <f t="shared" si="10"/>
        <v>0</v>
      </c>
      <c r="I151" s="10">
        <f t="shared" si="10"/>
        <v>0</v>
      </c>
      <c r="J151" s="10">
        <f t="shared" si="10"/>
        <v>0</v>
      </c>
      <c r="K151" s="10">
        <f t="shared" si="10"/>
        <v>0</v>
      </c>
      <c r="L151" s="10">
        <f t="shared" si="10"/>
        <v>0</v>
      </c>
      <c r="M151" s="10">
        <f t="shared" si="10"/>
        <v>0</v>
      </c>
      <c r="N151" s="10">
        <f t="shared" si="10"/>
        <v>0</v>
      </c>
      <c r="O151" s="10">
        <f t="shared" si="10"/>
        <v>0</v>
      </c>
      <c r="P151" s="10">
        <f t="shared" si="10"/>
        <v>0</v>
      </c>
      <c r="Q151" s="10">
        <f t="shared" si="10"/>
        <v>0</v>
      </c>
      <c r="R151" s="10">
        <f t="shared" si="10"/>
        <v>0</v>
      </c>
      <c r="S151" s="10">
        <f t="shared" si="10"/>
        <v>0</v>
      </c>
      <c r="T151" s="10">
        <f t="shared" si="10"/>
        <v>0</v>
      </c>
      <c r="U151" s="10">
        <f t="shared" si="10"/>
        <v>0</v>
      </c>
      <c r="V151" s="10">
        <f t="shared" si="10"/>
        <v>0</v>
      </c>
      <c r="W151" s="10">
        <f t="shared" si="10"/>
        <v>0</v>
      </c>
      <c r="X151" s="10">
        <f t="shared" si="10"/>
        <v>0</v>
      </c>
      <c r="Y151" s="10">
        <f t="shared" si="10"/>
        <v>0</v>
      </c>
      <c r="Z151" s="10">
        <f t="shared" si="10"/>
        <v>0</v>
      </c>
      <c r="AA151" s="10">
        <f t="shared" si="10"/>
        <v>0</v>
      </c>
      <c r="AB151" s="10">
        <f t="shared" si="10"/>
        <v>0</v>
      </c>
      <c r="AC151" s="10">
        <f t="shared" si="10"/>
        <v>0</v>
      </c>
      <c r="AD151" s="10">
        <f t="shared" si="10"/>
        <v>0</v>
      </c>
      <c r="AE151" s="10">
        <f t="shared" si="10"/>
        <v>0</v>
      </c>
      <c r="AF151" s="10">
        <f t="shared" si="10"/>
        <v>0</v>
      </c>
      <c r="AG151" s="10">
        <f t="shared" si="10"/>
        <v>0</v>
      </c>
      <c r="AH151" s="10">
        <f t="shared" si="10"/>
        <v>0</v>
      </c>
      <c r="AI151" s="10">
        <f t="shared" si="10"/>
        <v>0</v>
      </c>
      <c r="AJ151" s="10">
        <f t="shared" si="10"/>
        <v>0</v>
      </c>
      <c r="AK151" s="10">
        <f t="shared" ref="G151:BK155" si="11">AK42/$C151*1000000</f>
        <v>0</v>
      </c>
      <c r="AL151" s="10">
        <f t="shared" si="11"/>
        <v>0</v>
      </c>
      <c r="AM151" s="10">
        <f t="shared" si="11"/>
        <v>0</v>
      </c>
      <c r="AN151" s="10">
        <f t="shared" si="11"/>
        <v>0</v>
      </c>
      <c r="AO151" s="10">
        <f t="shared" si="11"/>
        <v>0</v>
      </c>
      <c r="AP151" s="10">
        <f t="shared" si="11"/>
        <v>0</v>
      </c>
      <c r="AQ151" s="10">
        <f t="shared" si="11"/>
        <v>0</v>
      </c>
      <c r="AR151" s="10">
        <f t="shared" si="11"/>
        <v>0</v>
      </c>
      <c r="AS151" s="10">
        <f t="shared" si="11"/>
        <v>0</v>
      </c>
      <c r="AT151" s="10">
        <f t="shared" si="11"/>
        <v>0</v>
      </c>
      <c r="AU151" s="10">
        <f t="shared" si="11"/>
        <v>0</v>
      </c>
      <c r="AV151" s="10">
        <f t="shared" si="11"/>
        <v>0</v>
      </c>
      <c r="AW151" s="10">
        <f t="shared" si="11"/>
        <v>0</v>
      </c>
      <c r="AX151" s="10">
        <f t="shared" si="11"/>
        <v>0</v>
      </c>
      <c r="AY151" s="10">
        <f t="shared" si="11"/>
        <v>0</v>
      </c>
      <c r="AZ151" s="10">
        <f t="shared" si="11"/>
        <v>0</v>
      </c>
      <c r="BA151" s="10">
        <f t="shared" si="11"/>
        <v>0</v>
      </c>
      <c r="BB151" s="10">
        <f t="shared" si="11"/>
        <v>1.3768342136221223</v>
      </c>
      <c r="BC151" s="10">
        <f t="shared" si="11"/>
        <v>1.9669060194601748</v>
      </c>
      <c r="BD151" s="10">
        <f t="shared" si="11"/>
        <v>2.3602872233522096</v>
      </c>
      <c r="BE151" s="10">
        <f t="shared" si="11"/>
        <v>2.5569778252982274</v>
      </c>
      <c r="BF151" s="10">
        <f t="shared" si="11"/>
        <v>3.7371214369743324</v>
      </c>
      <c r="BG151" s="10">
        <f t="shared" si="11"/>
        <v>5.5073368544884893</v>
      </c>
      <c r="BH151" s="10">
        <f t="shared" si="11"/>
        <v>6.4907898642185771</v>
      </c>
      <c r="BI151" s="10">
        <f t="shared" si="11"/>
        <v>9.2444582914628217</v>
      </c>
      <c r="BJ151" s="10">
        <f t="shared" si="11"/>
        <v>9.2444582914628217</v>
      </c>
      <c r="BK151" s="10">
        <f t="shared" si="11"/>
        <v>15.931938757627417</v>
      </c>
    </row>
    <row r="152" spans="1:63" ht="17" x14ac:dyDescent="0.25">
      <c r="A152" s="11" t="s">
        <v>157</v>
      </c>
      <c r="B152" t="s">
        <v>105</v>
      </c>
      <c r="C152" s="6">
        <v>882235</v>
      </c>
      <c r="D152">
        <v>44.299799999999998</v>
      </c>
      <c r="E152">
        <v>-99.438800000000001</v>
      </c>
      <c r="F152" s="10">
        <f t="shared" si="2"/>
        <v>0</v>
      </c>
      <c r="G152" s="10">
        <f t="shared" si="11"/>
        <v>0</v>
      </c>
      <c r="H152" s="10">
        <f t="shared" si="11"/>
        <v>0</v>
      </c>
      <c r="I152" s="10">
        <f t="shared" si="11"/>
        <v>0</v>
      </c>
      <c r="J152" s="10">
        <f t="shared" si="11"/>
        <v>0</v>
      </c>
      <c r="K152" s="10">
        <f t="shared" si="11"/>
        <v>0</v>
      </c>
      <c r="L152" s="10">
        <f t="shared" si="11"/>
        <v>0</v>
      </c>
      <c r="M152" s="10">
        <f t="shared" si="11"/>
        <v>0</v>
      </c>
      <c r="N152" s="10">
        <f t="shared" si="11"/>
        <v>0</v>
      </c>
      <c r="O152" s="10">
        <f t="shared" si="11"/>
        <v>0</v>
      </c>
      <c r="P152" s="10">
        <f t="shared" si="11"/>
        <v>0</v>
      </c>
      <c r="Q152" s="10">
        <f t="shared" si="11"/>
        <v>0</v>
      </c>
      <c r="R152" s="10">
        <f t="shared" si="11"/>
        <v>0</v>
      </c>
      <c r="S152" s="10">
        <f t="shared" si="11"/>
        <v>0</v>
      </c>
      <c r="T152" s="10">
        <f t="shared" si="11"/>
        <v>0</v>
      </c>
      <c r="U152" s="10">
        <f t="shared" si="11"/>
        <v>0</v>
      </c>
      <c r="V152" s="10">
        <f t="shared" si="11"/>
        <v>0</v>
      </c>
      <c r="W152" s="10">
        <f t="shared" si="11"/>
        <v>0</v>
      </c>
      <c r="X152" s="10">
        <f t="shared" si="11"/>
        <v>0</v>
      </c>
      <c r="Y152" s="10">
        <f t="shared" si="11"/>
        <v>0</v>
      </c>
      <c r="Z152" s="10">
        <f t="shared" si="11"/>
        <v>0</v>
      </c>
      <c r="AA152" s="10">
        <f t="shared" si="11"/>
        <v>0</v>
      </c>
      <c r="AB152" s="10">
        <f t="shared" si="11"/>
        <v>0</v>
      </c>
      <c r="AC152" s="10">
        <f t="shared" si="11"/>
        <v>0</v>
      </c>
      <c r="AD152" s="10">
        <f t="shared" si="11"/>
        <v>0</v>
      </c>
      <c r="AE152" s="10">
        <f t="shared" si="11"/>
        <v>0</v>
      </c>
      <c r="AF152" s="10">
        <f t="shared" si="11"/>
        <v>0</v>
      </c>
      <c r="AG152" s="10">
        <f t="shared" si="11"/>
        <v>0</v>
      </c>
      <c r="AH152" s="10">
        <f t="shared" si="11"/>
        <v>0</v>
      </c>
      <c r="AI152" s="10">
        <f t="shared" si="11"/>
        <v>0</v>
      </c>
      <c r="AJ152" s="10">
        <f t="shared" si="11"/>
        <v>0</v>
      </c>
      <c r="AK152" s="10">
        <f t="shared" si="11"/>
        <v>0</v>
      </c>
      <c r="AL152" s="10">
        <f t="shared" si="11"/>
        <v>0</v>
      </c>
      <c r="AM152" s="10">
        <f t="shared" si="11"/>
        <v>0</v>
      </c>
      <c r="AN152" s="10">
        <f t="shared" si="11"/>
        <v>0</v>
      </c>
      <c r="AO152" s="10">
        <f t="shared" si="11"/>
        <v>0</v>
      </c>
      <c r="AP152" s="10">
        <f t="shared" si="11"/>
        <v>0</v>
      </c>
      <c r="AQ152" s="10">
        <f t="shared" si="11"/>
        <v>0</v>
      </c>
      <c r="AR152" s="10">
        <f t="shared" si="11"/>
        <v>0</v>
      </c>
      <c r="AS152" s="10">
        <f t="shared" si="11"/>
        <v>0</v>
      </c>
      <c r="AT152" s="10">
        <f t="shared" si="11"/>
        <v>0</v>
      </c>
      <c r="AU152" s="10">
        <f t="shared" si="11"/>
        <v>0</v>
      </c>
      <c r="AV152" s="10">
        <f t="shared" si="11"/>
        <v>0</v>
      </c>
      <c r="AW152" s="10">
        <f t="shared" si="11"/>
        <v>0</v>
      </c>
      <c r="AX152" s="10">
        <f t="shared" si="11"/>
        <v>0</v>
      </c>
      <c r="AY152" s="10">
        <f t="shared" si="11"/>
        <v>0</v>
      </c>
      <c r="AZ152" s="10">
        <f t="shared" si="11"/>
        <v>0</v>
      </c>
      <c r="BA152" s="10">
        <f t="shared" si="11"/>
        <v>0</v>
      </c>
      <c r="BB152" s="10">
        <f t="shared" si="11"/>
        <v>0</v>
      </c>
      <c r="BC152" s="10">
        <f t="shared" si="11"/>
        <v>9.0678787397915528</v>
      </c>
      <c r="BD152" s="10">
        <f t="shared" si="11"/>
        <v>9.0678787397915528</v>
      </c>
      <c r="BE152" s="10">
        <f t="shared" si="11"/>
        <v>9.0678787397915528</v>
      </c>
      <c r="BF152" s="10">
        <f t="shared" si="11"/>
        <v>10.201363582265495</v>
      </c>
      <c r="BG152" s="10">
        <f t="shared" si="11"/>
        <v>10.201363582265495</v>
      </c>
      <c r="BH152" s="10">
        <f t="shared" si="11"/>
        <v>11.334848424739439</v>
      </c>
      <c r="BI152" s="10">
        <f t="shared" si="11"/>
        <v>12.468333267213385</v>
      </c>
      <c r="BJ152" s="10">
        <f t="shared" si="11"/>
        <v>12.468333267213385</v>
      </c>
      <c r="BK152" s="10">
        <f t="shared" si="11"/>
        <v>12.468333267213385</v>
      </c>
    </row>
    <row r="153" spans="1:63" ht="17" x14ac:dyDescent="0.25">
      <c r="A153" s="11" t="s">
        <v>122</v>
      </c>
      <c r="B153" t="s">
        <v>105</v>
      </c>
      <c r="C153" s="6">
        <v>6770010</v>
      </c>
      <c r="D153">
        <v>35.747799999999998</v>
      </c>
      <c r="E153">
        <v>-86.692300000000003</v>
      </c>
      <c r="F153" s="10">
        <f t="shared" si="2"/>
        <v>0</v>
      </c>
      <c r="G153" s="10">
        <f t="shared" si="11"/>
        <v>0</v>
      </c>
      <c r="H153" s="10">
        <f t="shared" si="11"/>
        <v>0</v>
      </c>
      <c r="I153" s="10">
        <f t="shared" si="11"/>
        <v>0</v>
      </c>
      <c r="J153" s="10">
        <f t="shared" si="11"/>
        <v>0</v>
      </c>
      <c r="K153" s="10">
        <f t="shared" si="11"/>
        <v>0</v>
      </c>
      <c r="L153" s="10">
        <f t="shared" si="11"/>
        <v>0</v>
      </c>
      <c r="M153" s="10">
        <f t="shared" si="11"/>
        <v>0</v>
      </c>
      <c r="N153" s="10">
        <f t="shared" si="11"/>
        <v>0</v>
      </c>
      <c r="O153" s="10">
        <f t="shared" si="11"/>
        <v>0</v>
      </c>
      <c r="P153" s="10">
        <f t="shared" si="11"/>
        <v>0</v>
      </c>
      <c r="Q153" s="10">
        <f t="shared" si="11"/>
        <v>0</v>
      </c>
      <c r="R153" s="10">
        <f t="shared" si="11"/>
        <v>0</v>
      </c>
      <c r="S153" s="10">
        <f t="shared" si="11"/>
        <v>0</v>
      </c>
      <c r="T153" s="10">
        <f t="shared" si="11"/>
        <v>0</v>
      </c>
      <c r="U153" s="10">
        <f t="shared" si="11"/>
        <v>0</v>
      </c>
      <c r="V153" s="10">
        <f t="shared" si="11"/>
        <v>0</v>
      </c>
      <c r="W153" s="10">
        <f t="shared" si="11"/>
        <v>0</v>
      </c>
      <c r="X153" s="10">
        <f t="shared" si="11"/>
        <v>0</v>
      </c>
      <c r="Y153" s="10">
        <f t="shared" si="11"/>
        <v>0</v>
      </c>
      <c r="Z153" s="10">
        <f t="shared" si="11"/>
        <v>0</v>
      </c>
      <c r="AA153" s="10">
        <f t="shared" si="11"/>
        <v>0</v>
      </c>
      <c r="AB153" s="10">
        <f t="shared" si="11"/>
        <v>0</v>
      </c>
      <c r="AC153" s="10">
        <f t="shared" si="11"/>
        <v>0</v>
      </c>
      <c r="AD153" s="10">
        <f t="shared" si="11"/>
        <v>0</v>
      </c>
      <c r="AE153" s="10">
        <f t="shared" si="11"/>
        <v>0</v>
      </c>
      <c r="AF153" s="10">
        <f t="shared" si="11"/>
        <v>0</v>
      </c>
      <c r="AG153" s="10">
        <f t="shared" si="11"/>
        <v>0</v>
      </c>
      <c r="AH153" s="10">
        <f t="shared" si="11"/>
        <v>0</v>
      </c>
      <c r="AI153" s="10">
        <f t="shared" si="11"/>
        <v>0</v>
      </c>
      <c r="AJ153" s="10">
        <f t="shared" si="11"/>
        <v>0</v>
      </c>
      <c r="AK153" s="10">
        <f t="shared" si="11"/>
        <v>0</v>
      </c>
      <c r="AL153" s="10">
        <f t="shared" si="11"/>
        <v>0</v>
      </c>
      <c r="AM153" s="10">
        <f t="shared" si="11"/>
        <v>0</v>
      </c>
      <c r="AN153" s="10">
        <f t="shared" si="11"/>
        <v>0</v>
      </c>
      <c r="AO153" s="10">
        <f t="shared" si="11"/>
        <v>0</v>
      </c>
      <c r="AP153" s="10">
        <f t="shared" si="11"/>
        <v>0</v>
      </c>
      <c r="AQ153" s="10">
        <f t="shared" si="11"/>
        <v>0</v>
      </c>
      <c r="AR153" s="10">
        <f t="shared" si="11"/>
        <v>0</v>
      </c>
      <c r="AS153" s="10">
        <f t="shared" si="11"/>
        <v>0</v>
      </c>
      <c r="AT153" s="10">
        <f t="shared" si="11"/>
        <v>0</v>
      </c>
      <c r="AU153" s="10">
        <f t="shared" si="11"/>
        <v>0</v>
      </c>
      <c r="AV153" s="10">
        <f t="shared" si="11"/>
        <v>0</v>
      </c>
      <c r="AW153" s="10">
        <f t="shared" si="11"/>
        <v>0</v>
      </c>
      <c r="AX153" s="10">
        <f t="shared" si="11"/>
        <v>0</v>
      </c>
      <c r="AY153" s="10">
        <f t="shared" si="11"/>
        <v>0</v>
      </c>
      <c r="AZ153" s="10">
        <f t="shared" si="11"/>
        <v>0</v>
      </c>
      <c r="BA153" s="10">
        <f t="shared" si="11"/>
        <v>0</v>
      </c>
      <c r="BB153" s="10">
        <f t="shared" si="11"/>
        <v>1.0339718848273487</v>
      </c>
      <c r="BC153" s="10">
        <f t="shared" si="11"/>
        <v>1.3293924233494485</v>
      </c>
      <c r="BD153" s="10">
        <f t="shared" si="11"/>
        <v>2.658784846698897</v>
      </c>
      <c r="BE153" s="10">
        <f t="shared" si="11"/>
        <v>3.8404670007872954</v>
      </c>
      <c r="BF153" s="10">
        <f t="shared" si="11"/>
        <v>4.7267286163535944</v>
      </c>
      <c r="BG153" s="10">
        <f t="shared" si="11"/>
        <v>5.7607005011809438</v>
      </c>
      <c r="BH153" s="10">
        <f t="shared" si="11"/>
        <v>7.6809340015745908</v>
      </c>
      <c r="BI153" s="10">
        <f t="shared" si="11"/>
        <v>10.930559925317688</v>
      </c>
      <c r="BJ153" s="10">
        <f t="shared" si="11"/>
        <v>11.669111271622937</v>
      </c>
      <c r="BK153" s="10">
        <f t="shared" si="11"/>
        <v>22.747381466201677</v>
      </c>
    </row>
    <row r="154" spans="1:63" ht="17" x14ac:dyDescent="0.25">
      <c r="A154" s="11" t="s">
        <v>115</v>
      </c>
      <c r="B154" t="s">
        <v>105</v>
      </c>
      <c r="C154" s="6">
        <v>28701845</v>
      </c>
      <c r="D154">
        <v>31.054500000000001</v>
      </c>
      <c r="E154">
        <v>-97.563500000000005</v>
      </c>
      <c r="F154" s="10">
        <f t="shared" si="2"/>
        <v>0</v>
      </c>
      <c r="G154" s="10">
        <f t="shared" si="11"/>
        <v>0</v>
      </c>
      <c r="H154" s="10">
        <f t="shared" si="11"/>
        <v>0</v>
      </c>
      <c r="I154" s="10">
        <f t="shared" si="11"/>
        <v>0</v>
      </c>
      <c r="J154" s="10">
        <f t="shared" si="11"/>
        <v>0</v>
      </c>
      <c r="K154" s="10">
        <f t="shared" si="11"/>
        <v>0</v>
      </c>
      <c r="L154" s="10">
        <f t="shared" si="11"/>
        <v>0</v>
      </c>
      <c r="M154" s="10">
        <f t="shared" si="11"/>
        <v>0</v>
      </c>
      <c r="N154" s="10">
        <f t="shared" si="11"/>
        <v>0</v>
      </c>
      <c r="O154" s="10">
        <f t="shared" si="11"/>
        <v>0</v>
      </c>
      <c r="P154" s="10">
        <f t="shared" si="11"/>
        <v>0</v>
      </c>
      <c r="Q154" s="10">
        <f t="shared" si="11"/>
        <v>0</v>
      </c>
      <c r="R154" s="10">
        <f t="shared" si="11"/>
        <v>0</v>
      </c>
      <c r="S154" s="10">
        <f t="shared" si="11"/>
        <v>0</v>
      </c>
      <c r="T154" s="10">
        <f t="shared" si="11"/>
        <v>0</v>
      </c>
      <c r="U154" s="10">
        <f t="shared" si="11"/>
        <v>0</v>
      </c>
      <c r="V154" s="10">
        <f t="shared" si="11"/>
        <v>0</v>
      </c>
      <c r="W154" s="10">
        <f t="shared" si="11"/>
        <v>0</v>
      </c>
      <c r="X154" s="10">
        <f t="shared" si="11"/>
        <v>0</v>
      </c>
      <c r="Y154" s="10">
        <f t="shared" si="11"/>
        <v>0</v>
      </c>
      <c r="Z154" s="10">
        <f t="shared" si="11"/>
        <v>0</v>
      </c>
      <c r="AA154" s="10">
        <f t="shared" si="11"/>
        <v>0</v>
      </c>
      <c r="AB154" s="10">
        <f t="shared" si="11"/>
        <v>0</v>
      </c>
      <c r="AC154" s="10">
        <f t="shared" si="11"/>
        <v>0</v>
      </c>
      <c r="AD154" s="10">
        <f t="shared" si="11"/>
        <v>0</v>
      </c>
      <c r="AE154" s="10">
        <f t="shared" si="11"/>
        <v>0</v>
      </c>
      <c r="AF154" s="10">
        <f t="shared" si="11"/>
        <v>0</v>
      </c>
      <c r="AG154" s="10">
        <f t="shared" si="11"/>
        <v>0</v>
      </c>
      <c r="AH154" s="10">
        <f t="shared" si="11"/>
        <v>0</v>
      </c>
      <c r="AI154" s="10">
        <f t="shared" si="11"/>
        <v>0</v>
      </c>
      <c r="AJ154" s="10">
        <f t="shared" si="11"/>
        <v>0</v>
      </c>
      <c r="AK154" s="10">
        <f t="shared" si="11"/>
        <v>0</v>
      </c>
      <c r="AL154" s="10">
        <f t="shared" si="11"/>
        <v>0</v>
      </c>
      <c r="AM154" s="10">
        <f t="shared" si="11"/>
        <v>0</v>
      </c>
      <c r="AN154" s="10">
        <f t="shared" si="11"/>
        <v>0</v>
      </c>
      <c r="AO154" s="10">
        <f t="shared" si="11"/>
        <v>0</v>
      </c>
      <c r="AP154" s="10">
        <f t="shared" si="11"/>
        <v>0</v>
      </c>
      <c r="AQ154" s="10">
        <f t="shared" si="11"/>
        <v>0</v>
      </c>
      <c r="AR154" s="10">
        <f t="shared" si="11"/>
        <v>0</v>
      </c>
      <c r="AS154" s="10">
        <f t="shared" si="11"/>
        <v>0</v>
      </c>
      <c r="AT154" s="10">
        <f t="shared" si="11"/>
        <v>0</v>
      </c>
      <c r="AU154" s="10">
        <f t="shared" si="11"/>
        <v>0</v>
      </c>
      <c r="AV154" s="10">
        <f t="shared" si="11"/>
        <v>0</v>
      </c>
      <c r="AW154" s="10">
        <f t="shared" si="11"/>
        <v>0</v>
      </c>
      <c r="AX154" s="10">
        <f t="shared" si="11"/>
        <v>0</v>
      </c>
      <c r="AY154" s="10">
        <f t="shared" si="11"/>
        <v>0</v>
      </c>
      <c r="AZ154" s="10">
        <f t="shared" si="11"/>
        <v>0</v>
      </c>
      <c r="BA154" s="10">
        <f t="shared" si="11"/>
        <v>0</v>
      </c>
      <c r="BB154" s="10">
        <f t="shared" si="11"/>
        <v>0.45293255538102167</v>
      </c>
      <c r="BC154" s="10">
        <f t="shared" si="11"/>
        <v>0.73166028176934272</v>
      </c>
      <c r="BD154" s="10">
        <f t="shared" si="11"/>
        <v>0.94070607656058347</v>
      </c>
      <c r="BE154" s="10">
        <f t="shared" si="11"/>
        <v>1.4981615293372257</v>
      </c>
      <c r="BF154" s="10">
        <f t="shared" si="11"/>
        <v>1.9859350505167872</v>
      </c>
      <c r="BG154" s="10">
        <f t="shared" si="11"/>
        <v>2.5085495374948894</v>
      </c>
      <c r="BH154" s="10">
        <f t="shared" si="11"/>
        <v>2.9614820928759111</v>
      </c>
      <c r="BI154" s="10">
        <f t="shared" si="11"/>
        <v>3.8325062378394144</v>
      </c>
      <c r="BJ154" s="10">
        <f t="shared" si="11"/>
        <v>6.0274870831474425</v>
      </c>
      <c r="BK154" s="10">
        <f t="shared" si="11"/>
        <v>9.0586511076204328</v>
      </c>
    </row>
    <row r="155" spans="1:63" ht="17" x14ac:dyDescent="0.25">
      <c r="A155" s="11" t="s">
        <v>138</v>
      </c>
      <c r="B155" t="s">
        <v>105</v>
      </c>
      <c r="C155" s="6">
        <v>3161105</v>
      </c>
      <c r="D155">
        <v>40.15</v>
      </c>
      <c r="E155">
        <v>-111.86239999999999</v>
      </c>
      <c r="F155" s="10">
        <f t="shared" si="2"/>
        <v>0</v>
      </c>
      <c r="G155" s="10">
        <f t="shared" si="11"/>
        <v>0</v>
      </c>
      <c r="H155" s="10">
        <f t="shared" si="11"/>
        <v>0</v>
      </c>
      <c r="I155" s="10">
        <f t="shared" si="11"/>
        <v>0</v>
      </c>
      <c r="J155" s="10">
        <f t="shared" si="11"/>
        <v>0</v>
      </c>
      <c r="K155" s="10">
        <f t="shared" si="11"/>
        <v>0</v>
      </c>
      <c r="L155" s="10">
        <f t="shared" si="11"/>
        <v>0</v>
      </c>
      <c r="M155" s="10">
        <f t="shared" si="11"/>
        <v>0</v>
      </c>
      <c r="N155" s="10">
        <f t="shared" si="11"/>
        <v>0</v>
      </c>
      <c r="O155" s="10">
        <f t="shared" si="11"/>
        <v>0</v>
      </c>
      <c r="P155" s="10">
        <f t="shared" si="11"/>
        <v>0</v>
      </c>
      <c r="Q155" s="10">
        <f t="shared" si="11"/>
        <v>0</v>
      </c>
      <c r="R155" s="10">
        <f t="shared" si="11"/>
        <v>0</v>
      </c>
      <c r="S155" s="10">
        <f t="shared" si="11"/>
        <v>0</v>
      </c>
      <c r="T155" s="10">
        <f t="shared" si="11"/>
        <v>0</v>
      </c>
      <c r="U155" s="10">
        <f t="shared" si="11"/>
        <v>0</v>
      </c>
      <c r="V155" s="10">
        <f t="shared" si="11"/>
        <v>0</v>
      </c>
      <c r="W155" s="10">
        <f t="shared" si="11"/>
        <v>0</v>
      </c>
      <c r="X155" s="10">
        <f t="shared" si="11"/>
        <v>0</v>
      </c>
      <c r="Y155" s="10">
        <f t="shared" si="11"/>
        <v>0</v>
      </c>
      <c r="Z155" s="10">
        <f t="shared" si="11"/>
        <v>0</v>
      </c>
      <c r="AA155" s="10">
        <f t="shared" si="11"/>
        <v>0</v>
      </c>
      <c r="AB155" s="10">
        <f t="shared" si="11"/>
        <v>0</v>
      </c>
      <c r="AC155" s="10">
        <f t="shared" si="11"/>
        <v>0</v>
      </c>
      <c r="AD155" s="10">
        <f t="shared" si="11"/>
        <v>0</v>
      </c>
      <c r="AE155" s="10">
        <f t="shared" si="11"/>
        <v>0</v>
      </c>
      <c r="AF155" s="10">
        <f t="shared" si="11"/>
        <v>0</v>
      </c>
      <c r="AG155" s="10">
        <f t="shared" si="11"/>
        <v>0</v>
      </c>
      <c r="AH155" s="10">
        <f t="shared" si="11"/>
        <v>0</v>
      </c>
      <c r="AI155" s="10">
        <f t="shared" si="11"/>
        <v>0</v>
      </c>
      <c r="AJ155" s="10">
        <f t="shared" si="11"/>
        <v>0</v>
      </c>
      <c r="AK155" s="10">
        <f t="shared" si="11"/>
        <v>0</v>
      </c>
      <c r="AL155" s="10">
        <f t="shared" si="11"/>
        <v>0</v>
      </c>
      <c r="AM155" s="10">
        <f t="shared" si="11"/>
        <v>0</v>
      </c>
      <c r="AN155" s="10">
        <f t="shared" si="11"/>
        <v>0</v>
      </c>
      <c r="AO155" s="10">
        <f t="shared" si="11"/>
        <v>0</v>
      </c>
      <c r="AP155" s="10">
        <f t="shared" si="11"/>
        <v>0</v>
      </c>
      <c r="AQ155" s="10">
        <f t="shared" si="11"/>
        <v>0</v>
      </c>
      <c r="AR155" s="10">
        <f t="shared" si="11"/>
        <v>0</v>
      </c>
      <c r="AS155" s="10">
        <f t="shared" si="11"/>
        <v>0</v>
      </c>
      <c r="AT155" s="10">
        <f t="shared" si="11"/>
        <v>0</v>
      </c>
      <c r="AU155" s="10">
        <f t="shared" si="11"/>
        <v>0</v>
      </c>
      <c r="AV155" s="10">
        <f t="shared" si="11"/>
        <v>0</v>
      </c>
      <c r="AW155" s="10">
        <f t="shared" si="11"/>
        <v>0</v>
      </c>
      <c r="AX155" s="10">
        <f t="shared" si="11"/>
        <v>0</v>
      </c>
      <c r="AY155" s="10">
        <f t="shared" si="11"/>
        <v>0</v>
      </c>
      <c r="AZ155" s="10">
        <f t="shared" si="11"/>
        <v>0</v>
      </c>
      <c r="BA155" s="10">
        <f t="shared" si="11"/>
        <v>0</v>
      </c>
      <c r="BB155" s="10">
        <f t="shared" si="11"/>
        <v>0.63269015107059079</v>
      </c>
      <c r="BC155" s="10">
        <f t="shared" si="11"/>
        <v>0.94903522660588624</v>
      </c>
      <c r="BD155" s="10">
        <f t="shared" si="11"/>
        <v>1.581725377676477</v>
      </c>
      <c r="BE155" s="10">
        <f t="shared" si="11"/>
        <v>2.8471056798176591</v>
      </c>
      <c r="BF155" s="10">
        <f t="shared" si="11"/>
        <v>3.1634507553529541</v>
      </c>
      <c r="BG155" s="10">
        <f t="shared" si="11"/>
        <v>8.8576621149882708</v>
      </c>
      <c r="BH155" s="10">
        <f t="shared" si="11"/>
        <v>12.337457945876521</v>
      </c>
      <c r="BI155" s="10">
        <f t="shared" si="11"/>
        <v>16.133598852300064</v>
      </c>
      <c r="BJ155" s="10">
        <f t="shared" si="11"/>
        <v>16.133598852300064</v>
      </c>
      <c r="BK155" s="10">
        <f t="shared" si="11"/>
        <v>25.307606042823632</v>
      </c>
    </row>
    <row r="156" spans="1:63" ht="17" x14ac:dyDescent="0.25">
      <c r="A156" s="11" t="s">
        <v>146</v>
      </c>
      <c r="B156" t="s">
        <v>105</v>
      </c>
      <c r="C156" s="6">
        <v>626299</v>
      </c>
      <c r="D156">
        <v>44.045900000000003</v>
      </c>
      <c r="E156">
        <v>-72.710700000000003</v>
      </c>
      <c r="F156" s="10">
        <f t="shared" si="2"/>
        <v>0</v>
      </c>
      <c r="G156" s="10">
        <f t="shared" ref="G156:BK160" si="12">G47/$C156*1000000</f>
        <v>0</v>
      </c>
      <c r="H156" s="10">
        <f t="shared" si="12"/>
        <v>0</v>
      </c>
      <c r="I156" s="10">
        <f t="shared" si="12"/>
        <v>0</v>
      </c>
      <c r="J156" s="10">
        <f t="shared" si="12"/>
        <v>0</v>
      </c>
      <c r="K156" s="10">
        <f t="shared" si="12"/>
        <v>0</v>
      </c>
      <c r="L156" s="10">
        <f t="shared" si="12"/>
        <v>0</v>
      </c>
      <c r="M156" s="10">
        <f t="shared" si="12"/>
        <v>0</v>
      </c>
      <c r="N156" s="10">
        <f t="shared" si="12"/>
        <v>0</v>
      </c>
      <c r="O156" s="10">
        <f t="shared" si="12"/>
        <v>0</v>
      </c>
      <c r="P156" s="10">
        <f t="shared" si="12"/>
        <v>0</v>
      </c>
      <c r="Q156" s="10">
        <f t="shared" si="12"/>
        <v>0</v>
      </c>
      <c r="R156" s="10">
        <f t="shared" si="12"/>
        <v>0</v>
      </c>
      <c r="S156" s="10">
        <f t="shared" si="12"/>
        <v>0</v>
      </c>
      <c r="T156" s="10">
        <f t="shared" si="12"/>
        <v>0</v>
      </c>
      <c r="U156" s="10">
        <f t="shared" si="12"/>
        <v>0</v>
      </c>
      <c r="V156" s="10">
        <f t="shared" si="12"/>
        <v>0</v>
      </c>
      <c r="W156" s="10">
        <f t="shared" si="12"/>
        <v>0</v>
      </c>
      <c r="X156" s="10">
        <f t="shared" si="12"/>
        <v>0</v>
      </c>
      <c r="Y156" s="10">
        <f t="shared" si="12"/>
        <v>0</v>
      </c>
      <c r="Z156" s="10">
        <f t="shared" si="12"/>
        <v>0</v>
      </c>
      <c r="AA156" s="10">
        <f t="shared" si="12"/>
        <v>0</v>
      </c>
      <c r="AB156" s="10">
        <f t="shared" si="12"/>
        <v>0</v>
      </c>
      <c r="AC156" s="10">
        <f t="shared" si="12"/>
        <v>0</v>
      </c>
      <c r="AD156" s="10">
        <f t="shared" si="12"/>
        <v>0</v>
      </c>
      <c r="AE156" s="10">
        <f t="shared" si="12"/>
        <v>0</v>
      </c>
      <c r="AF156" s="10">
        <f t="shared" si="12"/>
        <v>0</v>
      </c>
      <c r="AG156" s="10">
        <f t="shared" si="12"/>
        <v>0</v>
      </c>
      <c r="AH156" s="10">
        <f t="shared" si="12"/>
        <v>0</v>
      </c>
      <c r="AI156" s="10">
        <f t="shared" si="12"/>
        <v>0</v>
      </c>
      <c r="AJ156" s="10">
        <f t="shared" si="12"/>
        <v>0</v>
      </c>
      <c r="AK156" s="10">
        <f t="shared" si="12"/>
        <v>0</v>
      </c>
      <c r="AL156" s="10">
        <f t="shared" si="12"/>
        <v>0</v>
      </c>
      <c r="AM156" s="10">
        <f t="shared" si="12"/>
        <v>0</v>
      </c>
      <c r="AN156" s="10">
        <f t="shared" si="12"/>
        <v>0</v>
      </c>
      <c r="AO156" s="10">
        <f t="shared" si="12"/>
        <v>0</v>
      </c>
      <c r="AP156" s="10">
        <f t="shared" si="12"/>
        <v>0</v>
      </c>
      <c r="AQ156" s="10">
        <f t="shared" si="12"/>
        <v>0</v>
      </c>
      <c r="AR156" s="10">
        <f t="shared" si="12"/>
        <v>0</v>
      </c>
      <c r="AS156" s="10">
        <f t="shared" si="12"/>
        <v>0</v>
      </c>
      <c r="AT156" s="10">
        <f t="shared" si="12"/>
        <v>0</v>
      </c>
      <c r="AU156" s="10">
        <f t="shared" si="12"/>
        <v>0</v>
      </c>
      <c r="AV156" s="10">
        <f t="shared" si="12"/>
        <v>0</v>
      </c>
      <c r="AW156" s="10">
        <f t="shared" si="12"/>
        <v>0</v>
      </c>
      <c r="AX156" s="10">
        <f t="shared" si="12"/>
        <v>0</v>
      </c>
      <c r="AY156" s="10">
        <f t="shared" si="12"/>
        <v>0</v>
      </c>
      <c r="AZ156" s="10">
        <f t="shared" si="12"/>
        <v>0</v>
      </c>
      <c r="BA156" s="10">
        <f t="shared" si="12"/>
        <v>0</v>
      </c>
      <c r="BB156" s="10">
        <f t="shared" si="12"/>
        <v>1.5966814572592325</v>
      </c>
      <c r="BC156" s="10">
        <f t="shared" si="12"/>
        <v>1.5966814572592325</v>
      </c>
      <c r="BD156" s="10">
        <f t="shared" si="12"/>
        <v>3.193362914518465</v>
      </c>
      <c r="BE156" s="10">
        <f t="shared" si="12"/>
        <v>3.193362914518465</v>
      </c>
      <c r="BF156" s="10">
        <f t="shared" si="12"/>
        <v>7.9834072862961616</v>
      </c>
      <c r="BG156" s="10">
        <f t="shared" si="12"/>
        <v>12.77345165807386</v>
      </c>
      <c r="BH156" s="10">
        <f t="shared" si="12"/>
        <v>19.16017748711079</v>
      </c>
      <c r="BI156" s="10">
        <f t="shared" si="12"/>
        <v>19.16017748711079</v>
      </c>
      <c r="BJ156" s="10">
        <f t="shared" si="12"/>
        <v>28.740266230666183</v>
      </c>
      <c r="BK156" s="10">
        <f t="shared" si="12"/>
        <v>35.126992059703113</v>
      </c>
    </row>
    <row r="157" spans="1:63" ht="17" x14ac:dyDescent="0.25">
      <c r="A157" s="11" t="s">
        <v>123</v>
      </c>
      <c r="B157" t="s">
        <v>105</v>
      </c>
      <c r="C157" s="6">
        <v>8517685</v>
      </c>
      <c r="D157">
        <v>37.769300000000001</v>
      </c>
      <c r="E157">
        <v>-78.17</v>
      </c>
      <c r="F157" s="10">
        <f t="shared" si="2"/>
        <v>0</v>
      </c>
      <c r="G157" s="10">
        <f t="shared" si="12"/>
        <v>0</v>
      </c>
      <c r="H157" s="10">
        <f t="shared" si="12"/>
        <v>0</v>
      </c>
      <c r="I157" s="10">
        <f t="shared" si="12"/>
        <v>0</v>
      </c>
      <c r="J157" s="10">
        <f t="shared" si="12"/>
        <v>0</v>
      </c>
      <c r="K157" s="10">
        <f t="shared" si="12"/>
        <v>0</v>
      </c>
      <c r="L157" s="10">
        <f t="shared" si="12"/>
        <v>0</v>
      </c>
      <c r="M157" s="10">
        <f t="shared" si="12"/>
        <v>0</v>
      </c>
      <c r="N157" s="10">
        <f t="shared" si="12"/>
        <v>0</v>
      </c>
      <c r="O157" s="10">
        <f t="shared" si="12"/>
        <v>0</v>
      </c>
      <c r="P157" s="10">
        <f t="shared" si="12"/>
        <v>0</v>
      </c>
      <c r="Q157" s="10">
        <f t="shared" si="12"/>
        <v>0</v>
      </c>
      <c r="R157" s="10">
        <f t="shared" si="12"/>
        <v>0</v>
      </c>
      <c r="S157" s="10">
        <f t="shared" si="12"/>
        <v>0</v>
      </c>
      <c r="T157" s="10">
        <f t="shared" si="12"/>
        <v>0</v>
      </c>
      <c r="U157" s="10">
        <f t="shared" si="12"/>
        <v>0</v>
      </c>
      <c r="V157" s="10">
        <f t="shared" si="12"/>
        <v>0</v>
      </c>
      <c r="W157" s="10">
        <f t="shared" si="12"/>
        <v>0</v>
      </c>
      <c r="X157" s="10">
        <f t="shared" si="12"/>
        <v>0</v>
      </c>
      <c r="Y157" s="10">
        <f t="shared" si="12"/>
        <v>0</v>
      </c>
      <c r="Z157" s="10">
        <f t="shared" si="12"/>
        <v>0</v>
      </c>
      <c r="AA157" s="10">
        <f t="shared" si="12"/>
        <v>0</v>
      </c>
      <c r="AB157" s="10">
        <f t="shared" si="12"/>
        <v>0</v>
      </c>
      <c r="AC157" s="10">
        <f t="shared" si="12"/>
        <v>0</v>
      </c>
      <c r="AD157" s="10">
        <f t="shared" si="12"/>
        <v>0</v>
      </c>
      <c r="AE157" s="10">
        <f t="shared" si="12"/>
        <v>0</v>
      </c>
      <c r="AF157" s="10">
        <f t="shared" si="12"/>
        <v>0</v>
      </c>
      <c r="AG157" s="10">
        <f t="shared" si="12"/>
        <v>0</v>
      </c>
      <c r="AH157" s="10">
        <f t="shared" si="12"/>
        <v>0</v>
      </c>
      <c r="AI157" s="10">
        <f t="shared" si="12"/>
        <v>0</v>
      </c>
      <c r="AJ157" s="10">
        <f t="shared" si="12"/>
        <v>0</v>
      </c>
      <c r="AK157" s="10">
        <f t="shared" si="12"/>
        <v>0</v>
      </c>
      <c r="AL157" s="10">
        <f t="shared" si="12"/>
        <v>0</v>
      </c>
      <c r="AM157" s="10">
        <f t="shared" si="12"/>
        <v>0</v>
      </c>
      <c r="AN157" s="10">
        <f t="shared" si="12"/>
        <v>0</v>
      </c>
      <c r="AO157" s="10">
        <f t="shared" si="12"/>
        <v>0</v>
      </c>
      <c r="AP157" s="10">
        <f t="shared" si="12"/>
        <v>0</v>
      </c>
      <c r="AQ157" s="10">
        <f t="shared" si="12"/>
        <v>0</v>
      </c>
      <c r="AR157" s="10">
        <f t="shared" si="12"/>
        <v>0</v>
      </c>
      <c r="AS157" s="10">
        <f t="shared" si="12"/>
        <v>0</v>
      </c>
      <c r="AT157" s="10">
        <f t="shared" si="12"/>
        <v>0</v>
      </c>
      <c r="AU157" s="10">
        <f t="shared" si="12"/>
        <v>0</v>
      </c>
      <c r="AV157" s="10">
        <f t="shared" si="12"/>
        <v>0</v>
      </c>
      <c r="AW157" s="10">
        <f t="shared" si="12"/>
        <v>0</v>
      </c>
      <c r="AX157" s="10">
        <f t="shared" si="12"/>
        <v>0</v>
      </c>
      <c r="AY157" s="10">
        <f t="shared" si="12"/>
        <v>0</v>
      </c>
      <c r="AZ157" s="10">
        <f t="shared" si="12"/>
        <v>0</v>
      </c>
      <c r="BA157" s="10">
        <f t="shared" si="12"/>
        <v>0</v>
      </c>
      <c r="BB157" s="10">
        <f t="shared" si="12"/>
        <v>0.82181954369056842</v>
      </c>
      <c r="BC157" s="10">
        <f t="shared" si="12"/>
        <v>1.0566251276021594</v>
      </c>
      <c r="BD157" s="10">
        <f t="shared" si="12"/>
        <v>1.9958474632485237</v>
      </c>
      <c r="BE157" s="10">
        <f t="shared" si="12"/>
        <v>3.5220837586738649</v>
      </c>
      <c r="BF157" s="10">
        <f t="shared" si="12"/>
        <v>4.8135144701876156</v>
      </c>
      <c r="BG157" s="10">
        <f t="shared" si="12"/>
        <v>5.2831256380107972</v>
      </c>
      <c r="BH157" s="10">
        <f t="shared" si="12"/>
        <v>5.7527368058339796</v>
      </c>
      <c r="BI157" s="10">
        <f t="shared" si="12"/>
        <v>7.8659870610382985</v>
      </c>
      <c r="BJ157" s="10">
        <f t="shared" si="12"/>
        <v>9.0400149805962524</v>
      </c>
      <c r="BK157" s="10">
        <f t="shared" si="12"/>
        <v>11.622876403623755</v>
      </c>
    </row>
    <row r="158" spans="1:63" ht="17" x14ac:dyDescent="0.25">
      <c r="A158" s="11" t="s">
        <v>104</v>
      </c>
      <c r="B158" t="s">
        <v>105</v>
      </c>
      <c r="C158" s="6">
        <v>7535591</v>
      </c>
      <c r="D158">
        <v>47.4009</v>
      </c>
      <c r="E158">
        <v>-121.4905</v>
      </c>
      <c r="F158" s="10">
        <f t="shared" si="2"/>
        <v>0</v>
      </c>
      <c r="G158" s="10">
        <f t="shared" si="12"/>
        <v>0</v>
      </c>
      <c r="H158" s="10">
        <f t="shared" si="12"/>
        <v>0</v>
      </c>
      <c r="I158" s="10">
        <f t="shared" si="12"/>
        <v>0</v>
      </c>
      <c r="J158" s="10">
        <f t="shared" si="12"/>
        <v>0</v>
      </c>
      <c r="K158" s="10">
        <f t="shared" si="12"/>
        <v>0</v>
      </c>
      <c r="L158" s="10">
        <f t="shared" si="12"/>
        <v>0</v>
      </c>
      <c r="M158" s="10">
        <f t="shared" si="12"/>
        <v>0</v>
      </c>
      <c r="N158" s="10">
        <f t="shared" si="12"/>
        <v>0</v>
      </c>
      <c r="O158" s="10">
        <f t="shared" si="12"/>
        <v>0</v>
      </c>
      <c r="P158" s="10">
        <f t="shared" si="12"/>
        <v>0</v>
      </c>
      <c r="Q158" s="10">
        <f t="shared" si="12"/>
        <v>0</v>
      </c>
      <c r="R158" s="10">
        <f t="shared" si="12"/>
        <v>0</v>
      </c>
      <c r="S158" s="10">
        <f t="shared" si="12"/>
        <v>0</v>
      </c>
      <c r="T158" s="10">
        <f t="shared" si="12"/>
        <v>0</v>
      </c>
      <c r="U158" s="10">
        <f t="shared" si="12"/>
        <v>0</v>
      </c>
      <c r="V158" s="10">
        <f t="shared" si="12"/>
        <v>0</v>
      </c>
      <c r="W158" s="10">
        <f t="shared" si="12"/>
        <v>0</v>
      </c>
      <c r="X158" s="10">
        <f t="shared" si="12"/>
        <v>0</v>
      </c>
      <c r="Y158" s="10">
        <f t="shared" si="12"/>
        <v>0</v>
      </c>
      <c r="Z158" s="10">
        <f t="shared" si="12"/>
        <v>0</v>
      </c>
      <c r="AA158" s="10">
        <f t="shared" si="12"/>
        <v>0</v>
      </c>
      <c r="AB158" s="10">
        <f t="shared" si="12"/>
        <v>0</v>
      </c>
      <c r="AC158" s="10">
        <f t="shared" si="12"/>
        <v>0</v>
      </c>
      <c r="AD158" s="10">
        <f t="shared" si="12"/>
        <v>0</v>
      </c>
      <c r="AE158" s="10">
        <f t="shared" si="12"/>
        <v>0</v>
      </c>
      <c r="AF158" s="10">
        <f t="shared" si="12"/>
        <v>0</v>
      </c>
      <c r="AG158" s="10">
        <f t="shared" si="12"/>
        <v>0</v>
      </c>
      <c r="AH158" s="10">
        <f t="shared" si="12"/>
        <v>0</v>
      </c>
      <c r="AI158" s="10">
        <f t="shared" si="12"/>
        <v>0</v>
      </c>
      <c r="AJ158" s="10">
        <f t="shared" si="12"/>
        <v>0</v>
      </c>
      <c r="AK158" s="10">
        <f t="shared" si="12"/>
        <v>0</v>
      </c>
      <c r="AL158" s="10">
        <f t="shared" si="12"/>
        <v>0</v>
      </c>
      <c r="AM158" s="10">
        <f t="shared" si="12"/>
        <v>0</v>
      </c>
      <c r="AN158" s="10">
        <f t="shared" si="12"/>
        <v>0</v>
      </c>
      <c r="AO158" s="10">
        <f t="shared" si="12"/>
        <v>0</v>
      </c>
      <c r="AP158" s="10">
        <f t="shared" si="12"/>
        <v>0</v>
      </c>
      <c r="AQ158" s="10">
        <f t="shared" si="12"/>
        <v>0</v>
      </c>
      <c r="AR158" s="10">
        <f t="shared" si="12"/>
        <v>0</v>
      </c>
      <c r="AS158" s="10">
        <f t="shared" si="12"/>
        <v>0</v>
      </c>
      <c r="AT158" s="10">
        <f t="shared" si="12"/>
        <v>0</v>
      </c>
      <c r="AU158" s="10">
        <f t="shared" si="12"/>
        <v>0</v>
      </c>
      <c r="AV158" s="10">
        <f t="shared" si="12"/>
        <v>0</v>
      </c>
      <c r="AW158" s="10">
        <f t="shared" si="12"/>
        <v>0</v>
      </c>
      <c r="AX158" s="10">
        <f t="shared" si="12"/>
        <v>0</v>
      </c>
      <c r="AY158" s="10">
        <f t="shared" si="12"/>
        <v>0</v>
      </c>
      <c r="AZ158" s="10">
        <f t="shared" si="12"/>
        <v>0</v>
      </c>
      <c r="BA158" s="10">
        <f t="shared" si="12"/>
        <v>0</v>
      </c>
      <c r="BB158" s="10">
        <f t="shared" si="12"/>
        <v>35.431859292788047</v>
      </c>
      <c r="BC158" s="10">
        <f t="shared" si="12"/>
        <v>48.569514985619577</v>
      </c>
      <c r="BD158" s="10">
        <f t="shared" si="12"/>
        <v>58.654988042742765</v>
      </c>
      <c r="BE158" s="10">
        <f t="shared" si="12"/>
        <v>75.375640742710161</v>
      </c>
      <c r="BF158" s="10">
        <f t="shared" si="12"/>
        <v>75.9064551141377</v>
      </c>
      <c r="BG158" s="10">
        <f t="shared" si="12"/>
        <v>85.328410206976471</v>
      </c>
      <c r="BH158" s="10">
        <f t="shared" si="12"/>
        <v>119.96404794262321</v>
      </c>
      <c r="BI158" s="10">
        <f t="shared" si="12"/>
        <v>142.7890659140073</v>
      </c>
      <c r="BJ158" s="10">
        <f t="shared" si="12"/>
        <v>134.56144315688047</v>
      </c>
      <c r="BK158" s="10">
        <f t="shared" si="12"/>
        <v>182.60014377107251</v>
      </c>
    </row>
    <row r="159" spans="1:63" ht="17" x14ac:dyDescent="0.25">
      <c r="A159" s="11" t="s">
        <v>158</v>
      </c>
      <c r="B159" t="s">
        <v>105</v>
      </c>
      <c r="C159" s="6">
        <v>1805832</v>
      </c>
      <c r="D159">
        <v>38.491199999999999</v>
      </c>
      <c r="E159">
        <v>-80.954499999999996</v>
      </c>
      <c r="F159" s="10">
        <f t="shared" si="2"/>
        <v>0</v>
      </c>
      <c r="G159" s="10">
        <f t="shared" si="12"/>
        <v>0</v>
      </c>
      <c r="H159" s="10">
        <f t="shared" si="12"/>
        <v>0</v>
      </c>
      <c r="I159" s="10">
        <f t="shared" si="12"/>
        <v>0</v>
      </c>
      <c r="J159" s="10">
        <f t="shared" si="12"/>
        <v>0</v>
      </c>
      <c r="K159" s="10">
        <f t="shared" si="12"/>
        <v>0</v>
      </c>
      <c r="L159" s="10">
        <f t="shared" si="12"/>
        <v>0</v>
      </c>
      <c r="M159" s="10">
        <f t="shared" si="12"/>
        <v>0</v>
      </c>
      <c r="N159" s="10">
        <f t="shared" si="12"/>
        <v>0</v>
      </c>
      <c r="O159" s="10">
        <f t="shared" si="12"/>
        <v>0</v>
      </c>
      <c r="P159" s="10">
        <f t="shared" si="12"/>
        <v>0</v>
      </c>
      <c r="Q159" s="10">
        <f t="shared" si="12"/>
        <v>0</v>
      </c>
      <c r="R159" s="10">
        <f t="shared" si="12"/>
        <v>0</v>
      </c>
      <c r="S159" s="10">
        <f t="shared" si="12"/>
        <v>0</v>
      </c>
      <c r="T159" s="10">
        <f t="shared" si="12"/>
        <v>0</v>
      </c>
      <c r="U159" s="10">
        <f t="shared" si="12"/>
        <v>0</v>
      </c>
      <c r="V159" s="10">
        <f t="shared" si="12"/>
        <v>0</v>
      </c>
      <c r="W159" s="10">
        <f t="shared" si="12"/>
        <v>0</v>
      </c>
      <c r="X159" s="10">
        <f t="shared" si="12"/>
        <v>0</v>
      </c>
      <c r="Y159" s="10">
        <f t="shared" si="12"/>
        <v>0</v>
      </c>
      <c r="Z159" s="10">
        <f t="shared" si="12"/>
        <v>0</v>
      </c>
      <c r="AA159" s="10">
        <f t="shared" si="12"/>
        <v>0</v>
      </c>
      <c r="AB159" s="10">
        <f t="shared" si="12"/>
        <v>0</v>
      </c>
      <c r="AC159" s="10">
        <f t="shared" si="12"/>
        <v>0</v>
      </c>
      <c r="AD159" s="10">
        <f t="shared" si="12"/>
        <v>0</v>
      </c>
      <c r="AE159" s="10">
        <f t="shared" si="12"/>
        <v>0</v>
      </c>
      <c r="AF159" s="10">
        <f t="shared" si="12"/>
        <v>0</v>
      </c>
      <c r="AG159" s="10">
        <f t="shared" si="12"/>
        <v>0</v>
      </c>
      <c r="AH159" s="10">
        <f t="shared" si="12"/>
        <v>0</v>
      </c>
      <c r="AI159" s="10">
        <f t="shared" si="12"/>
        <v>0</v>
      </c>
      <c r="AJ159" s="10">
        <f t="shared" si="12"/>
        <v>0</v>
      </c>
      <c r="AK159" s="10">
        <f t="shared" si="12"/>
        <v>0</v>
      </c>
      <c r="AL159" s="10">
        <f t="shared" si="12"/>
        <v>0</v>
      </c>
      <c r="AM159" s="10">
        <f t="shared" si="12"/>
        <v>0</v>
      </c>
      <c r="AN159" s="10">
        <f t="shared" si="12"/>
        <v>0</v>
      </c>
      <c r="AO159" s="10">
        <f t="shared" si="12"/>
        <v>0</v>
      </c>
      <c r="AP159" s="10">
        <f t="shared" si="12"/>
        <v>0</v>
      </c>
      <c r="AQ159" s="10">
        <f t="shared" si="12"/>
        <v>0</v>
      </c>
      <c r="AR159" s="10">
        <f t="shared" si="12"/>
        <v>0</v>
      </c>
      <c r="AS159" s="10">
        <f t="shared" si="12"/>
        <v>0</v>
      </c>
      <c r="AT159" s="10">
        <f t="shared" si="12"/>
        <v>0</v>
      </c>
      <c r="AU159" s="10">
        <f t="shared" si="12"/>
        <v>0</v>
      </c>
      <c r="AV159" s="10">
        <f t="shared" si="12"/>
        <v>0</v>
      </c>
      <c r="AW159" s="10">
        <f t="shared" si="12"/>
        <v>0</v>
      </c>
      <c r="AX159" s="10">
        <f t="shared" si="12"/>
        <v>0</v>
      </c>
      <c r="AY159" s="10">
        <f t="shared" si="12"/>
        <v>0</v>
      </c>
      <c r="AZ159" s="10">
        <f t="shared" si="12"/>
        <v>0</v>
      </c>
      <c r="BA159" s="10">
        <f t="shared" si="12"/>
        <v>0</v>
      </c>
      <c r="BB159" s="10">
        <f t="shared" si="12"/>
        <v>0</v>
      </c>
      <c r="BC159" s="10">
        <f t="shared" si="12"/>
        <v>0</v>
      </c>
      <c r="BD159" s="10">
        <f t="shared" si="12"/>
        <v>0</v>
      </c>
      <c r="BE159" s="10">
        <f t="shared" si="12"/>
        <v>0</v>
      </c>
      <c r="BF159" s="10">
        <f t="shared" si="12"/>
        <v>0</v>
      </c>
      <c r="BG159" s="10">
        <f t="shared" si="12"/>
        <v>0</v>
      </c>
      <c r="BH159" s="10">
        <f t="shared" si="12"/>
        <v>0</v>
      </c>
      <c r="BI159" s="10">
        <f t="shared" si="12"/>
        <v>0.55376136872089987</v>
      </c>
      <c r="BJ159" s="10">
        <f t="shared" si="12"/>
        <v>0.55376136872089987</v>
      </c>
      <c r="BK159" s="10">
        <f t="shared" si="12"/>
        <v>1.1075227374417997</v>
      </c>
    </row>
    <row r="160" spans="1:63" ht="17" x14ac:dyDescent="0.25">
      <c r="A160" s="11" t="s">
        <v>134</v>
      </c>
      <c r="B160" t="s">
        <v>105</v>
      </c>
      <c r="C160" s="6">
        <v>5813568</v>
      </c>
      <c r="D160">
        <v>44.268500000000003</v>
      </c>
      <c r="E160">
        <v>-89.616500000000002</v>
      </c>
      <c r="F160" s="10">
        <f t="shared" si="2"/>
        <v>0</v>
      </c>
      <c r="G160" s="10">
        <f t="shared" si="12"/>
        <v>0</v>
      </c>
      <c r="H160" s="10">
        <f t="shared" si="12"/>
        <v>0</v>
      </c>
      <c r="I160" s="10">
        <f t="shared" si="12"/>
        <v>0</v>
      </c>
      <c r="J160" s="10">
        <f t="shared" si="12"/>
        <v>0</v>
      </c>
      <c r="K160" s="10">
        <f t="shared" si="12"/>
        <v>0</v>
      </c>
      <c r="L160" s="10">
        <f t="shared" si="12"/>
        <v>0</v>
      </c>
      <c r="M160" s="10">
        <f t="shared" si="12"/>
        <v>0</v>
      </c>
      <c r="N160" s="10">
        <f t="shared" si="12"/>
        <v>0</v>
      </c>
      <c r="O160" s="10">
        <f t="shared" si="12"/>
        <v>0</v>
      </c>
      <c r="P160" s="10">
        <f t="shared" si="12"/>
        <v>0</v>
      </c>
      <c r="Q160" s="10">
        <f t="shared" si="12"/>
        <v>0</v>
      </c>
      <c r="R160" s="10">
        <f t="shared" si="12"/>
        <v>0</v>
      </c>
      <c r="S160" s="10">
        <f t="shared" si="12"/>
        <v>0</v>
      </c>
      <c r="T160" s="10">
        <f t="shared" si="12"/>
        <v>0</v>
      </c>
      <c r="U160" s="10">
        <f t="shared" si="12"/>
        <v>0</v>
      </c>
      <c r="V160" s="10">
        <f t="shared" si="12"/>
        <v>0</v>
      </c>
      <c r="W160" s="10">
        <f t="shared" si="12"/>
        <v>0</v>
      </c>
      <c r="X160" s="10">
        <f t="shared" si="12"/>
        <v>0</v>
      </c>
      <c r="Y160" s="10">
        <f t="shared" si="12"/>
        <v>0</v>
      </c>
      <c r="Z160" s="10">
        <f t="shared" si="12"/>
        <v>0</v>
      </c>
      <c r="AA160" s="10">
        <f t="shared" si="12"/>
        <v>0</v>
      </c>
      <c r="AB160" s="10">
        <f t="shared" si="12"/>
        <v>0</v>
      </c>
      <c r="AC160" s="10">
        <f t="shared" si="12"/>
        <v>0</v>
      </c>
      <c r="AD160" s="10">
        <f t="shared" si="12"/>
        <v>0</v>
      </c>
      <c r="AE160" s="10">
        <f t="shared" si="12"/>
        <v>0</v>
      </c>
      <c r="AF160" s="10">
        <f t="shared" si="12"/>
        <v>0</v>
      </c>
      <c r="AG160" s="10">
        <f t="shared" si="12"/>
        <v>0</v>
      </c>
      <c r="AH160" s="10">
        <f t="shared" ref="G160:BK161" si="13">AH51/$C160*1000000</f>
        <v>0</v>
      </c>
      <c r="AI160" s="10">
        <f t="shared" si="13"/>
        <v>0</v>
      </c>
      <c r="AJ160" s="10">
        <f t="shared" si="13"/>
        <v>0</v>
      </c>
      <c r="AK160" s="10">
        <f t="shared" si="13"/>
        <v>0</v>
      </c>
      <c r="AL160" s="10">
        <f t="shared" si="13"/>
        <v>0</v>
      </c>
      <c r="AM160" s="10">
        <f t="shared" si="13"/>
        <v>0</v>
      </c>
      <c r="AN160" s="10">
        <f t="shared" si="13"/>
        <v>0</v>
      </c>
      <c r="AO160" s="10">
        <f t="shared" si="13"/>
        <v>0</v>
      </c>
      <c r="AP160" s="10">
        <f t="shared" si="13"/>
        <v>0</v>
      </c>
      <c r="AQ160" s="10">
        <f t="shared" si="13"/>
        <v>0</v>
      </c>
      <c r="AR160" s="10">
        <f t="shared" si="13"/>
        <v>0</v>
      </c>
      <c r="AS160" s="10">
        <f t="shared" si="13"/>
        <v>0</v>
      </c>
      <c r="AT160" s="10">
        <f t="shared" si="13"/>
        <v>0</v>
      </c>
      <c r="AU160" s="10">
        <f t="shared" si="13"/>
        <v>0</v>
      </c>
      <c r="AV160" s="10">
        <f t="shared" si="13"/>
        <v>0</v>
      </c>
      <c r="AW160" s="10">
        <f t="shared" si="13"/>
        <v>0</v>
      </c>
      <c r="AX160" s="10">
        <f t="shared" si="13"/>
        <v>0</v>
      </c>
      <c r="AY160" s="10">
        <f t="shared" si="13"/>
        <v>0</v>
      </c>
      <c r="AZ160" s="10">
        <f t="shared" si="13"/>
        <v>0</v>
      </c>
      <c r="BA160" s="10">
        <f t="shared" si="13"/>
        <v>0</v>
      </c>
      <c r="BB160" s="10">
        <f t="shared" si="13"/>
        <v>0.51603421513260017</v>
      </c>
      <c r="BC160" s="10">
        <f t="shared" si="13"/>
        <v>1.0320684302652003</v>
      </c>
      <c r="BD160" s="10">
        <f t="shared" si="13"/>
        <v>1.3760912403536005</v>
      </c>
      <c r="BE160" s="10">
        <f t="shared" si="13"/>
        <v>3.2682166958398011</v>
      </c>
      <c r="BF160" s="10">
        <f t="shared" si="13"/>
        <v>4.6443079361934014</v>
      </c>
      <c r="BG160" s="10">
        <f t="shared" si="13"/>
        <v>5.5043649614144021</v>
      </c>
      <c r="BH160" s="10">
        <f t="shared" si="13"/>
        <v>8.0845360370774024</v>
      </c>
      <c r="BI160" s="10">
        <f t="shared" si="13"/>
        <v>12.384821163182403</v>
      </c>
      <c r="BJ160" s="10">
        <f t="shared" si="13"/>
        <v>15.825049264066402</v>
      </c>
      <c r="BK160" s="10">
        <f t="shared" si="13"/>
        <v>27.349813402027809</v>
      </c>
    </row>
    <row r="161" spans="1:63" ht="17" x14ac:dyDescent="0.25">
      <c r="A161" s="11" t="s">
        <v>159</v>
      </c>
      <c r="B161" t="s">
        <v>105</v>
      </c>
      <c r="C161" s="6">
        <v>577737</v>
      </c>
      <c r="D161">
        <v>42.756</v>
      </c>
      <c r="E161">
        <v>-107.30249999999999</v>
      </c>
      <c r="F161" s="10">
        <f t="shared" si="2"/>
        <v>0</v>
      </c>
      <c r="G161" s="10">
        <f t="shared" si="13"/>
        <v>0</v>
      </c>
      <c r="H161" s="10">
        <f t="shared" si="13"/>
        <v>0</v>
      </c>
      <c r="I161" s="10">
        <f t="shared" si="13"/>
        <v>0</v>
      </c>
      <c r="J161" s="10">
        <f t="shared" si="13"/>
        <v>0</v>
      </c>
      <c r="K161" s="10">
        <f t="shared" si="13"/>
        <v>0</v>
      </c>
      <c r="L161" s="10">
        <f t="shared" si="13"/>
        <v>0</v>
      </c>
      <c r="M161" s="10">
        <f t="shared" si="13"/>
        <v>0</v>
      </c>
      <c r="N161" s="10">
        <f t="shared" si="13"/>
        <v>0</v>
      </c>
      <c r="O161" s="10">
        <f t="shared" si="13"/>
        <v>0</v>
      </c>
      <c r="P161" s="10">
        <f t="shared" si="13"/>
        <v>0</v>
      </c>
      <c r="Q161" s="10">
        <f t="shared" si="13"/>
        <v>0</v>
      </c>
      <c r="R161" s="10">
        <f t="shared" si="13"/>
        <v>0</v>
      </c>
      <c r="S161" s="10">
        <f t="shared" si="13"/>
        <v>0</v>
      </c>
      <c r="T161" s="10">
        <f t="shared" si="13"/>
        <v>0</v>
      </c>
      <c r="U161" s="10">
        <f t="shared" si="13"/>
        <v>0</v>
      </c>
      <c r="V161" s="10">
        <f t="shared" si="13"/>
        <v>0</v>
      </c>
      <c r="W161" s="10">
        <f t="shared" si="13"/>
        <v>0</v>
      </c>
      <c r="X161" s="10">
        <f t="shared" si="13"/>
        <v>0</v>
      </c>
      <c r="Y161" s="10">
        <f t="shared" si="13"/>
        <v>0</v>
      </c>
      <c r="Z161" s="10">
        <f t="shared" si="13"/>
        <v>0</v>
      </c>
      <c r="AA161" s="10">
        <f t="shared" si="13"/>
        <v>0</v>
      </c>
      <c r="AB161" s="10">
        <f t="shared" si="13"/>
        <v>0</v>
      </c>
      <c r="AC161" s="10">
        <f t="shared" si="13"/>
        <v>0</v>
      </c>
      <c r="AD161" s="10">
        <f t="shared" si="13"/>
        <v>0</v>
      </c>
      <c r="AE161" s="10">
        <f t="shared" si="13"/>
        <v>0</v>
      </c>
      <c r="AF161" s="10">
        <f t="shared" si="13"/>
        <v>0</v>
      </c>
      <c r="AG161" s="10">
        <f t="shared" si="13"/>
        <v>0</v>
      </c>
      <c r="AH161" s="10">
        <f t="shared" si="13"/>
        <v>0</v>
      </c>
      <c r="AI161" s="10">
        <f t="shared" si="13"/>
        <v>0</v>
      </c>
      <c r="AJ161" s="10">
        <f t="shared" si="13"/>
        <v>0</v>
      </c>
      <c r="AK161" s="10">
        <f t="shared" si="13"/>
        <v>0</v>
      </c>
      <c r="AL161" s="10">
        <f t="shared" si="13"/>
        <v>0</v>
      </c>
      <c r="AM161" s="10">
        <f t="shared" si="13"/>
        <v>0</v>
      </c>
      <c r="AN161" s="10">
        <f t="shared" si="13"/>
        <v>0</v>
      </c>
      <c r="AO161" s="10">
        <f t="shared" si="13"/>
        <v>0</v>
      </c>
      <c r="AP161" s="10">
        <f t="shared" si="13"/>
        <v>0</v>
      </c>
      <c r="AQ161" s="10">
        <f t="shared" si="13"/>
        <v>0</v>
      </c>
      <c r="AR161" s="10">
        <f t="shared" si="13"/>
        <v>0</v>
      </c>
      <c r="AS161" s="10">
        <f t="shared" si="13"/>
        <v>0</v>
      </c>
      <c r="AT161" s="10">
        <f t="shared" si="13"/>
        <v>0</v>
      </c>
      <c r="AU161" s="10">
        <f t="shared" si="13"/>
        <v>0</v>
      </c>
      <c r="AV161" s="10">
        <f t="shared" si="13"/>
        <v>0</v>
      </c>
      <c r="AW161" s="10">
        <f t="shared" si="13"/>
        <v>0</v>
      </c>
      <c r="AX161" s="10">
        <f t="shared" si="13"/>
        <v>0</v>
      </c>
      <c r="AY161" s="10">
        <f t="shared" si="13"/>
        <v>0</v>
      </c>
      <c r="AZ161" s="10">
        <f t="shared" si="13"/>
        <v>0</v>
      </c>
      <c r="BA161" s="10">
        <f t="shared" si="13"/>
        <v>0</v>
      </c>
      <c r="BB161" s="10">
        <f t="shared" si="13"/>
        <v>0</v>
      </c>
      <c r="BC161" s="10">
        <f t="shared" si="13"/>
        <v>0</v>
      </c>
      <c r="BD161" s="10">
        <f t="shared" si="13"/>
        <v>1.7308913917578415</v>
      </c>
      <c r="BE161" s="10">
        <f t="shared" si="13"/>
        <v>1.7308913917578415</v>
      </c>
      <c r="BF161" s="10">
        <f t="shared" si="13"/>
        <v>3.4617827835156829</v>
      </c>
      <c r="BG161" s="10">
        <f t="shared" si="13"/>
        <v>5.1926741752735239</v>
      </c>
      <c r="BH161" s="10">
        <f t="shared" si="13"/>
        <v>5.1926741752735239</v>
      </c>
      <c r="BI161" s="10">
        <f t="shared" si="13"/>
        <v>19.039805309336256</v>
      </c>
      <c r="BJ161" s="10">
        <f t="shared" si="13"/>
        <v>25.96337087636762</v>
      </c>
      <c r="BK161" s="10">
        <f t="shared" si="13"/>
        <v>31.156045051641147</v>
      </c>
    </row>
    <row r="163" spans="1:63" ht="17" x14ac:dyDescent="0.25">
      <c r="A163" s="11" t="s">
        <v>498</v>
      </c>
    </row>
    <row r="164" spans="1:63" ht="17" x14ac:dyDescent="0.25">
      <c r="A164" s="11" t="s">
        <v>0</v>
      </c>
      <c r="B164" t="s">
        <v>1</v>
      </c>
      <c r="C164" s="6" t="s">
        <v>493</v>
      </c>
      <c r="D164" t="s">
        <v>2</v>
      </c>
      <c r="E164" t="s">
        <v>3</v>
      </c>
      <c r="F164" s="1">
        <v>43852</v>
      </c>
      <c r="G164" s="1">
        <v>43853</v>
      </c>
      <c r="H164" s="1">
        <v>43854</v>
      </c>
      <c r="I164" s="1">
        <v>43855</v>
      </c>
      <c r="J164" s="1">
        <v>43856</v>
      </c>
      <c r="K164" s="1">
        <v>43857</v>
      </c>
      <c r="L164" s="1">
        <v>43858</v>
      </c>
      <c r="M164" s="1">
        <v>43859</v>
      </c>
      <c r="N164" s="1">
        <v>43860</v>
      </c>
      <c r="O164" s="1">
        <v>43861</v>
      </c>
      <c r="P164" s="1">
        <v>43862</v>
      </c>
      <c r="Q164" s="1">
        <v>43863</v>
      </c>
      <c r="R164" s="1">
        <v>43864</v>
      </c>
      <c r="S164" s="1">
        <v>43865</v>
      </c>
      <c r="T164" s="1">
        <v>43866</v>
      </c>
      <c r="U164" s="1">
        <v>43867</v>
      </c>
      <c r="V164" s="1">
        <v>43868</v>
      </c>
      <c r="W164" s="1">
        <v>43869</v>
      </c>
      <c r="X164" s="1">
        <v>43870</v>
      </c>
      <c r="Y164" s="1">
        <v>43871</v>
      </c>
      <c r="Z164" s="1">
        <v>43872</v>
      </c>
      <c r="AA164" s="1">
        <v>43873</v>
      </c>
      <c r="AB164" s="1">
        <v>43874</v>
      </c>
      <c r="AC164" s="1">
        <v>43875</v>
      </c>
      <c r="AD164" s="1">
        <v>43876</v>
      </c>
      <c r="AE164" s="1">
        <v>43877</v>
      </c>
      <c r="AF164" s="1">
        <v>43878</v>
      </c>
      <c r="AG164" s="1">
        <v>43879</v>
      </c>
      <c r="AH164" s="1">
        <v>43880</v>
      </c>
      <c r="AI164" s="1">
        <v>43881</v>
      </c>
      <c r="AJ164" s="1">
        <v>43882</v>
      </c>
      <c r="AK164" s="1">
        <v>43883</v>
      </c>
      <c r="AL164" s="1">
        <v>43884</v>
      </c>
      <c r="AM164" s="1">
        <v>43885</v>
      </c>
      <c r="AN164" s="1">
        <v>43886</v>
      </c>
      <c r="AO164" s="1">
        <v>43887</v>
      </c>
      <c r="AP164" s="1">
        <v>43888</v>
      </c>
      <c r="AQ164" s="1">
        <v>43889</v>
      </c>
      <c r="AR164" s="1">
        <v>43890</v>
      </c>
      <c r="AS164" s="1">
        <v>43891</v>
      </c>
      <c r="AT164" s="1">
        <v>43892</v>
      </c>
      <c r="AU164" s="1">
        <v>43893</v>
      </c>
      <c r="AV164" s="1">
        <v>43894</v>
      </c>
      <c r="AW164" s="1">
        <v>43895</v>
      </c>
      <c r="AX164" s="1">
        <v>43896</v>
      </c>
      <c r="AY164" s="1">
        <v>43897</v>
      </c>
      <c r="AZ164" s="1">
        <v>43898</v>
      </c>
      <c r="BA164" s="1">
        <v>43899</v>
      </c>
      <c r="BB164" s="1">
        <v>43900</v>
      </c>
      <c r="BC164" s="1">
        <v>43901</v>
      </c>
      <c r="BD164" s="1">
        <v>43902</v>
      </c>
      <c r="BE164" s="1">
        <v>43903</v>
      </c>
      <c r="BF164" s="1">
        <v>43904</v>
      </c>
      <c r="BG164" s="1">
        <v>43905</v>
      </c>
      <c r="BH164" s="1">
        <v>43906</v>
      </c>
      <c r="BI164" s="1">
        <v>43907</v>
      </c>
      <c r="BJ164" s="1">
        <v>43908</v>
      </c>
      <c r="BK164" s="1">
        <v>43909</v>
      </c>
    </row>
    <row r="165" spans="1:63" ht="17" x14ac:dyDescent="0.25">
      <c r="A165" s="11" t="s">
        <v>423</v>
      </c>
      <c r="B165" t="s">
        <v>105</v>
      </c>
      <c r="C165" s="6">
        <v>4887871</v>
      </c>
      <c r="D165">
        <v>32.318199999999997</v>
      </c>
      <c r="E165">
        <v>-86.902299999999997</v>
      </c>
      <c r="F165" s="10"/>
      <c r="G165" s="10">
        <f>G111-F111</f>
        <v>0</v>
      </c>
      <c r="H165" s="10">
        <f t="shared" ref="H165:BF170" si="14">H111-G111</f>
        <v>0</v>
      </c>
      <c r="I165" s="10">
        <f t="shared" si="14"/>
        <v>0</v>
      </c>
      <c r="J165" s="10">
        <f t="shared" si="14"/>
        <v>0</v>
      </c>
      <c r="K165" s="10">
        <f t="shared" si="14"/>
        <v>0</v>
      </c>
      <c r="L165" s="10">
        <f t="shared" si="14"/>
        <v>0</v>
      </c>
      <c r="M165" s="10">
        <f t="shared" si="14"/>
        <v>0</v>
      </c>
      <c r="N165" s="10">
        <f t="shared" si="14"/>
        <v>0</v>
      </c>
      <c r="O165" s="10">
        <f t="shared" si="14"/>
        <v>0</v>
      </c>
      <c r="P165" s="10">
        <f t="shared" si="14"/>
        <v>0</v>
      </c>
      <c r="Q165" s="10">
        <f t="shared" si="14"/>
        <v>0</v>
      </c>
      <c r="R165" s="10">
        <f t="shared" si="14"/>
        <v>0</v>
      </c>
      <c r="S165" s="10">
        <f t="shared" si="14"/>
        <v>0</v>
      </c>
      <c r="T165" s="10">
        <f t="shared" si="14"/>
        <v>0</v>
      </c>
      <c r="U165" s="10">
        <f t="shared" si="14"/>
        <v>0</v>
      </c>
      <c r="V165" s="10">
        <f t="shared" si="14"/>
        <v>0</v>
      </c>
      <c r="W165" s="10">
        <f t="shared" si="14"/>
        <v>0</v>
      </c>
      <c r="X165" s="10">
        <f t="shared" si="14"/>
        <v>0</v>
      </c>
      <c r="Y165" s="10">
        <f t="shared" si="14"/>
        <v>0</v>
      </c>
      <c r="Z165" s="10">
        <f t="shared" si="14"/>
        <v>0</v>
      </c>
      <c r="AA165" s="10">
        <f t="shared" si="14"/>
        <v>0</v>
      </c>
      <c r="AB165" s="10">
        <f t="shared" si="14"/>
        <v>0</v>
      </c>
      <c r="AC165" s="10">
        <f t="shared" si="14"/>
        <v>0</v>
      </c>
      <c r="AD165" s="10">
        <f t="shared" si="14"/>
        <v>0</v>
      </c>
      <c r="AE165" s="10">
        <f t="shared" si="14"/>
        <v>0</v>
      </c>
      <c r="AF165" s="10">
        <f t="shared" si="14"/>
        <v>0</v>
      </c>
      <c r="AG165" s="10">
        <f t="shared" si="14"/>
        <v>0</v>
      </c>
      <c r="AH165" s="10">
        <f t="shared" si="14"/>
        <v>0</v>
      </c>
      <c r="AI165" s="10">
        <f t="shared" si="14"/>
        <v>0</v>
      </c>
      <c r="AJ165" s="10">
        <f t="shared" si="14"/>
        <v>0</v>
      </c>
      <c r="AK165" s="10">
        <f t="shared" si="14"/>
        <v>0</v>
      </c>
      <c r="AL165" s="10">
        <f t="shared" si="14"/>
        <v>0</v>
      </c>
      <c r="AM165" s="10">
        <f t="shared" si="14"/>
        <v>0</v>
      </c>
      <c r="AN165" s="10">
        <f t="shared" si="14"/>
        <v>0</v>
      </c>
      <c r="AO165" s="10">
        <f t="shared" si="14"/>
        <v>0</v>
      </c>
      <c r="AP165" s="10">
        <f t="shared" si="14"/>
        <v>0</v>
      </c>
      <c r="AQ165" s="10">
        <f t="shared" si="14"/>
        <v>0</v>
      </c>
      <c r="AR165" s="10">
        <f t="shared" si="14"/>
        <v>0</v>
      </c>
      <c r="AS165" s="10">
        <f t="shared" si="14"/>
        <v>0</v>
      </c>
      <c r="AT165" s="10">
        <f t="shared" si="14"/>
        <v>0</v>
      </c>
      <c r="AU165" s="10">
        <f t="shared" si="14"/>
        <v>0</v>
      </c>
      <c r="AV165" s="10">
        <f t="shared" si="14"/>
        <v>0</v>
      </c>
      <c r="AW165" s="10">
        <f t="shared" si="14"/>
        <v>0</v>
      </c>
      <c r="AX165" s="10">
        <f t="shared" si="14"/>
        <v>0</v>
      </c>
      <c r="AY165" s="10">
        <f t="shared" si="14"/>
        <v>0</v>
      </c>
      <c r="AZ165" s="10">
        <f t="shared" si="14"/>
        <v>0</v>
      </c>
      <c r="BA165" s="10">
        <f t="shared" si="14"/>
        <v>0</v>
      </c>
      <c r="BB165" s="10">
        <f t="shared" si="14"/>
        <v>0</v>
      </c>
      <c r="BC165" s="10">
        <f t="shared" si="14"/>
        <v>0</v>
      </c>
      <c r="BD165" s="10">
        <f t="shared" si="14"/>
        <v>0</v>
      </c>
      <c r="BE165" s="10">
        <f t="shared" si="14"/>
        <v>1.0229402535377878</v>
      </c>
      <c r="BF165" s="10">
        <f t="shared" si="14"/>
        <v>0.20458805070755748</v>
      </c>
      <c r="BG165" s="10">
        <f>BG111-BF111</f>
        <v>1.2275283042453453</v>
      </c>
      <c r="BH165" s="10">
        <f t="shared" ref="BH165:BK180" si="15">BH111-BG111</f>
        <v>3.477996862028478</v>
      </c>
      <c r="BI165" s="10">
        <f t="shared" si="15"/>
        <v>2.0458805070755757</v>
      </c>
      <c r="BJ165" s="10">
        <f t="shared" si="15"/>
        <v>1.4321163549529032</v>
      </c>
      <c r="BK165" s="10">
        <f t="shared" si="15"/>
        <v>6.5468176226418411</v>
      </c>
    </row>
    <row r="166" spans="1:63" ht="17" x14ac:dyDescent="0.25">
      <c r="A166" s="11" t="s">
        <v>147</v>
      </c>
      <c r="B166" t="s">
        <v>105</v>
      </c>
      <c r="C166" s="6">
        <v>737438</v>
      </c>
      <c r="D166">
        <v>61.370699999999999</v>
      </c>
      <c r="E166">
        <v>-152.40440000000001</v>
      </c>
      <c r="F166" s="10"/>
      <c r="G166" s="10">
        <f t="shared" ref="G166:V215" si="16">G112-F112</f>
        <v>0</v>
      </c>
      <c r="H166" s="10">
        <f t="shared" si="16"/>
        <v>0</v>
      </c>
      <c r="I166" s="10">
        <f t="shared" si="16"/>
        <v>0</v>
      </c>
      <c r="J166" s="10">
        <f t="shared" si="16"/>
        <v>0</v>
      </c>
      <c r="K166" s="10">
        <f t="shared" si="16"/>
        <v>0</v>
      </c>
      <c r="L166" s="10">
        <f t="shared" si="16"/>
        <v>0</v>
      </c>
      <c r="M166" s="10">
        <f t="shared" si="16"/>
        <v>0</v>
      </c>
      <c r="N166" s="10">
        <f t="shared" si="16"/>
        <v>0</v>
      </c>
      <c r="O166" s="10">
        <f t="shared" si="16"/>
        <v>0</v>
      </c>
      <c r="P166" s="10">
        <f t="shared" si="16"/>
        <v>0</v>
      </c>
      <c r="Q166" s="10">
        <f t="shared" si="16"/>
        <v>0</v>
      </c>
      <c r="R166" s="10">
        <f t="shared" si="16"/>
        <v>0</v>
      </c>
      <c r="S166" s="10">
        <f t="shared" si="16"/>
        <v>0</v>
      </c>
      <c r="T166" s="10">
        <f t="shared" si="16"/>
        <v>0</v>
      </c>
      <c r="U166" s="10">
        <f t="shared" si="16"/>
        <v>0</v>
      </c>
      <c r="V166" s="10">
        <f t="shared" si="16"/>
        <v>0</v>
      </c>
      <c r="W166" s="10">
        <f t="shared" si="14"/>
        <v>0</v>
      </c>
      <c r="X166" s="10">
        <f t="shared" si="14"/>
        <v>0</v>
      </c>
      <c r="Y166" s="10">
        <f t="shared" si="14"/>
        <v>0</v>
      </c>
      <c r="Z166" s="10">
        <f t="shared" si="14"/>
        <v>0</v>
      </c>
      <c r="AA166" s="10">
        <f t="shared" si="14"/>
        <v>0</v>
      </c>
      <c r="AB166" s="10">
        <f t="shared" si="14"/>
        <v>0</v>
      </c>
      <c r="AC166" s="10">
        <f t="shared" si="14"/>
        <v>0</v>
      </c>
      <c r="AD166" s="10">
        <f t="shared" si="14"/>
        <v>0</v>
      </c>
      <c r="AE166" s="10">
        <f t="shared" si="14"/>
        <v>0</v>
      </c>
      <c r="AF166" s="10">
        <f t="shared" si="14"/>
        <v>0</v>
      </c>
      <c r="AG166" s="10">
        <f t="shared" si="14"/>
        <v>0</v>
      </c>
      <c r="AH166" s="10">
        <f t="shared" si="14"/>
        <v>0</v>
      </c>
      <c r="AI166" s="10">
        <f t="shared" si="14"/>
        <v>0</v>
      </c>
      <c r="AJ166" s="10">
        <f t="shared" si="14"/>
        <v>0</v>
      </c>
      <c r="AK166" s="10">
        <f t="shared" si="14"/>
        <v>0</v>
      </c>
      <c r="AL166" s="10">
        <f t="shared" si="14"/>
        <v>0</v>
      </c>
      <c r="AM166" s="10">
        <f t="shared" si="14"/>
        <v>0</v>
      </c>
      <c r="AN166" s="10">
        <f t="shared" si="14"/>
        <v>0</v>
      </c>
      <c r="AO166" s="10">
        <f t="shared" si="14"/>
        <v>0</v>
      </c>
      <c r="AP166" s="10">
        <f t="shared" si="14"/>
        <v>0</v>
      </c>
      <c r="AQ166" s="10">
        <f t="shared" si="14"/>
        <v>0</v>
      </c>
      <c r="AR166" s="10">
        <f t="shared" si="14"/>
        <v>0</v>
      </c>
      <c r="AS166" s="10">
        <f t="shared" si="14"/>
        <v>0</v>
      </c>
      <c r="AT166" s="10">
        <f t="shared" si="14"/>
        <v>0</v>
      </c>
      <c r="AU166" s="10">
        <f t="shared" si="14"/>
        <v>0</v>
      </c>
      <c r="AV166" s="10">
        <f t="shared" si="14"/>
        <v>0</v>
      </c>
      <c r="AW166" s="10">
        <f t="shared" si="14"/>
        <v>0</v>
      </c>
      <c r="AX166" s="10">
        <f t="shared" si="14"/>
        <v>0</v>
      </c>
      <c r="AY166" s="10">
        <f t="shared" si="14"/>
        <v>0</v>
      </c>
      <c r="AZ166" s="10">
        <f t="shared" si="14"/>
        <v>0</v>
      </c>
      <c r="BA166" s="10">
        <f t="shared" si="14"/>
        <v>0</v>
      </c>
      <c r="BB166" s="10">
        <f t="shared" si="14"/>
        <v>0</v>
      </c>
      <c r="BC166" s="10">
        <f t="shared" si="14"/>
        <v>0</v>
      </c>
      <c r="BD166" s="10">
        <f t="shared" si="14"/>
        <v>0</v>
      </c>
      <c r="BE166" s="10">
        <f t="shared" si="14"/>
        <v>1.3560462032062357</v>
      </c>
      <c r="BF166" s="10">
        <f t="shared" si="14"/>
        <v>0</v>
      </c>
      <c r="BG166" s="10">
        <f t="shared" ref="BG166:BK166" si="17">BG112-BF112</f>
        <v>0</v>
      </c>
      <c r="BH166" s="10">
        <f t="shared" si="17"/>
        <v>0</v>
      </c>
      <c r="BI166" s="10">
        <f t="shared" si="17"/>
        <v>2.712092406412471</v>
      </c>
      <c r="BJ166" s="10">
        <f t="shared" si="17"/>
        <v>4.0681386096187069</v>
      </c>
      <c r="BK166" s="10">
        <f t="shared" si="17"/>
        <v>4.0681386096187069</v>
      </c>
    </row>
    <row r="167" spans="1:63" ht="17" x14ac:dyDescent="0.25">
      <c r="A167" s="11" t="s">
        <v>124</v>
      </c>
      <c r="B167" t="s">
        <v>105</v>
      </c>
      <c r="C167" s="6">
        <v>7171646</v>
      </c>
      <c r="D167">
        <v>33.729799999999997</v>
      </c>
      <c r="E167">
        <v>-111.4312</v>
      </c>
      <c r="F167" s="10"/>
      <c r="G167" s="10">
        <f t="shared" si="16"/>
        <v>0</v>
      </c>
      <c r="H167" s="10">
        <f t="shared" si="14"/>
        <v>0</v>
      </c>
      <c r="I167" s="10">
        <f t="shared" si="14"/>
        <v>0</v>
      </c>
      <c r="J167" s="10">
        <f t="shared" si="14"/>
        <v>0</v>
      </c>
      <c r="K167" s="10">
        <f t="shared" si="14"/>
        <v>0</v>
      </c>
      <c r="L167" s="10">
        <f t="shared" si="14"/>
        <v>0</v>
      </c>
      <c r="M167" s="10">
        <f t="shared" si="14"/>
        <v>0</v>
      </c>
      <c r="N167" s="10">
        <f t="shared" si="14"/>
        <v>0</v>
      </c>
      <c r="O167" s="10">
        <f t="shared" si="14"/>
        <v>0</v>
      </c>
      <c r="P167" s="10">
        <f t="shared" si="14"/>
        <v>0</v>
      </c>
      <c r="Q167" s="10">
        <f t="shared" si="14"/>
        <v>0</v>
      </c>
      <c r="R167" s="10">
        <f t="shared" si="14"/>
        <v>0</v>
      </c>
      <c r="S167" s="10">
        <f t="shared" si="14"/>
        <v>0</v>
      </c>
      <c r="T167" s="10">
        <f t="shared" si="14"/>
        <v>0</v>
      </c>
      <c r="U167" s="10">
        <f t="shared" si="14"/>
        <v>0</v>
      </c>
      <c r="V167" s="10">
        <f t="shared" si="14"/>
        <v>0</v>
      </c>
      <c r="W167" s="10">
        <f t="shared" si="14"/>
        <v>0</v>
      </c>
      <c r="X167" s="10">
        <f t="shared" si="14"/>
        <v>0</v>
      </c>
      <c r="Y167" s="10">
        <f t="shared" si="14"/>
        <v>0</v>
      </c>
      <c r="Z167" s="10">
        <f t="shared" si="14"/>
        <v>0</v>
      </c>
      <c r="AA167" s="10">
        <f t="shared" si="14"/>
        <v>0</v>
      </c>
      <c r="AB167" s="10">
        <f t="shared" si="14"/>
        <v>0</v>
      </c>
      <c r="AC167" s="10">
        <f t="shared" si="14"/>
        <v>0</v>
      </c>
      <c r="AD167" s="10">
        <f t="shared" si="14"/>
        <v>0</v>
      </c>
      <c r="AE167" s="10">
        <f t="shared" si="14"/>
        <v>0</v>
      </c>
      <c r="AF167" s="10">
        <f t="shared" si="14"/>
        <v>0</v>
      </c>
      <c r="AG167" s="10">
        <f t="shared" si="14"/>
        <v>0</v>
      </c>
      <c r="AH167" s="10">
        <f t="shared" si="14"/>
        <v>0</v>
      </c>
      <c r="AI167" s="10">
        <f t="shared" si="14"/>
        <v>0</v>
      </c>
      <c r="AJ167" s="10">
        <f t="shared" si="14"/>
        <v>0</v>
      </c>
      <c r="AK167" s="10">
        <f t="shared" si="14"/>
        <v>0</v>
      </c>
      <c r="AL167" s="10">
        <f t="shared" si="14"/>
        <v>0</v>
      </c>
      <c r="AM167" s="10">
        <f t="shared" si="14"/>
        <v>0</v>
      </c>
      <c r="AN167" s="10">
        <f t="shared" si="14"/>
        <v>0</v>
      </c>
      <c r="AO167" s="10">
        <f t="shared" si="14"/>
        <v>0</v>
      </c>
      <c r="AP167" s="10">
        <f t="shared" si="14"/>
        <v>0</v>
      </c>
      <c r="AQ167" s="10">
        <f t="shared" si="14"/>
        <v>0</v>
      </c>
      <c r="AR167" s="10">
        <f t="shared" si="14"/>
        <v>0</v>
      </c>
      <c r="AS167" s="10">
        <f t="shared" si="14"/>
        <v>0</v>
      </c>
      <c r="AT167" s="10">
        <f t="shared" si="14"/>
        <v>0</v>
      </c>
      <c r="AU167" s="10">
        <f t="shared" si="14"/>
        <v>0</v>
      </c>
      <c r="AV167" s="10">
        <f t="shared" si="14"/>
        <v>0</v>
      </c>
      <c r="AW167" s="10">
        <f t="shared" si="14"/>
        <v>0</v>
      </c>
      <c r="AX167" s="10">
        <f t="shared" si="14"/>
        <v>0</v>
      </c>
      <c r="AY167" s="10">
        <f t="shared" si="14"/>
        <v>0</v>
      </c>
      <c r="AZ167" s="10">
        <f t="shared" si="14"/>
        <v>0</v>
      </c>
      <c r="BA167" s="10">
        <f t="shared" si="14"/>
        <v>0</v>
      </c>
      <c r="BB167" s="10">
        <f t="shared" si="14"/>
        <v>0.83662802095920519</v>
      </c>
      <c r="BC167" s="10">
        <f t="shared" si="14"/>
        <v>0.41831401047960259</v>
      </c>
      <c r="BD167" s="10">
        <f t="shared" si="14"/>
        <v>0</v>
      </c>
      <c r="BE167" s="10">
        <f t="shared" si="14"/>
        <v>0</v>
      </c>
      <c r="BF167" s="10">
        <f t="shared" si="14"/>
        <v>0.41831401047960259</v>
      </c>
      <c r="BG167" s="10">
        <f t="shared" ref="BG167" si="18">BG113-BF113</f>
        <v>0.13943800349320079</v>
      </c>
      <c r="BH167" s="10">
        <f t="shared" si="15"/>
        <v>0.6971900174660044</v>
      </c>
      <c r="BI167" s="10">
        <f t="shared" si="15"/>
        <v>0.27887600698640203</v>
      </c>
      <c r="BJ167" s="10">
        <f t="shared" si="15"/>
        <v>0.97606602445240576</v>
      </c>
      <c r="BK167" s="10">
        <f t="shared" si="15"/>
        <v>2.5098840628776156</v>
      </c>
    </row>
    <row r="168" spans="1:63" ht="17" x14ac:dyDescent="0.25">
      <c r="A168" s="11" t="s">
        <v>148</v>
      </c>
      <c r="B168" t="s">
        <v>105</v>
      </c>
      <c r="C168" s="6">
        <v>3013825</v>
      </c>
      <c r="D168">
        <v>34.969700000000003</v>
      </c>
      <c r="E168">
        <v>-92.373099999999994</v>
      </c>
      <c r="F168" s="10"/>
      <c r="G168" s="10">
        <f t="shared" si="16"/>
        <v>0</v>
      </c>
      <c r="H168" s="10">
        <f t="shared" si="14"/>
        <v>0</v>
      </c>
      <c r="I168" s="10">
        <f t="shared" si="14"/>
        <v>0</v>
      </c>
      <c r="J168" s="10">
        <f t="shared" si="14"/>
        <v>0</v>
      </c>
      <c r="K168" s="10">
        <f t="shared" si="14"/>
        <v>0</v>
      </c>
      <c r="L168" s="10">
        <f t="shared" si="14"/>
        <v>0</v>
      </c>
      <c r="M168" s="10">
        <f t="shared" si="14"/>
        <v>0</v>
      </c>
      <c r="N168" s="10">
        <f t="shared" si="14"/>
        <v>0</v>
      </c>
      <c r="O168" s="10">
        <f t="shared" si="14"/>
        <v>0</v>
      </c>
      <c r="P168" s="10">
        <f t="shared" si="14"/>
        <v>0</v>
      </c>
      <c r="Q168" s="10">
        <f t="shared" si="14"/>
        <v>0</v>
      </c>
      <c r="R168" s="10">
        <f t="shared" si="14"/>
        <v>0</v>
      </c>
      <c r="S168" s="10">
        <f t="shared" si="14"/>
        <v>0</v>
      </c>
      <c r="T168" s="10">
        <f t="shared" si="14"/>
        <v>0</v>
      </c>
      <c r="U168" s="10">
        <f t="shared" si="14"/>
        <v>0</v>
      </c>
      <c r="V168" s="10">
        <f t="shared" si="14"/>
        <v>0</v>
      </c>
      <c r="W168" s="10">
        <f t="shared" si="14"/>
        <v>0</v>
      </c>
      <c r="X168" s="10">
        <f t="shared" si="14"/>
        <v>0</v>
      </c>
      <c r="Y168" s="10">
        <f t="shared" si="14"/>
        <v>0</v>
      </c>
      <c r="Z168" s="10">
        <f t="shared" si="14"/>
        <v>0</v>
      </c>
      <c r="AA168" s="10">
        <f t="shared" si="14"/>
        <v>0</v>
      </c>
      <c r="AB168" s="10">
        <f t="shared" si="14"/>
        <v>0</v>
      </c>
      <c r="AC168" s="10">
        <f t="shared" si="14"/>
        <v>0</v>
      </c>
      <c r="AD168" s="10">
        <f t="shared" si="14"/>
        <v>0</v>
      </c>
      <c r="AE168" s="10">
        <f t="shared" si="14"/>
        <v>0</v>
      </c>
      <c r="AF168" s="10">
        <f t="shared" si="14"/>
        <v>0</v>
      </c>
      <c r="AG168" s="10">
        <f t="shared" si="14"/>
        <v>0</v>
      </c>
      <c r="AH168" s="10">
        <f t="shared" si="14"/>
        <v>0</v>
      </c>
      <c r="AI168" s="10">
        <f t="shared" si="14"/>
        <v>0</v>
      </c>
      <c r="AJ168" s="10">
        <f t="shared" si="14"/>
        <v>0</v>
      </c>
      <c r="AK168" s="10">
        <f t="shared" si="14"/>
        <v>0</v>
      </c>
      <c r="AL168" s="10">
        <f t="shared" si="14"/>
        <v>0</v>
      </c>
      <c r="AM168" s="10">
        <f t="shared" si="14"/>
        <v>0</v>
      </c>
      <c r="AN168" s="10">
        <f t="shared" si="14"/>
        <v>0</v>
      </c>
      <c r="AO168" s="10">
        <f t="shared" si="14"/>
        <v>0</v>
      </c>
      <c r="AP168" s="10">
        <f t="shared" si="14"/>
        <v>0</v>
      </c>
      <c r="AQ168" s="10">
        <f t="shared" si="14"/>
        <v>0</v>
      </c>
      <c r="AR168" s="10">
        <f t="shared" si="14"/>
        <v>0</v>
      </c>
      <c r="AS168" s="10">
        <f t="shared" si="14"/>
        <v>0</v>
      </c>
      <c r="AT168" s="10">
        <f t="shared" si="14"/>
        <v>0</v>
      </c>
      <c r="AU168" s="10">
        <f t="shared" si="14"/>
        <v>0</v>
      </c>
      <c r="AV168" s="10">
        <f t="shared" si="14"/>
        <v>0</v>
      </c>
      <c r="AW168" s="10">
        <f t="shared" si="14"/>
        <v>0</v>
      </c>
      <c r="AX168" s="10">
        <f t="shared" si="14"/>
        <v>0</v>
      </c>
      <c r="AY168" s="10">
        <f t="shared" si="14"/>
        <v>0</v>
      </c>
      <c r="AZ168" s="10">
        <f t="shared" si="14"/>
        <v>0</v>
      </c>
      <c r="BA168" s="10">
        <f t="shared" si="14"/>
        <v>0</v>
      </c>
      <c r="BB168" s="10">
        <f t="shared" si="14"/>
        <v>0</v>
      </c>
      <c r="BC168" s="10">
        <f t="shared" si="14"/>
        <v>0.33180426866191637</v>
      </c>
      <c r="BD168" s="10">
        <f t="shared" si="14"/>
        <v>1.6590213433095817</v>
      </c>
      <c r="BE168" s="10">
        <f t="shared" si="14"/>
        <v>0</v>
      </c>
      <c r="BF168" s="10">
        <f t="shared" si="14"/>
        <v>1.990825611971498</v>
      </c>
      <c r="BG168" s="10">
        <f t="shared" ref="BG168" si="19">BG114-BF114</f>
        <v>1.3272170746476659</v>
      </c>
      <c r="BH168" s="10">
        <f t="shared" si="15"/>
        <v>1.9908256119714975</v>
      </c>
      <c r="BI168" s="10">
        <f t="shared" si="15"/>
        <v>0</v>
      </c>
      <c r="BJ168" s="10">
        <f t="shared" si="15"/>
        <v>3.6498469552810784</v>
      </c>
      <c r="BK168" s="10">
        <f t="shared" si="15"/>
        <v>9.6223237911955746</v>
      </c>
    </row>
    <row r="169" spans="1:63" ht="17" x14ac:dyDescent="0.25">
      <c r="A169" s="11" t="s">
        <v>107</v>
      </c>
      <c r="B169" t="s">
        <v>105</v>
      </c>
      <c r="C169" s="6">
        <v>39557045</v>
      </c>
      <c r="D169">
        <v>36.116199999999999</v>
      </c>
      <c r="E169">
        <v>-119.6816</v>
      </c>
      <c r="F169" s="10"/>
      <c r="G169" s="10">
        <f t="shared" si="16"/>
        <v>0</v>
      </c>
      <c r="H169" s="10">
        <f t="shared" si="14"/>
        <v>0</v>
      </c>
      <c r="I169" s="10">
        <f t="shared" si="14"/>
        <v>0</v>
      </c>
      <c r="J169" s="10">
        <f t="shared" si="14"/>
        <v>0</v>
      </c>
      <c r="K169" s="10">
        <f t="shared" si="14"/>
        <v>0</v>
      </c>
      <c r="L169" s="10">
        <f t="shared" si="14"/>
        <v>0</v>
      </c>
      <c r="M169" s="10">
        <f t="shared" si="14"/>
        <v>0</v>
      </c>
      <c r="N169" s="10">
        <f t="shared" si="14"/>
        <v>0</v>
      </c>
      <c r="O169" s="10">
        <f t="shared" si="14"/>
        <v>0</v>
      </c>
      <c r="P169" s="10">
        <f t="shared" si="14"/>
        <v>0</v>
      </c>
      <c r="Q169" s="10">
        <f t="shared" si="14"/>
        <v>0</v>
      </c>
      <c r="R169" s="10">
        <f t="shared" si="14"/>
        <v>0</v>
      </c>
      <c r="S169" s="10">
        <f t="shared" si="14"/>
        <v>0</v>
      </c>
      <c r="T169" s="10">
        <f t="shared" si="14"/>
        <v>0</v>
      </c>
      <c r="U169" s="10">
        <f t="shared" si="14"/>
        <v>0</v>
      </c>
      <c r="V169" s="10">
        <f t="shared" si="14"/>
        <v>0</v>
      </c>
      <c r="W169" s="10">
        <f t="shared" si="14"/>
        <v>0</v>
      </c>
      <c r="X169" s="10">
        <f t="shared" si="14"/>
        <v>0</v>
      </c>
      <c r="Y169" s="10">
        <f t="shared" si="14"/>
        <v>0</v>
      </c>
      <c r="Z169" s="10">
        <f t="shared" si="14"/>
        <v>0</v>
      </c>
      <c r="AA169" s="10">
        <f t="shared" si="14"/>
        <v>0</v>
      </c>
      <c r="AB169" s="10">
        <f t="shared" si="14"/>
        <v>0</v>
      </c>
      <c r="AC169" s="10">
        <f t="shared" si="14"/>
        <v>0</v>
      </c>
      <c r="AD169" s="10">
        <f t="shared" si="14"/>
        <v>0</v>
      </c>
      <c r="AE169" s="10">
        <f t="shared" si="14"/>
        <v>0</v>
      </c>
      <c r="AF169" s="10">
        <f t="shared" si="14"/>
        <v>0</v>
      </c>
      <c r="AG169" s="10">
        <f t="shared" si="14"/>
        <v>0</v>
      </c>
      <c r="AH169" s="10">
        <f t="shared" si="14"/>
        <v>0</v>
      </c>
      <c r="AI169" s="10">
        <f t="shared" si="14"/>
        <v>0</v>
      </c>
      <c r="AJ169" s="10">
        <f t="shared" si="14"/>
        <v>0</v>
      </c>
      <c r="AK169" s="10">
        <f t="shared" si="14"/>
        <v>0</v>
      </c>
      <c r="AL169" s="10">
        <f t="shared" si="14"/>
        <v>0</v>
      </c>
      <c r="AM169" s="10">
        <f t="shared" si="14"/>
        <v>0</v>
      </c>
      <c r="AN169" s="10">
        <f t="shared" si="14"/>
        <v>0</v>
      </c>
      <c r="AO169" s="10">
        <f t="shared" si="14"/>
        <v>0</v>
      </c>
      <c r="AP169" s="10">
        <f t="shared" si="14"/>
        <v>0</v>
      </c>
      <c r="AQ169" s="10">
        <f t="shared" si="14"/>
        <v>0</v>
      </c>
      <c r="AR169" s="10">
        <f t="shared" si="14"/>
        <v>0</v>
      </c>
      <c r="AS169" s="10">
        <f t="shared" si="14"/>
        <v>0</v>
      </c>
      <c r="AT169" s="10">
        <f t="shared" si="14"/>
        <v>0</v>
      </c>
      <c r="AU169" s="10">
        <f t="shared" si="14"/>
        <v>0</v>
      </c>
      <c r="AV169" s="10">
        <f t="shared" si="14"/>
        <v>0</v>
      </c>
      <c r="AW169" s="10">
        <f t="shared" si="14"/>
        <v>0</v>
      </c>
      <c r="AX169" s="10">
        <f t="shared" si="14"/>
        <v>0</v>
      </c>
      <c r="AY169" s="10">
        <f t="shared" si="14"/>
        <v>0</v>
      </c>
      <c r="AZ169" s="10">
        <f t="shared" si="14"/>
        <v>0</v>
      </c>
      <c r="BA169" s="10">
        <f t="shared" si="14"/>
        <v>0</v>
      </c>
      <c r="BB169" s="10">
        <f t="shared" si="14"/>
        <v>3.6403123640807848</v>
      </c>
      <c r="BC169" s="10">
        <f t="shared" si="14"/>
        <v>0.83423825010184682</v>
      </c>
      <c r="BD169" s="10">
        <f t="shared" si="14"/>
        <v>1.1123176668024621</v>
      </c>
      <c r="BE169" s="10">
        <f t="shared" si="14"/>
        <v>1.5420767653397771</v>
      </c>
      <c r="BF169" s="10">
        <f t="shared" si="14"/>
        <v>1.4662369244214268</v>
      </c>
      <c r="BG169" s="10">
        <f t="shared" ref="BG169" si="20">BG115-BF115</f>
        <v>2.174075439659358</v>
      </c>
      <c r="BH169" s="10">
        <f t="shared" si="15"/>
        <v>3.3116730534346033</v>
      </c>
      <c r="BI169" s="10">
        <f t="shared" si="15"/>
        <v>3.5644725231624346</v>
      </c>
      <c r="BJ169" s="10">
        <f t="shared" si="15"/>
        <v>1.3398371895575103</v>
      </c>
      <c r="BK169" s="10">
        <f t="shared" si="15"/>
        <v>5.0812693415294312</v>
      </c>
    </row>
    <row r="170" spans="1:63" ht="17" x14ac:dyDescent="0.25">
      <c r="A170" s="11" t="s">
        <v>111</v>
      </c>
      <c r="B170" t="s">
        <v>105</v>
      </c>
      <c r="C170" s="6">
        <v>5695564</v>
      </c>
      <c r="D170">
        <v>39.059800000000003</v>
      </c>
      <c r="E170">
        <v>-105.3111</v>
      </c>
      <c r="F170" s="10"/>
      <c r="G170" s="10">
        <f t="shared" si="16"/>
        <v>0</v>
      </c>
      <c r="H170" s="10">
        <f t="shared" si="14"/>
        <v>0</v>
      </c>
      <c r="I170" s="10">
        <f t="shared" si="14"/>
        <v>0</v>
      </c>
      <c r="J170" s="10">
        <f t="shared" si="14"/>
        <v>0</v>
      </c>
      <c r="K170" s="10">
        <f t="shared" si="14"/>
        <v>0</v>
      </c>
      <c r="L170" s="10">
        <f t="shared" si="14"/>
        <v>0</v>
      </c>
      <c r="M170" s="10">
        <f t="shared" si="14"/>
        <v>0</v>
      </c>
      <c r="N170" s="10">
        <f t="shared" si="14"/>
        <v>0</v>
      </c>
      <c r="O170" s="10">
        <f t="shared" si="14"/>
        <v>0</v>
      </c>
      <c r="P170" s="10">
        <f t="shared" si="14"/>
        <v>0</v>
      </c>
      <c r="Q170" s="10">
        <f t="shared" si="14"/>
        <v>0</v>
      </c>
      <c r="R170" s="10">
        <f t="shared" si="14"/>
        <v>0</v>
      </c>
      <c r="S170" s="10">
        <f t="shared" si="14"/>
        <v>0</v>
      </c>
      <c r="T170" s="10">
        <f t="shared" si="14"/>
        <v>0</v>
      </c>
      <c r="U170" s="10">
        <f t="shared" si="14"/>
        <v>0</v>
      </c>
      <c r="V170" s="10">
        <f t="shared" si="14"/>
        <v>0</v>
      </c>
      <c r="W170" s="10">
        <f t="shared" ref="H170:BF175" si="21">W116-V116</f>
        <v>0</v>
      </c>
      <c r="X170" s="10">
        <f t="shared" si="21"/>
        <v>0</v>
      </c>
      <c r="Y170" s="10">
        <f t="shared" si="21"/>
        <v>0</v>
      </c>
      <c r="Z170" s="10">
        <f t="shared" si="21"/>
        <v>0</v>
      </c>
      <c r="AA170" s="10">
        <f t="shared" si="21"/>
        <v>0</v>
      </c>
      <c r="AB170" s="10">
        <f t="shared" si="21"/>
        <v>0</v>
      </c>
      <c r="AC170" s="10">
        <f t="shared" si="21"/>
        <v>0</v>
      </c>
      <c r="AD170" s="10">
        <f t="shared" si="21"/>
        <v>0</v>
      </c>
      <c r="AE170" s="10">
        <f t="shared" si="21"/>
        <v>0</v>
      </c>
      <c r="AF170" s="10">
        <f t="shared" si="21"/>
        <v>0</v>
      </c>
      <c r="AG170" s="10">
        <f t="shared" si="21"/>
        <v>0</v>
      </c>
      <c r="AH170" s="10">
        <f t="shared" si="21"/>
        <v>0</v>
      </c>
      <c r="AI170" s="10">
        <f t="shared" si="21"/>
        <v>0</v>
      </c>
      <c r="AJ170" s="10">
        <f t="shared" si="21"/>
        <v>0</v>
      </c>
      <c r="AK170" s="10">
        <f t="shared" si="21"/>
        <v>0</v>
      </c>
      <c r="AL170" s="10">
        <f t="shared" si="21"/>
        <v>0</v>
      </c>
      <c r="AM170" s="10">
        <f t="shared" si="21"/>
        <v>0</v>
      </c>
      <c r="AN170" s="10">
        <f t="shared" si="21"/>
        <v>0</v>
      </c>
      <c r="AO170" s="10">
        <f t="shared" si="21"/>
        <v>0</v>
      </c>
      <c r="AP170" s="10">
        <f t="shared" si="21"/>
        <v>0</v>
      </c>
      <c r="AQ170" s="10">
        <f t="shared" si="21"/>
        <v>0</v>
      </c>
      <c r="AR170" s="10">
        <f t="shared" si="21"/>
        <v>0</v>
      </c>
      <c r="AS170" s="10">
        <f t="shared" si="21"/>
        <v>0</v>
      </c>
      <c r="AT170" s="10">
        <f t="shared" si="21"/>
        <v>0</v>
      </c>
      <c r="AU170" s="10">
        <f t="shared" si="21"/>
        <v>0</v>
      </c>
      <c r="AV170" s="10">
        <f t="shared" si="21"/>
        <v>0</v>
      </c>
      <c r="AW170" s="10">
        <f t="shared" si="21"/>
        <v>0</v>
      </c>
      <c r="AX170" s="10">
        <f t="shared" si="21"/>
        <v>0</v>
      </c>
      <c r="AY170" s="10">
        <f t="shared" si="21"/>
        <v>0</v>
      </c>
      <c r="AZ170" s="10">
        <f t="shared" si="21"/>
        <v>0</v>
      </c>
      <c r="BA170" s="10">
        <f t="shared" si="21"/>
        <v>0</v>
      </c>
      <c r="BB170" s="10">
        <f t="shared" si="21"/>
        <v>2.6336285572420923</v>
      </c>
      <c r="BC170" s="10">
        <f t="shared" si="21"/>
        <v>3.3359295058399834</v>
      </c>
      <c r="BD170" s="10">
        <f t="shared" si="21"/>
        <v>1.9313276086442013</v>
      </c>
      <c r="BE170" s="10">
        <f t="shared" si="21"/>
        <v>0.70230094859789105</v>
      </c>
      <c r="BF170" s="10">
        <f t="shared" si="21"/>
        <v>9.1299123317725854</v>
      </c>
      <c r="BG170" s="10">
        <f t="shared" ref="BG170" si="22">BG116-BF116</f>
        <v>5.2672571144841882</v>
      </c>
      <c r="BH170" s="10">
        <f t="shared" si="15"/>
        <v>5.0916818773347075</v>
      </c>
      <c r="BI170" s="10">
        <f t="shared" si="15"/>
        <v>0</v>
      </c>
      <c r="BJ170" s="10">
        <f t="shared" si="15"/>
        <v>4.2138056915873463</v>
      </c>
      <c r="BK170" s="10">
        <f t="shared" si="15"/>
        <v>16.328497054900978</v>
      </c>
    </row>
    <row r="171" spans="1:63" ht="17" x14ac:dyDescent="0.25">
      <c r="A171" s="11" t="s">
        <v>135</v>
      </c>
      <c r="B171" t="s">
        <v>105</v>
      </c>
      <c r="C171" s="6">
        <v>3572665</v>
      </c>
      <c r="D171">
        <v>41.597799999999999</v>
      </c>
      <c r="E171">
        <v>-72.755399999999995</v>
      </c>
      <c r="F171" s="10"/>
      <c r="G171" s="10">
        <f t="shared" si="16"/>
        <v>0</v>
      </c>
      <c r="H171" s="10">
        <f t="shared" si="21"/>
        <v>0</v>
      </c>
      <c r="I171" s="10">
        <f t="shared" si="21"/>
        <v>0</v>
      </c>
      <c r="J171" s="10">
        <f t="shared" si="21"/>
        <v>0</v>
      </c>
      <c r="K171" s="10">
        <f t="shared" si="21"/>
        <v>0</v>
      </c>
      <c r="L171" s="10">
        <f t="shared" si="21"/>
        <v>0</v>
      </c>
      <c r="M171" s="10">
        <f t="shared" si="21"/>
        <v>0</v>
      </c>
      <c r="N171" s="10">
        <f t="shared" si="21"/>
        <v>0</v>
      </c>
      <c r="O171" s="10">
        <f t="shared" si="21"/>
        <v>0</v>
      </c>
      <c r="P171" s="10">
        <f t="shared" si="21"/>
        <v>0</v>
      </c>
      <c r="Q171" s="10">
        <f t="shared" si="21"/>
        <v>0</v>
      </c>
      <c r="R171" s="10">
        <f t="shared" si="21"/>
        <v>0</v>
      </c>
      <c r="S171" s="10">
        <f t="shared" si="21"/>
        <v>0</v>
      </c>
      <c r="T171" s="10">
        <f t="shared" si="21"/>
        <v>0</v>
      </c>
      <c r="U171" s="10">
        <f t="shared" si="21"/>
        <v>0</v>
      </c>
      <c r="V171" s="10">
        <f t="shared" si="21"/>
        <v>0</v>
      </c>
      <c r="W171" s="10">
        <f t="shared" si="21"/>
        <v>0</v>
      </c>
      <c r="X171" s="10">
        <f t="shared" si="21"/>
        <v>0</v>
      </c>
      <c r="Y171" s="10">
        <f t="shared" si="21"/>
        <v>0</v>
      </c>
      <c r="Z171" s="10">
        <f t="shared" si="21"/>
        <v>0</v>
      </c>
      <c r="AA171" s="10">
        <f t="shared" si="21"/>
        <v>0</v>
      </c>
      <c r="AB171" s="10">
        <f t="shared" si="21"/>
        <v>0</v>
      </c>
      <c r="AC171" s="10">
        <f t="shared" si="21"/>
        <v>0</v>
      </c>
      <c r="AD171" s="10">
        <f t="shared" si="21"/>
        <v>0</v>
      </c>
      <c r="AE171" s="10">
        <f t="shared" si="21"/>
        <v>0</v>
      </c>
      <c r="AF171" s="10">
        <f t="shared" si="21"/>
        <v>0</v>
      </c>
      <c r="AG171" s="10">
        <f t="shared" si="21"/>
        <v>0</v>
      </c>
      <c r="AH171" s="10">
        <f t="shared" si="21"/>
        <v>0</v>
      </c>
      <c r="AI171" s="10">
        <f t="shared" si="21"/>
        <v>0</v>
      </c>
      <c r="AJ171" s="10">
        <f t="shared" si="21"/>
        <v>0</v>
      </c>
      <c r="AK171" s="10">
        <f t="shared" si="21"/>
        <v>0</v>
      </c>
      <c r="AL171" s="10">
        <f t="shared" si="21"/>
        <v>0</v>
      </c>
      <c r="AM171" s="10">
        <f t="shared" si="21"/>
        <v>0</v>
      </c>
      <c r="AN171" s="10">
        <f t="shared" si="21"/>
        <v>0</v>
      </c>
      <c r="AO171" s="10">
        <f t="shared" si="21"/>
        <v>0</v>
      </c>
      <c r="AP171" s="10">
        <f t="shared" si="21"/>
        <v>0</v>
      </c>
      <c r="AQ171" s="10">
        <f t="shared" si="21"/>
        <v>0</v>
      </c>
      <c r="AR171" s="10">
        <f t="shared" si="21"/>
        <v>0</v>
      </c>
      <c r="AS171" s="10">
        <f t="shared" si="21"/>
        <v>0</v>
      </c>
      <c r="AT171" s="10">
        <f t="shared" si="21"/>
        <v>0</v>
      </c>
      <c r="AU171" s="10">
        <f t="shared" si="21"/>
        <v>0</v>
      </c>
      <c r="AV171" s="10">
        <f t="shared" si="21"/>
        <v>0</v>
      </c>
      <c r="AW171" s="10">
        <f t="shared" si="21"/>
        <v>0</v>
      </c>
      <c r="AX171" s="10">
        <f t="shared" si="21"/>
        <v>0</v>
      </c>
      <c r="AY171" s="10">
        <f t="shared" si="21"/>
        <v>0</v>
      </c>
      <c r="AZ171" s="10">
        <f t="shared" si="21"/>
        <v>0</v>
      </c>
      <c r="BA171" s="10">
        <f t="shared" si="21"/>
        <v>0</v>
      </c>
      <c r="BB171" s="10">
        <f t="shared" si="21"/>
        <v>0.55980619509525797</v>
      </c>
      <c r="BC171" s="10">
        <f t="shared" si="21"/>
        <v>0.27990309754762899</v>
      </c>
      <c r="BD171" s="10">
        <f t="shared" si="21"/>
        <v>0.55980619509525809</v>
      </c>
      <c r="BE171" s="10">
        <f t="shared" si="21"/>
        <v>1.6794185852857741</v>
      </c>
      <c r="BF171" s="10">
        <f t="shared" si="21"/>
        <v>3.0789340730239192</v>
      </c>
      <c r="BG171" s="10">
        <f t="shared" ref="BG171" si="23">BG117-BF117</f>
        <v>0.55980619509525731</v>
      </c>
      <c r="BH171" s="10">
        <f t="shared" si="15"/>
        <v>1.6794185852857746</v>
      </c>
      <c r="BI171" s="10">
        <f t="shared" si="15"/>
        <v>10.636317706809903</v>
      </c>
      <c r="BJ171" s="10">
        <f t="shared" si="15"/>
        <v>0</v>
      </c>
      <c r="BK171" s="10">
        <f t="shared" si="15"/>
        <v>25.471181876834244</v>
      </c>
    </row>
    <row r="172" spans="1:63" ht="17" x14ac:dyDescent="0.25">
      <c r="A172" s="11" t="s">
        <v>149</v>
      </c>
      <c r="B172" t="s">
        <v>105</v>
      </c>
      <c r="C172" s="6">
        <v>967171</v>
      </c>
      <c r="D172">
        <v>39.3185</v>
      </c>
      <c r="E172">
        <v>-75.507099999999994</v>
      </c>
      <c r="F172" s="10"/>
      <c r="G172" s="10">
        <f t="shared" si="16"/>
        <v>0</v>
      </c>
      <c r="H172" s="10">
        <f t="shared" si="21"/>
        <v>0</v>
      </c>
      <c r="I172" s="10">
        <f t="shared" si="21"/>
        <v>0</v>
      </c>
      <c r="J172" s="10">
        <f t="shared" si="21"/>
        <v>0</v>
      </c>
      <c r="K172" s="10">
        <f t="shared" si="21"/>
        <v>0</v>
      </c>
      <c r="L172" s="10">
        <f t="shared" si="21"/>
        <v>0</v>
      </c>
      <c r="M172" s="10">
        <f t="shared" si="21"/>
        <v>0</v>
      </c>
      <c r="N172" s="10">
        <f t="shared" si="21"/>
        <v>0</v>
      </c>
      <c r="O172" s="10">
        <f t="shared" si="21"/>
        <v>0</v>
      </c>
      <c r="P172" s="10">
        <f t="shared" si="21"/>
        <v>0</v>
      </c>
      <c r="Q172" s="10">
        <f t="shared" si="21"/>
        <v>0</v>
      </c>
      <c r="R172" s="10">
        <f t="shared" si="21"/>
        <v>0</v>
      </c>
      <c r="S172" s="10">
        <f t="shared" si="21"/>
        <v>0</v>
      </c>
      <c r="T172" s="10">
        <f t="shared" si="21"/>
        <v>0</v>
      </c>
      <c r="U172" s="10">
        <f t="shared" si="21"/>
        <v>0</v>
      </c>
      <c r="V172" s="10">
        <f t="shared" si="21"/>
        <v>0</v>
      </c>
      <c r="W172" s="10">
        <f t="shared" si="21"/>
        <v>0</v>
      </c>
      <c r="X172" s="10">
        <f t="shared" si="21"/>
        <v>0</v>
      </c>
      <c r="Y172" s="10">
        <f t="shared" si="21"/>
        <v>0</v>
      </c>
      <c r="Z172" s="10">
        <f t="shared" si="21"/>
        <v>0</v>
      </c>
      <c r="AA172" s="10">
        <f t="shared" si="21"/>
        <v>0</v>
      </c>
      <c r="AB172" s="10">
        <f t="shared" si="21"/>
        <v>0</v>
      </c>
      <c r="AC172" s="10">
        <f t="shared" si="21"/>
        <v>0</v>
      </c>
      <c r="AD172" s="10">
        <f t="shared" si="21"/>
        <v>0</v>
      </c>
      <c r="AE172" s="10">
        <f t="shared" si="21"/>
        <v>0</v>
      </c>
      <c r="AF172" s="10">
        <f t="shared" si="21"/>
        <v>0</v>
      </c>
      <c r="AG172" s="10">
        <f t="shared" si="21"/>
        <v>0</v>
      </c>
      <c r="AH172" s="10">
        <f t="shared" si="21"/>
        <v>0</v>
      </c>
      <c r="AI172" s="10">
        <f t="shared" si="21"/>
        <v>0</v>
      </c>
      <c r="AJ172" s="10">
        <f t="shared" si="21"/>
        <v>0</v>
      </c>
      <c r="AK172" s="10">
        <f t="shared" si="21"/>
        <v>0</v>
      </c>
      <c r="AL172" s="10">
        <f t="shared" si="21"/>
        <v>0</v>
      </c>
      <c r="AM172" s="10">
        <f t="shared" si="21"/>
        <v>0</v>
      </c>
      <c r="AN172" s="10">
        <f t="shared" si="21"/>
        <v>0</v>
      </c>
      <c r="AO172" s="10">
        <f t="shared" si="21"/>
        <v>0</v>
      </c>
      <c r="AP172" s="10">
        <f t="shared" si="21"/>
        <v>0</v>
      </c>
      <c r="AQ172" s="10">
        <f t="shared" si="21"/>
        <v>0</v>
      </c>
      <c r="AR172" s="10">
        <f t="shared" si="21"/>
        <v>0</v>
      </c>
      <c r="AS172" s="10">
        <f t="shared" si="21"/>
        <v>0</v>
      </c>
      <c r="AT172" s="10">
        <f t="shared" si="21"/>
        <v>0</v>
      </c>
      <c r="AU172" s="10">
        <f t="shared" si="21"/>
        <v>0</v>
      </c>
      <c r="AV172" s="10">
        <f t="shared" si="21"/>
        <v>0</v>
      </c>
      <c r="AW172" s="10">
        <f t="shared" si="21"/>
        <v>0</v>
      </c>
      <c r="AX172" s="10">
        <f t="shared" si="21"/>
        <v>0</v>
      </c>
      <c r="AY172" s="10">
        <f t="shared" si="21"/>
        <v>0</v>
      </c>
      <c r="AZ172" s="10">
        <f t="shared" si="21"/>
        <v>0</v>
      </c>
      <c r="BA172" s="10">
        <f t="shared" si="21"/>
        <v>0</v>
      </c>
      <c r="BB172" s="10">
        <f t="shared" si="21"/>
        <v>0</v>
      </c>
      <c r="BC172" s="10">
        <f t="shared" si="21"/>
        <v>1.0339433254305599</v>
      </c>
      <c r="BD172" s="10">
        <f t="shared" si="21"/>
        <v>0</v>
      </c>
      <c r="BE172" s="10">
        <f t="shared" si="21"/>
        <v>3.1018299762916799</v>
      </c>
      <c r="BF172" s="10">
        <f t="shared" si="21"/>
        <v>2.0678866508611193</v>
      </c>
      <c r="BG172" s="10">
        <f t="shared" ref="BG172" si="24">BG118-BF118</f>
        <v>1.0339433254305597</v>
      </c>
      <c r="BH172" s="10">
        <f t="shared" si="15"/>
        <v>1.0339433254305606</v>
      </c>
      <c r="BI172" s="10">
        <f t="shared" si="15"/>
        <v>8.2715466034444791</v>
      </c>
      <c r="BJ172" s="10">
        <f t="shared" si="15"/>
        <v>3.101829976291679</v>
      </c>
      <c r="BK172" s="10">
        <f t="shared" si="15"/>
        <v>11.373376579736156</v>
      </c>
    </row>
    <row r="173" spans="1:63" ht="17" x14ac:dyDescent="0.25">
      <c r="A173" s="11" t="s">
        <v>127</v>
      </c>
      <c r="B173" t="s">
        <v>105</v>
      </c>
      <c r="C173" s="6">
        <v>702455</v>
      </c>
      <c r="D173">
        <v>38.897399999999998</v>
      </c>
      <c r="E173">
        <v>-77.026799999999994</v>
      </c>
      <c r="F173" s="10"/>
      <c r="G173" s="10">
        <f t="shared" si="16"/>
        <v>0</v>
      </c>
      <c r="H173" s="10">
        <f t="shared" si="21"/>
        <v>0</v>
      </c>
      <c r="I173" s="10">
        <f t="shared" si="21"/>
        <v>0</v>
      </c>
      <c r="J173" s="10">
        <f t="shared" si="21"/>
        <v>0</v>
      </c>
      <c r="K173" s="10">
        <f t="shared" si="21"/>
        <v>0</v>
      </c>
      <c r="L173" s="10">
        <f t="shared" si="21"/>
        <v>0</v>
      </c>
      <c r="M173" s="10">
        <f t="shared" si="21"/>
        <v>0</v>
      </c>
      <c r="N173" s="10">
        <f t="shared" si="21"/>
        <v>0</v>
      </c>
      <c r="O173" s="10">
        <f t="shared" si="21"/>
        <v>0</v>
      </c>
      <c r="P173" s="10">
        <f t="shared" si="21"/>
        <v>0</v>
      </c>
      <c r="Q173" s="10">
        <f t="shared" si="21"/>
        <v>0</v>
      </c>
      <c r="R173" s="10">
        <f t="shared" si="21"/>
        <v>0</v>
      </c>
      <c r="S173" s="10">
        <f t="shared" si="21"/>
        <v>0</v>
      </c>
      <c r="T173" s="10">
        <f t="shared" si="21"/>
        <v>0</v>
      </c>
      <c r="U173" s="10">
        <f t="shared" si="21"/>
        <v>0</v>
      </c>
      <c r="V173" s="10">
        <f t="shared" si="21"/>
        <v>0</v>
      </c>
      <c r="W173" s="10">
        <f t="shared" si="21"/>
        <v>0</v>
      </c>
      <c r="X173" s="10">
        <f t="shared" si="21"/>
        <v>0</v>
      </c>
      <c r="Y173" s="10">
        <f t="shared" si="21"/>
        <v>0</v>
      </c>
      <c r="Z173" s="10">
        <f t="shared" si="21"/>
        <v>0</v>
      </c>
      <c r="AA173" s="10">
        <f t="shared" si="21"/>
        <v>0</v>
      </c>
      <c r="AB173" s="10">
        <f t="shared" si="21"/>
        <v>0</v>
      </c>
      <c r="AC173" s="10">
        <f t="shared" si="21"/>
        <v>0</v>
      </c>
      <c r="AD173" s="10">
        <f t="shared" si="21"/>
        <v>0</v>
      </c>
      <c r="AE173" s="10">
        <f t="shared" si="21"/>
        <v>0</v>
      </c>
      <c r="AF173" s="10">
        <f t="shared" si="21"/>
        <v>0</v>
      </c>
      <c r="AG173" s="10">
        <f t="shared" si="21"/>
        <v>0</v>
      </c>
      <c r="AH173" s="10">
        <f t="shared" si="21"/>
        <v>0</v>
      </c>
      <c r="AI173" s="10">
        <f t="shared" si="21"/>
        <v>0</v>
      </c>
      <c r="AJ173" s="10">
        <f t="shared" si="21"/>
        <v>0</v>
      </c>
      <c r="AK173" s="10">
        <f t="shared" si="21"/>
        <v>0</v>
      </c>
      <c r="AL173" s="10">
        <f t="shared" si="21"/>
        <v>0</v>
      </c>
      <c r="AM173" s="10">
        <f t="shared" si="21"/>
        <v>0</v>
      </c>
      <c r="AN173" s="10">
        <f t="shared" si="21"/>
        <v>0</v>
      </c>
      <c r="AO173" s="10">
        <f t="shared" si="21"/>
        <v>0</v>
      </c>
      <c r="AP173" s="10">
        <f t="shared" si="21"/>
        <v>0</v>
      </c>
      <c r="AQ173" s="10">
        <f t="shared" si="21"/>
        <v>0</v>
      </c>
      <c r="AR173" s="10">
        <f t="shared" si="21"/>
        <v>0</v>
      </c>
      <c r="AS173" s="10">
        <f t="shared" si="21"/>
        <v>0</v>
      </c>
      <c r="AT173" s="10">
        <f t="shared" si="21"/>
        <v>0</v>
      </c>
      <c r="AU173" s="10">
        <f t="shared" si="21"/>
        <v>0</v>
      </c>
      <c r="AV173" s="10">
        <f t="shared" si="21"/>
        <v>0</v>
      </c>
      <c r="AW173" s="10">
        <f t="shared" si="21"/>
        <v>0</v>
      </c>
      <c r="AX173" s="10">
        <f t="shared" si="21"/>
        <v>0</v>
      </c>
      <c r="AY173" s="10">
        <f t="shared" si="21"/>
        <v>0</v>
      </c>
      <c r="AZ173" s="10">
        <f t="shared" si="21"/>
        <v>0</v>
      </c>
      <c r="BA173" s="10">
        <f t="shared" si="21"/>
        <v>0</v>
      </c>
      <c r="BB173" s="10">
        <f t="shared" si="21"/>
        <v>7.1178936729043141</v>
      </c>
      <c r="BC173" s="10">
        <f t="shared" si="21"/>
        <v>7.1178936729043141</v>
      </c>
      <c r="BD173" s="10">
        <f t="shared" si="21"/>
        <v>0</v>
      </c>
      <c r="BE173" s="10">
        <f t="shared" si="21"/>
        <v>0</v>
      </c>
      <c r="BF173" s="10">
        <f t="shared" si="21"/>
        <v>0</v>
      </c>
      <c r="BG173" s="10">
        <f t="shared" ref="BG173" si="25">BG119-BF119</f>
        <v>8.5414724074851769</v>
      </c>
      <c r="BH173" s="10">
        <f t="shared" si="15"/>
        <v>8.5414724074851733</v>
      </c>
      <c r="BI173" s="10">
        <f t="shared" si="15"/>
        <v>0</v>
      </c>
      <c r="BJ173" s="10">
        <f t="shared" si="15"/>
        <v>12.812208611227774</v>
      </c>
      <c r="BK173" s="10">
        <f t="shared" si="15"/>
        <v>12.81220861122776</v>
      </c>
    </row>
    <row r="174" spans="1:63" ht="17" x14ac:dyDescent="0.25">
      <c r="A174" s="11" t="s">
        <v>112</v>
      </c>
      <c r="B174" t="s">
        <v>105</v>
      </c>
      <c r="C174" s="6">
        <v>21299325</v>
      </c>
      <c r="D174">
        <v>27.766300000000001</v>
      </c>
      <c r="E174">
        <v>-81.686800000000005</v>
      </c>
      <c r="F174" s="10"/>
      <c r="G174" s="10">
        <f t="shared" si="16"/>
        <v>0</v>
      </c>
      <c r="H174" s="10">
        <f t="shared" si="21"/>
        <v>0</v>
      </c>
      <c r="I174" s="10">
        <f t="shared" si="21"/>
        <v>0</v>
      </c>
      <c r="J174" s="10">
        <f t="shared" si="21"/>
        <v>0</v>
      </c>
      <c r="K174" s="10">
        <f t="shared" si="21"/>
        <v>0</v>
      </c>
      <c r="L174" s="10">
        <f t="shared" si="21"/>
        <v>0</v>
      </c>
      <c r="M174" s="10">
        <f t="shared" si="21"/>
        <v>0</v>
      </c>
      <c r="N174" s="10">
        <f t="shared" si="21"/>
        <v>0</v>
      </c>
      <c r="O174" s="10">
        <f t="shared" si="21"/>
        <v>0</v>
      </c>
      <c r="P174" s="10">
        <f t="shared" si="21"/>
        <v>0</v>
      </c>
      <c r="Q174" s="10">
        <f t="shared" si="21"/>
        <v>0</v>
      </c>
      <c r="R174" s="10">
        <f t="shared" si="21"/>
        <v>0</v>
      </c>
      <c r="S174" s="10">
        <f t="shared" si="21"/>
        <v>0</v>
      </c>
      <c r="T174" s="10">
        <f t="shared" si="21"/>
        <v>0</v>
      </c>
      <c r="U174" s="10">
        <f t="shared" si="21"/>
        <v>0</v>
      </c>
      <c r="V174" s="10">
        <f t="shared" si="21"/>
        <v>0</v>
      </c>
      <c r="W174" s="10">
        <f t="shared" si="21"/>
        <v>0</v>
      </c>
      <c r="X174" s="10">
        <f t="shared" si="21"/>
        <v>0</v>
      </c>
      <c r="Y174" s="10">
        <f t="shared" si="21"/>
        <v>0</v>
      </c>
      <c r="Z174" s="10">
        <f t="shared" si="21"/>
        <v>0</v>
      </c>
      <c r="AA174" s="10">
        <f t="shared" si="21"/>
        <v>0</v>
      </c>
      <c r="AB174" s="10">
        <f t="shared" si="21"/>
        <v>0</v>
      </c>
      <c r="AC174" s="10">
        <f t="shared" si="21"/>
        <v>0</v>
      </c>
      <c r="AD174" s="10">
        <f t="shared" si="21"/>
        <v>0</v>
      </c>
      <c r="AE174" s="10">
        <f t="shared" si="21"/>
        <v>0</v>
      </c>
      <c r="AF174" s="10">
        <f t="shared" si="21"/>
        <v>0</v>
      </c>
      <c r="AG174" s="10">
        <f t="shared" si="21"/>
        <v>0</v>
      </c>
      <c r="AH174" s="10">
        <f t="shared" si="21"/>
        <v>0</v>
      </c>
      <c r="AI174" s="10">
        <f t="shared" si="21"/>
        <v>0</v>
      </c>
      <c r="AJ174" s="10">
        <f t="shared" si="21"/>
        <v>0</v>
      </c>
      <c r="AK174" s="10">
        <f t="shared" si="21"/>
        <v>0</v>
      </c>
      <c r="AL174" s="10">
        <f t="shared" si="21"/>
        <v>0</v>
      </c>
      <c r="AM174" s="10">
        <f t="shared" si="21"/>
        <v>0</v>
      </c>
      <c r="AN174" s="10">
        <f t="shared" si="21"/>
        <v>0</v>
      </c>
      <c r="AO174" s="10">
        <f t="shared" si="21"/>
        <v>0</v>
      </c>
      <c r="AP174" s="10">
        <f t="shared" si="21"/>
        <v>0</v>
      </c>
      <c r="AQ174" s="10">
        <f t="shared" si="21"/>
        <v>0</v>
      </c>
      <c r="AR174" s="10">
        <f t="shared" si="21"/>
        <v>0</v>
      </c>
      <c r="AS174" s="10">
        <f t="shared" si="21"/>
        <v>0</v>
      </c>
      <c r="AT174" s="10">
        <f t="shared" si="21"/>
        <v>0</v>
      </c>
      <c r="AU174" s="10">
        <f t="shared" si="21"/>
        <v>0</v>
      </c>
      <c r="AV174" s="10">
        <f t="shared" si="21"/>
        <v>0</v>
      </c>
      <c r="AW174" s="10">
        <f t="shared" si="21"/>
        <v>0</v>
      </c>
      <c r="AX174" s="10">
        <f t="shared" si="21"/>
        <v>0</v>
      </c>
      <c r="AY174" s="10">
        <f t="shared" si="21"/>
        <v>0</v>
      </c>
      <c r="AZ174" s="10">
        <f t="shared" si="21"/>
        <v>0</v>
      </c>
      <c r="BA174" s="10">
        <f t="shared" si="21"/>
        <v>0</v>
      </c>
      <c r="BB174" s="10">
        <f t="shared" si="21"/>
        <v>0.70424766982052245</v>
      </c>
      <c r="BC174" s="10">
        <f t="shared" si="21"/>
        <v>0.6103479805111196</v>
      </c>
      <c r="BD174" s="10">
        <f t="shared" si="21"/>
        <v>0.3286489125829104</v>
      </c>
      <c r="BE174" s="10">
        <f t="shared" si="21"/>
        <v>0.70424766982052223</v>
      </c>
      <c r="BF174" s="10">
        <f t="shared" si="21"/>
        <v>1.2206959610222392</v>
      </c>
      <c r="BG174" s="10">
        <f t="shared" ref="BG174" si="26">BG120-BF120</f>
        <v>1.8310439415333586</v>
      </c>
      <c r="BH174" s="10">
        <f t="shared" si="15"/>
        <v>1.8779937861880605</v>
      </c>
      <c r="BI174" s="10">
        <f t="shared" si="15"/>
        <v>2.8639405239367903</v>
      </c>
      <c r="BJ174" s="10">
        <f t="shared" si="15"/>
        <v>4.6010847761607483</v>
      </c>
      <c r="BK174" s="10">
        <f t="shared" si="15"/>
        <v>4.8358339994342536</v>
      </c>
    </row>
    <row r="175" spans="1:63" ht="17" x14ac:dyDescent="0.25">
      <c r="A175" s="11" t="s">
        <v>42</v>
      </c>
      <c r="B175" t="s">
        <v>105</v>
      </c>
      <c r="C175" s="6">
        <v>10519475</v>
      </c>
      <c r="D175">
        <v>33.040599999999998</v>
      </c>
      <c r="E175">
        <v>-83.643100000000004</v>
      </c>
      <c r="F175" s="10"/>
      <c r="G175" s="10">
        <f t="shared" si="16"/>
        <v>0</v>
      </c>
      <c r="H175" s="10">
        <f t="shared" si="21"/>
        <v>0</v>
      </c>
      <c r="I175" s="10">
        <f t="shared" si="21"/>
        <v>0</v>
      </c>
      <c r="J175" s="10">
        <f t="shared" si="21"/>
        <v>0</v>
      </c>
      <c r="K175" s="10">
        <f t="shared" si="21"/>
        <v>0</v>
      </c>
      <c r="L175" s="10">
        <f t="shared" si="21"/>
        <v>0</v>
      </c>
      <c r="M175" s="10">
        <f t="shared" si="21"/>
        <v>0</v>
      </c>
      <c r="N175" s="10">
        <f t="shared" si="21"/>
        <v>0</v>
      </c>
      <c r="O175" s="10">
        <f t="shared" si="21"/>
        <v>0</v>
      </c>
      <c r="P175" s="10">
        <f t="shared" si="21"/>
        <v>0</v>
      </c>
      <c r="Q175" s="10">
        <f t="shared" si="21"/>
        <v>0</v>
      </c>
      <c r="R175" s="10">
        <f t="shared" si="21"/>
        <v>0</v>
      </c>
      <c r="S175" s="10">
        <f t="shared" si="21"/>
        <v>0</v>
      </c>
      <c r="T175" s="10">
        <f t="shared" si="21"/>
        <v>0</v>
      </c>
      <c r="U175" s="10">
        <f t="shared" si="21"/>
        <v>0</v>
      </c>
      <c r="V175" s="10">
        <f t="shared" si="21"/>
        <v>0</v>
      </c>
      <c r="W175" s="10">
        <f t="shared" ref="H175:BF180" si="27">W121-V121</f>
        <v>0</v>
      </c>
      <c r="X175" s="10">
        <f t="shared" si="27"/>
        <v>0</v>
      </c>
      <c r="Y175" s="10">
        <f t="shared" si="27"/>
        <v>0</v>
      </c>
      <c r="Z175" s="10">
        <f t="shared" si="27"/>
        <v>0</v>
      </c>
      <c r="AA175" s="10">
        <f t="shared" si="27"/>
        <v>0</v>
      </c>
      <c r="AB175" s="10">
        <f t="shared" si="27"/>
        <v>0</v>
      </c>
      <c r="AC175" s="10">
        <f t="shared" si="27"/>
        <v>0</v>
      </c>
      <c r="AD175" s="10">
        <f t="shared" si="27"/>
        <v>0</v>
      </c>
      <c r="AE175" s="10">
        <f t="shared" si="27"/>
        <v>0</v>
      </c>
      <c r="AF175" s="10">
        <f t="shared" si="27"/>
        <v>0</v>
      </c>
      <c r="AG175" s="10">
        <f t="shared" si="27"/>
        <v>0</v>
      </c>
      <c r="AH175" s="10">
        <f t="shared" si="27"/>
        <v>0</v>
      </c>
      <c r="AI175" s="10">
        <f t="shared" si="27"/>
        <v>0</v>
      </c>
      <c r="AJ175" s="10">
        <f t="shared" si="27"/>
        <v>0</v>
      </c>
      <c r="AK175" s="10">
        <f t="shared" si="27"/>
        <v>0</v>
      </c>
      <c r="AL175" s="10">
        <f t="shared" si="27"/>
        <v>0</v>
      </c>
      <c r="AM175" s="10">
        <f t="shared" si="27"/>
        <v>0</v>
      </c>
      <c r="AN175" s="10">
        <f t="shared" si="27"/>
        <v>0</v>
      </c>
      <c r="AO175" s="10">
        <f t="shared" si="27"/>
        <v>0</v>
      </c>
      <c r="AP175" s="10">
        <f t="shared" si="27"/>
        <v>0</v>
      </c>
      <c r="AQ175" s="10">
        <f t="shared" si="27"/>
        <v>0</v>
      </c>
      <c r="AR175" s="10">
        <f t="shared" si="27"/>
        <v>0</v>
      </c>
      <c r="AS175" s="10">
        <f t="shared" si="27"/>
        <v>0</v>
      </c>
      <c r="AT175" s="10">
        <f t="shared" si="27"/>
        <v>0</v>
      </c>
      <c r="AU175" s="10">
        <f t="shared" si="27"/>
        <v>0</v>
      </c>
      <c r="AV175" s="10">
        <f t="shared" si="27"/>
        <v>0</v>
      </c>
      <c r="AW175" s="10">
        <f t="shared" si="27"/>
        <v>0</v>
      </c>
      <c r="AX175" s="10">
        <f t="shared" si="27"/>
        <v>0</v>
      </c>
      <c r="AY175" s="10">
        <f t="shared" si="27"/>
        <v>0</v>
      </c>
      <c r="AZ175" s="10">
        <f t="shared" si="27"/>
        <v>0</v>
      </c>
      <c r="BA175" s="10">
        <f t="shared" si="27"/>
        <v>0</v>
      </c>
      <c r="BB175" s="10">
        <f t="shared" si="27"/>
        <v>1.6160502306436395</v>
      </c>
      <c r="BC175" s="10">
        <f t="shared" si="27"/>
        <v>0.57037066963893168</v>
      </c>
      <c r="BD175" s="10">
        <f t="shared" si="27"/>
        <v>0.76049422618524209</v>
      </c>
      <c r="BE175" s="10">
        <f t="shared" si="27"/>
        <v>1.0456795610047078</v>
      </c>
      <c r="BF175" s="10">
        <f t="shared" si="27"/>
        <v>2.2814826785557267</v>
      </c>
      <c r="BG175" s="10">
        <f t="shared" ref="BG175" si="28">BG121-BF121</f>
        <v>3.1370386830141239</v>
      </c>
      <c r="BH175" s="10">
        <f t="shared" si="15"/>
        <v>2.0913591220094148</v>
      </c>
      <c r="BI175" s="10">
        <f t="shared" si="15"/>
        <v>2.3765444568288832</v>
      </c>
      <c r="BJ175" s="10">
        <f t="shared" si="15"/>
        <v>5.0382742484772294</v>
      </c>
      <c r="BK175" s="10">
        <f t="shared" si="15"/>
        <v>8.3654364880376626</v>
      </c>
    </row>
    <row r="176" spans="1:63" ht="17" x14ac:dyDescent="0.25">
      <c r="A176" s="11" t="s">
        <v>136</v>
      </c>
      <c r="B176" t="s">
        <v>105</v>
      </c>
      <c r="C176" s="6">
        <v>1420491</v>
      </c>
      <c r="D176">
        <v>21.0943</v>
      </c>
      <c r="E176">
        <v>-157.4983</v>
      </c>
      <c r="F176" s="10"/>
      <c r="G176" s="10">
        <f t="shared" si="16"/>
        <v>0</v>
      </c>
      <c r="H176" s="10">
        <f t="shared" si="27"/>
        <v>0</v>
      </c>
      <c r="I176" s="10">
        <f t="shared" si="27"/>
        <v>0</v>
      </c>
      <c r="J176" s="10">
        <f t="shared" si="27"/>
        <v>0</v>
      </c>
      <c r="K176" s="10">
        <f t="shared" si="27"/>
        <v>0</v>
      </c>
      <c r="L176" s="10">
        <f t="shared" si="27"/>
        <v>0</v>
      </c>
      <c r="M176" s="10">
        <f t="shared" si="27"/>
        <v>0</v>
      </c>
      <c r="N176" s="10">
        <f t="shared" si="27"/>
        <v>0</v>
      </c>
      <c r="O176" s="10">
        <f t="shared" si="27"/>
        <v>0</v>
      </c>
      <c r="P176" s="10">
        <f t="shared" si="27"/>
        <v>0</v>
      </c>
      <c r="Q176" s="10">
        <f t="shared" si="27"/>
        <v>0</v>
      </c>
      <c r="R176" s="10">
        <f t="shared" si="27"/>
        <v>0</v>
      </c>
      <c r="S176" s="10">
        <f t="shared" si="27"/>
        <v>0</v>
      </c>
      <c r="T176" s="10">
        <f t="shared" si="27"/>
        <v>0</v>
      </c>
      <c r="U176" s="10">
        <f t="shared" si="27"/>
        <v>0</v>
      </c>
      <c r="V176" s="10">
        <f t="shared" si="27"/>
        <v>0</v>
      </c>
      <c r="W176" s="10">
        <f t="shared" si="27"/>
        <v>0</v>
      </c>
      <c r="X176" s="10">
        <f t="shared" si="27"/>
        <v>0</v>
      </c>
      <c r="Y176" s="10">
        <f t="shared" si="27"/>
        <v>0</v>
      </c>
      <c r="Z176" s="10">
        <f t="shared" si="27"/>
        <v>0</v>
      </c>
      <c r="AA176" s="10">
        <f t="shared" si="27"/>
        <v>0</v>
      </c>
      <c r="AB176" s="10">
        <f t="shared" si="27"/>
        <v>0</v>
      </c>
      <c r="AC176" s="10">
        <f t="shared" si="27"/>
        <v>0</v>
      </c>
      <c r="AD176" s="10">
        <f t="shared" si="27"/>
        <v>0</v>
      </c>
      <c r="AE176" s="10">
        <f t="shared" si="27"/>
        <v>0</v>
      </c>
      <c r="AF176" s="10">
        <f t="shared" si="27"/>
        <v>0</v>
      </c>
      <c r="AG176" s="10">
        <f t="shared" si="27"/>
        <v>0</v>
      </c>
      <c r="AH176" s="10">
        <f t="shared" si="27"/>
        <v>0</v>
      </c>
      <c r="AI176" s="10">
        <f t="shared" si="27"/>
        <v>0</v>
      </c>
      <c r="AJ176" s="10">
        <f t="shared" si="27"/>
        <v>0</v>
      </c>
      <c r="AK176" s="10">
        <f t="shared" si="27"/>
        <v>0</v>
      </c>
      <c r="AL176" s="10">
        <f t="shared" si="27"/>
        <v>0</v>
      </c>
      <c r="AM176" s="10">
        <f t="shared" si="27"/>
        <v>0</v>
      </c>
      <c r="AN176" s="10">
        <f t="shared" si="27"/>
        <v>0</v>
      </c>
      <c r="AO176" s="10">
        <f t="shared" si="27"/>
        <v>0</v>
      </c>
      <c r="AP176" s="10">
        <f t="shared" si="27"/>
        <v>0</v>
      </c>
      <c r="AQ176" s="10">
        <f t="shared" si="27"/>
        <v>0</v>
      </c>
      <c r="AR176" s="10">
        <f t="shared" si="27"/>
        <v>0</v>
      </c>
      <c r="AS176" s="10">
        <f t="shared" si="27"/>
        <v>0</v>
      </c>
      <c r="AT176" s="10">
        <f t="shared" si="27"/>
        <v>0</v>
      </c>
      <c r="AU176" s="10">
        <f t="shared" si="27"/>
        <v>0</v>
      </c>
      <c r="AV176" s="10">
        <f t="shared" si="27"/>
        <v>0</v>
      </c>
      <c r="AW176" s="10">
        <f t="shared" si="27"/>
        <v>0</v>
      </c>
      <c r="AX176" s="10">
        <f t="shared" si="27"/>
        <v>0</v>
      </c>
      <c r="AY176" s="10">
        <f t="shared" si="27"/>
        <v>0</v>
      </c>
      <c r="AZ176" s="10">
        <f t="shared" si="27"/>
        <v>0</v>
      </c>
      <c r="BA176" s="10">
        <f t="shared" si="27"/>
        <v>0</v>
      </c>
      <c r="BB176" s="10">
        <f t="shared" si="27"/>
        <v>1.4079638660153426</v>
      </c>
      <c r="BC176" s="10">
        <f t="shared" si="27"/>
        <v>0</v>
      </c>
      <c r="BD176" s="10">
        <f t="shared" si="27"/>
        <v>0</v>
      </c>
      <c r="BE176" s="10">
        <f t="shared" si="27"/>
        <v>0</v>
      </c>
      <c r="BF176" s="10">
        <f t="shared" si="27"/>
        <v>1.4079638660153426</v>
      </c>
      <c r="BG176" s="10">
        <f t="shared" ref="BG176" si="29">BG122-BF122</f>
        <v>1.4079638660153426</v>
      </c>
      <c r="BH176" s="10">
        <f t="shared" si="15"/>
        <v>0.70398193300767087</v>
      </c>
      <c r="BI176" s="10">
        <f t="shared" si="15"/>
        <v>2.1119457990230144</v>
      </c>
      <c r="BJ176" s="10">
        <f t="shared" si="15"/>
        <v>2.8159277320306844</v>
      </c>
      <c r="BK176" s="10">
        <f t="shared" si="15"/>
        <v>1.4079638660153435</v>
      </c>
    </row>
    <row r="177" spans="1:63" ht="17" x14ac:dyDescent="0.25">
      <c r="A177" s="11" t="s">
        <v>150</v>
      </c>
      <c r="B177" t="s">
        <v>105</v>
      </c>
      <c r="C177" s="6">
        <v>1754208</v>
      </c>
      <c r="D177">
        <v>44.240499999999997</v>
      </c>
      <c r="E177">
        <v>-114.47880000000001</v>
      </c>
      <c r="F177" s="10"/>
      <c r="G177" s="10">
        <f t="shared" si="16"/>
        <v>0</v>
      </c>
      <c r="H177" s="10">
        <f t="shared" si="27"/>
        <v>0</v>
      </c>
      <c r="I177" s="10">
        <f t="shared" si="27"/>
        <v>0</v>
      </c>
      <c r="J177" s="10">
        <f t="shared" si="27"/>
        <v>0</v>
      </c>
      <c r="K177" s="10">
        <f t="shared" si="27"/>
        <v>0</v>
      </c>
      <c r="L177" s="10">
        <f t="shared" si="27"/>
        <v>0</v>
      </c>
      <c r="M177" s="10">
        <f t="shared" si="27"/>
        <v>0</v>
      </c>
      <c r="N177" s="10">
        <f t="shared" si="27"/>
        <v>0</v>
      </c>
      <c r="O177" s="10">
        <f t="shared" si="27"/>
        <v>0</v>
      </c>
      <c r="P177" s="10">
        <f t="shared" si="27"/>
        <v>0</v>
      </c>
      <c r="Q177" s="10">
        <f t="shared" si="27"/>
        <v>0</v>
      </c>
      <c r="R177" s="10">
        <f t="shared" si="27"/>
        <v>0</v>
      </c>
      <c r="S177" s="10">
        <f t="shared" si="27"/>
        <v>0</v>
      </c>
      <c r="T177" s="10">
        <f t="shared" si="27"/>
        <v>0</v>
      </c>
      <c r="U177" s="10">
        <f t="shared" si="27"/>
        <v>0</v>
      </c>
      <c r="V177" s="10">
        <f t="shared" si="27"/>
        <v>0</v>
      </c>
      <c r="W177" s="10">
        <f t="shared" si="27"/>
        <v>0</v>
      </c>
      <c r="X177" s="10">
        <f t="shared" si="27"/>
        <v>0</v>
      </c>
      <c r="Y177" s="10">
        <f t="shared" si="27"/>
        <v>0</v>
      </c>
      <c r="Z177" s="10">
        <f t="shared" si="27"/>
        <v>0</v>
      </c>
      <c r="AA177" s="10">
        <f t="shared" si="27"/>
        <v>0</v>
      </c>
      <c r="AB177" s="10">
        <f t="shared" si="27"/>
        <v>0</v>
      </c>
      <c r="AC177" s="10">
        <f t="shared" si="27"/>
        <v>0</v>
      </c>
      <c r="AD177" s="10">
        <f t="shared" si="27"/>
        <v>0</v>
      </c>
      <c r="AE177" s="10">
        <f t="shared" si="27"/>
        <v>0</v>
      </c>
      <c r="AF177" s="10">
        <f t="shared" si="27"/>
        <v>0</v>
      </c>
      <c r="AG177" s="10">
        <f t="shared" si="27"/>
        <v>0</v>
      </c>
      <c r="AH177" s="10">
        <f t="shared" si="27"/>
        <v>0</v>
      </c>
      <c r="AI177" s="10">
        <f t="shared" si="27"/>
        <v>0</v>
      </c>
      <c r="AJ177" s="10">
        <f t="shared" si="27"/>
        <v>0</v>
      </c>
      <c r="AK177" s="10">
        <f t="shared" si="27"/>
        <v>0</v>
      </c>
      <c r="AL177" s="10">
        <f t="shared" si="27"/>
        <v>0</v>
      </c>
      <c r="AM177" s="10">
        <f t="shared" si="27"/>
        <v>0</v>
      </c>
      <c r="AN177" s="10">
        <f t="shared" si="27"/>
        <v>0</v>
      </c>
      <c r="AO177" s="10">
        <f t="shared" si="27"/>
        <v>0</v>
      </c>
      <c r="AP177" s="10">
        <f t="shared" si="27"/>
        <v>0</v>
      </c>
      <c r="AQ177" s="10">
        <f t="shared" si="27"/>
        <v>0</v>
      </c>
      <c r="AR177" s="10">
        <f t="shared" si="27"/>
        <v>0</v>
      </c>
      <c r="AS177" s="10">
        <f t="shared" si="27"/>
        <v>0</v>
      </c>
      <c r="AT177" s="10">
        <f t="shared" si="27"/>
        <v>0</v>
      </c>
      <c r="AU177" s="10">
        <f t="shared" si="27"/>
        <v>0</v>
      </c>
      <c r="AV177" s="10">
        <f t="shared" si="27"/>
        <v>0</v>
      </c>
      <c r="AW177" s="10">
        <f t="shared" si="27"/>
        <v>0</v>
      </c>
      <c r="AX177" s="10">
        <f t="shared" si="27"/>
        <v>0</v>
      </c>
      <c r="AY177" s="10">
        <f t="shared" si="27"/>
        <v>0</v>
      </c>
      <c r="AZ177" s="10">
        <f t="shared" si="27"/>
        <v>0</v>
      </c>
      <c r="BA177" s="10">
        <f t="shared" si="27"/>
        <v>0</v>
      </c>
      <c r="BB177" s="10">
        <f t="shared" si="27"/>
        <v>0</v>
      </c>
      <c r="BC177" s="10">
        <f t="shared" si="27"/>
        <v>0</v>
      </c>
      <c r="BD177" s="10">
        <f t="shared" si="27"/>
        <v>0</v>
      </c>
      <c r="BE177" s="10">
        <f t="shared" si="27"/>
        <v>0.57005782666593696</v>
      </c>
      <c r="BF177" s="10">
        <f t="shared" si="27"/>
        <v>0.57005782666593696</v>
      </c>
      <c r="BG177" s="10">
        <f t="shared" ref="BG177" si="30">BG123-BF123</f>
        <v>1.7101734799978112</v>
      </c>
      <c r="BH177" s="10">
        <f t="shared" si="15"/>
        <v>0</v>
      </c>
      <c r="BI177" s="10">
        <f t="shared" si="15"/>
        <v>1.7101734799978106</v>
      </c>
      <c r="BJ177" s="10">
        <f t="shared" si="15"/>
        <v>0.57005782666593685</v>
      </c>
      <c r="BK177" s="10">
        <f t="shared" si="15"/>
        <v>1.1401156533318737</v>
      </c>
    </row>
    <row r="178" spans="1:63" ht="17" x14ac:dyDescent="0.25">
      <c r="A178" s="11" t="s">
        <v>116</v>
      </c>
      <c r="B178" t="s">
        <v>105</v>
      </c>
      <c r="C178" s="6">
        <v>12741080</v>
      </c>
      <c r="D178">
        <v>40.349499999999999</v>
      </c>
      <c r="E178">
        <v>-88.986099999999993</v>
      </c>
      <c r="F178" s="10"/>
      <c r="G178" s="10">
        <f t="shared" si="16"/>
        <v>0</v>
      </c>
      <c r="H178" s="10">
        <f t="shared" si="27"/>
        <v>0</v>
      </c>
      <c r="I178" s="10">
        <f t="shared" si="27"/>
        <v>0</v>
      </c>
      <c r="J178" s="10">
        <f t="shared" si="27"/>
        <v>0</v>
      </c>
      <c r="K178" s="10">
        <f t="shared" si="27"/>
        <v>0</v>
      </c>
      <c r="L178" s="10">
        <f t="shared" si="27"/>
        <v>0</v>
      </c>
      <c r="M178" s="10">
        <f t="shared" si="27"/>
        <v>0</v>
      </c>
      <c r="N178" s="10">
        <f t="shared" si="27"/>
        <v>0</v>
      </c>
      <c r="O178" s="10">
        <f t="shared" si="27"/>
        <v>0</v>
      </c>
      <c r="P178" s="10">
        <f t="shared" si="27"/>
        <v>0</v>
      </c>
      <c r="Q178" s="10">
        <f t="shared" si="27"/>
        <v>0</v>
      </c>
      <c r="R178" s="10">
        <f t="shared" si="27"/>
        <v>0</v>
      </c>
      <c r="S178" s="10">
        <f t="shared" si="27"/>
        <v>0</v>
      </c>
      <c r="T178" s="10">
        <f t="shared" si="27"/>
        <v>0</v>
      </c>
      <c r="U178" s="10">
        <f t="shared" si="27"/>
        <v>0</v>
      </c>
      <c r="V178" s="10">
        <f t="shared" si="27"/>
        <v>0</v>
      </c>
      <c r="W178" s="10">
        <f t="shared" si="27"/>
        <v>0</v>
      </c>
      <c r="X178" s="10">
        <f t="shared" si="27"/>
        <v>0</v>
      </c>
      <c r="Y178" s="10">
        <f t="shared" si="27"/>
        <v>0</v>
      </c>
      <c r="Z178" s="10">
        <f t="shared" si="27"/>
        <v>0</v>
      </c>
      <c r="AA178" s="10">
        <f t="shared" si="27"/>
        <v>0</v>
      </c>
      <c r="AB178" s="10">
        <f t="shared" si="27"/>
        <v>0</v>
      </c>
      <c r="AC178" s="10">
        <f t="shared" si="27"/>
        <v>0</v>
      </c>
      <c r="AD178" s="10">
        <f t="shared" si="27"/>
        <v>0</v>
      </c>
      <c r="AE178" s="10">
        <f t="shared" si="27"/>
        <v>0</v>
      </c>
      <c r="AF178" s="10">
        <f t="shared" si="27"/>
        <v>0</v>
      </c>
      <c r="AG178" s="10">
        <f t="shared" si="27"/>
        <v>0</v>
      </c>
      <c r="AH178" s="10">
        <f t="shared" si="27"/>
        <v>0</v>
      </c>
      <c r="AI178" s="10">
        <f t="shared" si="27"/>
        <v>0</v>
      </c>
      <c r="AJ178" s="10">
        <f t="shared" si="27"/>
        <v>0</v>
      </c>
      <c r="AK178" s="10">
        <f t="shared" si="27"/>
        <v>0</v>
      </c>
      <c r="AL178" s="10">
        <f t="shared" si="27"/>
        <v>0</v>
      </c>
      <c r="AM178" s="10">
        <f t="shared" si="27"/>
        <v>0</v>
      </c>
      <c r="AN178" s="10">
        <f t="shared" si="27"/>
        <v>0</v>
      </c>
      <c r="AO178" s="10">
        <f t="shared" si="27"/>
        <v>0</v>
      </c>
      <c r="AP178" s="10">
        <f t="shared" si="27"/>
        <v>0</v>
      </c>
      <c r="AQ178" s="10">
        <f t="shared" si="27"/>
        <v>0</v>
      </c>
      <c r="AR178" s="10">
        <f t="shared" si="27"/>
        <v>0</v>
      </c>
      <c r="AS178" s="10">
        <f t="shared" si="27"/>
        <v>0</v>
      </c>
      <c r="AT178" s="10">
        <f t="shared" si="27"/>
        <v>0</v>
      </c>
      <c r="AU178" s="10">
        <f t="shared" si="27"/>
        <v>0</v>
      </c>
      <c r="AV178" s="10">
        <f t="shared" si="27"/>
        <v>0</v>
      </c>
      <c r="AW178" s="10">
        <f t="shared" si="27"/>
        <v>0</v>
      </c>
      <c r="AX178" s="10">
        <f t="shared" si="27"/>
        <v>0</v>
      </c>
      <c r="AY178" s="10">
        <f t="shared" si="27"/>
        <v>0</v>
      </c>
      <c r="AZ178" s="10">
        <f t="shared" si="27"/>
        <v>0</v>
      </c>
      <c r="BA178" s="10">
        <f t="shared" si="27"/>
        <v>0</v>
      </c>
      <c r="BB178" s="10">
        <f t="shared" si="27"/>
        <v>0.94183538601123296</v>
      </c>
      <c r="BC178" s="10">
        <f t="shared" si="27"/>
        <v>1.0203216681788356</v>
      </c>
      <c r="BD178" s="10">
        <f t="shared" si="27"/>
        <v>0.54940397517321959</v>
      </c>
      <c r="BE178" s="10">
        <f t="shared" si="27"/>
        <v>1.0988079503464383</v>
      </c>
      <c r="BF178" s="10">
        <f t="shared" si="27"/>
        <v>1.4127530790168499</v>
      </c>
      <c r="BG178" s="10">
        <f t="shared" ref="BG178" si="31">BG124-BF124</f>
        <v>2.2761021828604786</v>
      </c>
      <c r="BH178" s="10">
        <f t="shared" si="15"/>
        <v>0.94183538601123473</v>
      </c>
      <c r="BI178" s="10">
        <f t="shared" si="15"/>
        <v>4.3952318013857532</v>
      </c>
      <c r="BJ178" s="10">
        <f t="shared" si="15"/>
        <v>7.8486282167602894E-2</v>
      </c>
      <c r="BK178" s="10">
        <f t="shared" si="15"/>
        <v>20.40643336357671</v>
      </c>
    </row>
    <row r="179" spans="1:63" ht="17" x14ac:dyDescent="0.25">
      <c r="A179" s="11" t="s">
        <v>125</v>
      </c>
      <c r="B179" t="s">
        <v>105</v>
      </c>
      <c r="C179" s="6">
        <v>6691878</v>
      </c>
      <c r="D179">
        <v>39.849400000000003</v>
      </c>
      <c r="E179">
        <v>-86.258300000000006</v>
      </c>
      <c r="F179" s="10"/>
      <c r="G179" s="10">
        <f t="shared" si="16"/>
        <v>0</v>
      </c>
      <c r="H179" s="10">
        <f t="shared" si="27"/>
        <v>0</v>
      </c>
      <c r="I179" s="10">
        <f t="shared" si="27"/>
        <v>0</v>
      </c>
      <c r="J179" s="10">
        <f t="shared" si="27"/>
        <v>0</v>
      </c>
      <c r="K179" s="10">
        <f t="shared" si="27"/>
        <v>0</v>
      </c>
      <c r="L179" s="10">
        <f t="shared" si="27"/>
        <v>0</v>
      </c>
      <c r="M179" s="10">
        <f t="shared" si="27"/>
        <v>0</v>
      </c>
      <c r="N179" s="10">
        <f t="shared" si="27"/>
        <v>0</v>
      </c>
      <c r="O179" s="10">
        <f t="shared" si="27"/>
        <v>0</v>
      </c>
      <c r="P179" s="10">
        <f t="shared" si="27"/>
        <v>0</v>
      </c>
      <c r="Q179" s="10">
        <f t="shared" si="27"/>
        <v>0</v>
      </c>
      <c r="R179" s="10">
        <f t="shared" si="27"/>
        <v>0</v>
      </c>
      <c r="S179" s="10">
        <f t="shared" si="27"/>
        <v>0</v>
      </c>
      <c r="T179" s="10">
        <f t="shared" si="27"/>
        <v>0</v>
      </c>
      <c r="U179" s="10">
        <f t="shared" si="27"/>
        <v>0</v>
      </c>
      <c r="V179" s="10">
        <f t="shared" si="27"/>
        <v>0</v>
      </c>
      <c r="W179" s="10">
        <f t="shared" si="27"/>
        <v>0</v>
      </c>
      <c r="X179" s="10">
        <f t="shared" si="27"/>
        <v>0</v>
      </c>
      <c r="Y179" s="10">
        <f t="shared" si="27"/>
        <v>0</v>
      </c>
      <c r="Z179" s="10">
        <f t="shared" si="27"/>
        <v>0</v>
      </c>
      <c r="AA179" s="10">
        <f t="shared" si="27"/>
        <v>0</v>
      </c>
      <c r="AB179" s="10">
        <f t="shared" si="27"/>
        <v>0</v>
      </c>
      <c r="AC179" s="10">
        <f t="shared" si="27"/>
        <v>0</v>
      </c>
      <c r="AD179" s="10">
        <f t="shared" si="27"/>
        <v>0</v>
      </c>
      <c r="AE179" s="10">
        <f t="shared" si="27"/>
        <v>0</v>
      </c>
      <c r="AF179" s="10">
        <f t="shared" si="27"/>
        <v>0</v>
      </c>
      <c r="AG179" s="10">
        <f t="shared" si="27"/>
        <v>0</v>
      </c>
      <c r="AH179" s="10">
        <f t="shared" si="27"/>
        <v>0</v>
      </c>
      <c r="AI179" s="10">
        <f t="shared" si="27"/>
        <v>0</v>
      </c>
      <c r="AJ179" s="10">
        <f t="shared" si="27"/>
        <v>0</v>
      </c>
      <c r="AK179" s="10">
        <f t="shared" si="27"/>
        <v>0</v>
      </c>
      <c r="AL179" s="10">
        <f t="shared" si="27"/>
        <v>0</v>
      </c>
      <c r="AM179" s="10">
        <f t="shared" si="27"/>
        <v>0</v>
      </c>
      <c r="AN179" s="10">
        <f t="shared" si="27"/>
        <v>0</v>
      </c>
      <c r="AO179" s="10">
        <f t="shared" si="27"/>
        <v>0</v>
      </c>
      <c r="AP179" s="10">
        <f t="shared" si="27"/>
        <v>0</v>
      </c>
      <c r="AQ179" s="10">
        <f t="shared" si="27"/>
        <v>0</v>
      </c>
      <c r="AR179" s="10">
        <f t="shared" si="27"/>
        <v>0</v>
      </c>
      <c r="AS179" s="10">
        <f t="shared" si="27"/>
        <v>0</v>
      </c>
      <c r="AT179" s="10">
        <f t="shared" si="27"/>
        <v>0</v>
      </c>
      <c r="AU179" s="10">
        <f t="shared" si="27"/>
        <v>0</v>
      </c>
      <c r="AV179" s="10">
        <f t="shared" si="27"/>
        <v>0</v>
      </c>
      <c r="AW179" s="10">
        <f t="shared" si="27"/>
        <v>0</v>
      </c>
      <c r="AX179" s="10">
        <f t="shared" si="27"/>
        <v>0</v>
      </c>
      <c r="AY179" s="10">
        <f t="shared" si="27"/>
        <v>0</v>
      </c>
      <c r="AZ179" s="10">
        <f t="shared" si="27"/>
        <v>0</v>
      </c>
      <c r="BA179" s="10">
        <f t="shared" si="27"/>
        <v>0</v>
      </c>
      <c r="BB179" s="10">
        <f t="shared" si="27"/>
        <v>0.8966092926380308</v>
      </c>
      <c r="BC179" s="10">
        <f t="shared" si="27"/>
        <v>0.74717441053169231</v>
      </c>
      <c r="BD179" s="10">
        <f t="shared" si="27"/>
        <v>0.29886976421267697</v>
      </c>
      <c r="BE179" s="10">
        <f t="shared" si="27"/>
        <v>0</v>
      </c>
      <c r="BF179" s="10">
        <f t="shared" si="27"/>
        <v>0.44830464631901523</v>
      </c>
      <c r="BG179" s="10">
        <f t="shared" ref="BG179" si="32">BG125-BF125</f>
        <v>0.59773952842535394</v>
      </c>
      <c r="BH179" s="10">
        <f t="shared" si="15"/>
        <v>0.74717441053169198</v>
      </c>
      <c r="BI179" s="10">
        <f t="shared" si="15"/>
        <v>0.74717441053169242</v>
      </c>
      <c r="BJ179" s="10">
        <f t="shared" si="15"/>
        <v>1.3449139389570464</v>
      </c>
      <c r="BK179" s="10">
        <f t="shared" si="15"/>
        <v>3.1381325242331073</v>
      </c>
    </row>
    <row r="180" spans="1:63" ht="17" x14ac:dyDescent="0.25">
      <c r="A180" s="11" t="s">
        <v>118</v>
      </c>
      <c r="B180" t="s">
        <v>105</v>
      </c>
      <c r="C180" s="6">
        <v>3156145</v>
      </c>
      <c r="D180">
        <v>42.011499999999998</v>
      </c>
      <c r="E180">
        <v>-93.210499999999996</v>
      </c>
      <c r="F180" s="10"/>
      <c r="G180" s="10">
        <f t="shared" si="16"/>
        <v>0</v>
      </c>
      <c r="H180" s="10">
        <f t="shared" si="27"/>
        <v>0</v>
      </c>
      <c r="I180" s="10">
        <f t="shared" si="27"/>
        <v>0</v>
      </c>
      <c r="J180" s="10">
        <f t="shared" si="27"/>
        <v>0</v>
      </c>
      <c r="K180" s="10">
        <f t="shared" si="27"/>
        <v>0</v>
      </c>
      <c r="L180" s="10">
        <f t="shared" si="27"/>
        <v>0</v>
      </c>
      <c r="M180" s="10">
        <f t="shared" si="27"/>
        <v>0</v>
      </c>
      <c r="N180" s="10">
        <f t="shared" si="27"/>
        <v>0</v>
      </c>
      <c r="O180" s="10">
        <f t="shared" si="27"/>
        <v>0</v>
      </c>
      <c r="P180" s="10">
        <f t="shared" si="27"/>
        <v>0</v>
      </c>
      <c r="Q180" s="10">
        <f t="shared" si="27"/>
        <v>0</v>
      </c>
      <c r="R180" s="10">
        <f t="shared" si="27"/>
        <v>0</v>
      </c>
      <c r="S180" s="10">
        <f t="shared" si="27"/>
        <v>0</v>
      </c>
      <c r="T180" s="10">
        <f t="shared" si="27"/>
        <v>0</v>
      </c>
      <c r="U180" s="10">
        <f t="shared" si="27"/>
        <v>0</v>
      </c>
      <c r="V180" s="10">
        <f t="shared" si="27"/>
        <v>0</v>
      </c>
      <c r="W180" s="10">
        <f t="shared" ref="H180:BF185" si="33">W126-V126</f>
        <v>0</v>
      </c>
      <c r="X180" s="10">
        <f t="shared" si="33"/>
        <v>0</v>
      </c>
      <c r="Y180" s="10">
        <f t="shared" si="33"/>
        <v>0</v>
      </c>
      <c r="Z180" s="10">
        <f t="shared" si="33"/>
        <v>0</v>
      </c>
      <c r="AA180" s="10">
        <f t="shared" si="33"/>
        <v>0</v>
      </c>
      <c r="AB180" s="10">
        <f t="shared" si="33"/>
        <v>0</v>
      </c>
      <c r="AC180" s="10">
        <f t="shared" si="33"/>
        <v>0</v>
      </c>
      <c r="AD180" s="10">
        <f t="shared" si="33"/>
        <v>0</v>
      </c>
      <c r="AE180" s="10">
        <f t="shared" si="33"/>
        <v>0</v>
      </c>
      <c r="AF180" s="10">
        <f t="shared" si="33"/>
        <v>0</v>
      </c>
      <c r="AG180" s="10">
        <f t="shared" si="33"/>
        <v>0</v>
      </c>
      <c r="AH180" s="10">
        <f t="shared" si="33"/>
        <v>0</v>
      </c>
      <c r="AI180" s="10">
        <f t="shared" si="33"/>
        <v>0</v>
      </c>
      <c r="AJ180" s="10">
        <f t="shared" si="33"/>
        <v>0</v>
      </c>
      <c r="AK180" s="10">
        <f t="shared" si="33"/>
        <v>0</v>
      </c>
      <c r="AL180" s="10">
        <f t="shared" si="33"/>
        <v>0</v>
      </c>
      <c r="AM180" s="10">
        <f t="shared" si="33"/>
        <v>0</v>
      </c>
      <c r="AN180" s="10">
        <f t="shared" si="33"/>
        <v>0</v>
      </c>
      <c r="AO180" s="10">
        <f t="shared" si="33"/>
        <v>0</v>
      </c>
      <c r="AP180" s="10">
        <f t="shared" si="33"/>
        <v>0</v>
      </c>
      <c r="AQ180" s="10">
        <f t="shared" si="33"/>
        <v>0</v>
      </c>
      <c r="AR180" s="10">
        <f t="shared" si="33"/>
        <v>0</v>
      </c>
      <c r="AS180" s="10">
        <f t="shared" si="33"/>
        <v>0</v>
      </c>
      <c r="AT180" s="10">
        <f t="shared" si="33"/>
        <v>0</v>
      </c>
      <c r="AU180" s="10">
        <f t="shared" si="33"/>
        <v>0</v>
      </c>
      <c r="AV180" s="10">
        <f t="shared" si="33"/>
        <v>0</v>
      </c>
      <c r="AW180" s="10">
        <f t="shared" si="33"/>
        <v>0</v>
      </c>
      <c r="AX180" s="10">
        <f t="shared" si="33"/>
        <v>0</v>
      </c>
      <c r="AY180" s="10">
        <f t="shared" si="33"/>
        <v>0</v>
      </c>
      <c r="AZ180" s="10">
        <f t="shared" si="33"/>
        <v>0</v>
      </c>
      <c r="BA180" s="10">
        <f t="shared" si="33"/>
        <v>0</v>
      </c>
      <c r="BB180" s="10">
        <f t="shared" si="33"/>
        <v>2.5347377892967526</v>
      </c>
      <c r="BC180" s="10">
        <f t="shared" si="33"/>
        <v>1.584211118310471</v>
      </c>
      <c r="BD180" s="10">
        <f t="shared" si="33"/>
        <v>0.95052667098628163</v>
      </c>
      <c r="BE180" s="10">
        <f t="shared" si="33"/>
        <v>0.31684222366209447</v>
      </c>
      <c r="BF180" s="10">
        <f t="shared" si="33"/>
        <v>0</v>
      </c>
      <c r="BG180" s="10">
        <f t="shared" ref="BG180" si="34">BG126-BF126</f>
        <v>0.31684222366209447</v>
      </c>
      <c r="BH180" s="10">
        <f t="shared" si="15"/>
        <v>1.5842111183104706</v>
      </c>
      <c r="BI180" s="10">
        <f t="shared" si="15"/>
        <v>0</v>
      </c>
      <c r="BJ180" s="10">
        <f t="shared" si="15"/>
        <v>1.9010533419725641</v>
      </c>
      <c r="BK180" s="10">
        <f t="shared" si="15"/>
        <v>4.7526333549314117</v>
      </c>
    </row>
    <row r="181" spans="1:63" ht="17" x14ac:dyDescent="0.25">
      <c r="A181" s="11" t="s">
        <v>143</v>
      </c>
      <c r="B181" t="s">
        <v>105</v>
      </c>
      <c r="C181" s="6">
        <v>2911510</v>
      </c>
      <c r="D181">
        <v>38.526600000000002</v>
      </c>
      <c r="E181">
        <v>-96.726500000000001</v>
      </c>
      <c r="F181" s="10"/>
      <c r="G181" s="10">
        <f t="shared" si="16"/>
        <v>0</v>
      </c>
      <c r="H181" s="10">
        <f t="shared" si="33"/>
        <v>0</v>
      </c>
      <c r="I181" s="10">
        <f t="shared" si="33"/>
        <v>0</v>
      </c>
      <c r="J181" s="10">
        <f t="shared" si="33"/>
        <v>0</v>
      </c>
      <c r="K181" s="10">
        <f t="shared" si="33"/>
        <v>0</v>
      </c>
      <c r="L181" s="10">
        <f t="shared" si="33"/>
        <v>0</v>
      </c>
      <c r="M181" s="10">
        <f t="shared" si="33"/>
        <v>0</v>
      </c>
      <c r="N181" s="10">
        <f t="shared" si="33"/>
        <v>0</v>
      </c>
      <c r="O181" s="10">
        <f t="shared" si="33"/>
        <v>0</v>
      </c>
      <c r="P181" s="10">
        <f t="shared" si="33"/>
        <v>0</v>
      </c>
      <c r="Q181" s="10">
        <f t="shared" si="33"/>
        <v>0</v>
      </c>
      <c r="R181" s="10">
        <f t="shared" si="33"/>
        <v>0</v>
      </c>
      <c r="S181" s="10">
        <f t="shared" si="33"/>
        <v>0</v>
      </c>
      <c r="T181" s="10">
        <f t="shared" si="33"/>
        <v>0</v>
      </c>
      <c r="U181" s="10">
        <f t="shared" si="33"/>
        <v>0</v>
      </c>
      <c r="V181" s="10">
        <f t="shared" si="33"/>
        <v>0</v>
      </c>
      <c r="W181" s="10">
        <f t="shared" si="33"/>
        <v>0</v>
      </c>
      <c r="X181" s="10">
        <f t="shared" si="33"/>
        <v>0</v>
      </c>
      <c r="Y181" s="10">
        <f t="shared" si="33"/>
        <v>0</v>
      </c>
      <c r="Z181" s="10">
        <f t="shared" si="33"/>
        <v>0</v>
      </c>
      <c r="AA181" s="10">
        <f t="shared" si="33"/>
        <v>0</v>
      </c>
      <c r="AB181" s="10">
        <f t="shared" si="33"/>
        <v>0</v>
      </c>
      <c r="AC181" s="10">
        <f t="shared" si="33"/>
        <v>0</v>
      </c>
      <c r="AD181" s="10">
        <f t="shared" si="33"/>
        <v>0</v>
      </c>
      <c r="AE181" s="10">
        <f t="shared" si="33"/>
        <v>0</v>
      </c>
      <c r="AF181" s="10">
        <f t="shared" si="33"/>
        <v>0</v>
      </c>
      <c r="AG181" s="10">
        <f t="shared" si="33"/>
        <v>0</v>
      </c>
      <c r="AH181" s="10">
        <f t="shared" si="33"/>
        <v>0</v>
      </c>
      <c r="AI181" s="10">
        <f t="shared" si="33"/>
        <v>0</v>
      </c>
      <c r="AJ181" s="10">
        <f t="shared" si="33"/>
        <v>0</v>
      </c>
      <c r="AK181" s="10">
        <f t="shared" si="33"/>
        <v>0</v>
      </c>
      <c r="AL181" s="10">
        <f t="shared" si="33"/>
        <v>0</v>
      </c>
      <c r="AM181" s="10">
        <f t="shared" si="33"/>
        <v>0</v>
      </c>
      <c r="AN181" s="10">
        <f t="shared" si="33"/>
        <v>0</v>
      </c>
      <c r="AO181" s="10">
        <f t="shared" si="33"/>
        <v>0</v>
      </c>
      <c r="AP181" s="10">
        <f t="shared" si="33"/>
        <v>0</v>
      </c>
      <c r="AQ181" s="10">
        <f t="shared" si="33"/>
        <v>0</v>
      </c>
      <c r="AR181" s="10">
        <f t="shared" si="33"/>
        <v>0</v>
      </c>
      <c r="AS181" s="10">
        <f t="shared" si="33"/>
        <v>0</v>
      </c>
      <c r="AT181" s="10">
        <f t="shared" si="33"/>
        <v>0</v>
      </c>
      <c r="AU181" s="10">
        <f t="shared" si="33"/>
        <v>0</v>
      </c>
      <c r="AV181" s="10">
        <f t="shared" si="33"/>
        <v>0</v>
      </c>
      <c r="AW181" s="10">
        <f t="shared" si="33"/>
        <v>0</v>
      </c>
      <c r="AX181" s="10">
        <f t="shared" si="33"/>
        <v>0</v>
      </c>
      <c r="AY181" s="10">
        <f t="shared" si="33"/>
        <v>0</v>
      </c>
      <c r="AZ181" s="10">
        <f t="shared" si="33"/>
        <v>0</v>
      </c>
      <c r="BA181" s="10">
        <f t="shared" si="33"/>
        <v>0</v>
      </c>
      <c r="BB181" s="10">
        <f t="shared" si="33"/>
        <v>0.3434643878949411</v>
      </c>
      <c r="BC181" s="10">
        <f t="shared" si="33"/>
        <v>0</v>
      </c>
      <c r="BD181" s="10">
        <f t="shared" si="33"/>
        <v>0</v>
      </c>
      <c r="BE181" s="10">
        <f t="shared" si="33"/>
        <v>1.3738575515797644</v>
      </c>
      <c r="BF181" s="10">
        <f t="shared" si="33"/>
        <v>1.0303931636848234</v>
      </c>
      <c r="BG181" s="10">
        <f t="shared" ref="BG181:BK196" si="35">BG127-BF127</f>
        <v>0</v>
      </c>
      <c r="BH181" s="10">
        <f t="shared" si="35"/>
        <v>1.0303931636848231</v>
      </c>
      <c r="BI181" s="10">
        <f t="shared" si="35"/>
        <v>2.4042507152645887</v>
      </c>
      <c r="BJ181" s="10">
        <f t="shared" si="35"/>
        <v>0</v>
      </c>
      <c r="BK181" s="10">
        <f t="shared" si="35"/>
        <v>5.4954302063190585</v>
      </c>
    </row>
    <row r="182" spans="1:63" ht="17" x14ac:dyDescent="0.25">
      <c r="A182" s="11" t="s">
        <v>126</v>
      </c>
      <c r="B182" t="s">
        <v>105</v>
      </c>
      <c r="C182" s="6">
        <v>4468402</v>
      </c>
      <c r="D182">
        <v>37.668100000000003</v>
      </c>
      <c r="E182">
        <v>-84.670100000000005</v>
      </c>
      <c r="F182" s="10"/>
      <c r="G182" s="10">
        <f t="shared" si="16"/>
        <v>0</v>
      </c>
      <c r="H182" s="10">
        <f t="shared" si="33"/>
        <v>0</v>
      </c>
      <c r="I182" s="10">
        <f t="shared" si="33"/>
        <v>0</v>
      </c>
      <c r="J182" s="10">
        <f t="shared" si="33"/>
        <v>0</v>
      </c>
      <c r="K182" s="10">
        <f t="shared" si="33"/>
        <v>0</v>
      </c>
      <c r="L182" s="10">
        <f t="shared" si="33"/>
        <v>0</v>
      </c>
      <c r="M182" s="10">
        <f t="shared" si="33"/>
        <v>0</v>
      </c>
      <c r="N182" s="10">
        <f t="shared" si="33"/>
        <v>0</v>
      </c>
      <c r="O182" s="10">
        <f t="shared" si="33"/>
        <v>0</v>
      </c>
      <c r="P182" s="10">
        <f t="shared" si="33"/>
        <v>0</v>
      </c>
      <c r="Q182" s="10">
        <f t="shared" si="33"/>
        <v>0</v>
      </c>
      <c r="R182" s="10">
        <f t="shared" si="33"/>
        <v>0</v>
      </c>
      <c r="S182" s="10">
        <f t="shared" si="33"/>
        <v>0</v>
      </c>
      <c r="T182" s="10">
        <f t="shared" si="33"/>
        <v>0</v>
      </c>
      <c r="U182" s="10">
        <f t="shared" si="33"/>
        <v>0</v>
      </c>
      <c r="V182" s="10">
        <f t="shared" si="33"/>
        <v>0</v>
      </c>
      <c r="W182" s="10">
        <f t="shared" si="33"/>
        <v>0</v>
      </c>
      <c r="X182" s="10">
        <f t="shared" si="33"/>
        <v>0</v>
      </c>
      <c r="Y182" s="10">
        <f t="shared" si="33"/>
        <v>0</v>
      </c>
      <c r="Z182" s="10">
        <f t="shared" si="33"/>
        <v>0</v>
      </c>
      <c r="AA182" s="10">
        <f t="shared" si="33"/>
        <v>0</v>
      </c>
      <c r="AB182" s="10">
        <f t="shared" si="33"/>
        <v>0</v>
      </c>
      <c r="AC182" s="10">
        <f t="shared" si="33"/>
        <v>0</v>
      </c>
      <c r="AD182" s="10">
        <f t="shared" si="33"/>
        <v>0</v>
      </c>
      <c r="AE182" s="10">
        <f t="shared" si="33"/>
        <v>0</v>
      </c>
      <c r="AF182" s="10">
        <f t="shared" si="33"/>
        <v>0</v>
      </c>
      <c r="AG182" s="10">
        <f t="shared" si="33"/>
        <v>0</v>
      </c>
      <c r="AH182" s="10">
        <f t="shared" si="33"/>
        <v>0</v>
      </c>
      <c r="AI182" s="10">
        <f t="shared" si="33"/>
        <v>0</v>
      </c>
      <c r="AJ182" s="10">
        <f t="shared" si="33"/>
        <v>0</v>
      </c>
      <c r="AK182" s="10">
        <f t="shared" si="33"/>
        <v>0</v>
      </c>
      <c r="AL182" s="10">
        <f t="shared" si="33"/>
        <v>0</v>
      </c>
      <c r="AM182" s="10">
        <f t="shared" si="33"/>
        <v>0</v>
      </c>
      <c r="AN182" s="10">
        <f t="shared" si="33"/>
        <v>0</v>
      </c>
      <c r="AO182" s="10">
        <f t="shared" si="33"/>
        <v>0</v>
      </c>
      <c r="AP182" s="10">
        <f t="shared" si="33"/>
        <v>0</v>
      </c>
      <c r="AQ182" s="10">
        <f t="shared" si="33"/>
        <v>0</v>
      </c>
      <c r="AR182" s="10">
        <f t="shared" si="33"/>
        <v>0</v>
      </c>
      <c r="AS182" s="10">
        <f t="shared" si="33"/>
        <v>0</v>
      </c>
      <c r="AT182" s="10">
        <f t="shared" si="33"/>
        <v>0</v>
      </c>
      <c r="AU182" s="10">
        <f t="shared" si="33"/>
        <v>0</v>
      </c>
      <c r="AV182" s="10">
        <f t="shared" si="33"/>
        <v>0</v>
      </c>
      <c r="AW182" s="10">
        <f t="shared" si="33"/>
        <v>0</v>
      </c>
      <c r="AX182" s="10">
        <f t="shared" si="33"/>
        <v>0</v>
      </c>
      <c r="AY182" s="10">
        <f t="shared" si="33"/>
        <v>0</v>
      </c>
      <c r="AZ182" s="10">
        <f t="shared" si="33"/>
        <v>0</v>
      </c>
      <c r="BA182" s="10">
        <f t="shared" si="33"/>
        <v>0</v>
      </c>
      <c r="BB182" s="10">
        <f t="shared" si="33"/>
        <v>1.3427619090672682</v>
      </c>
      <c r="BC182" s="10">
        <f t="shared" si="33"/>
        <v>0.44758730302242289</v>
      </c>
      <c r="BD182" s="10">
        <f t="shared" si="33"/>
        <v>0.44758730302242267</v>
      </c>
      <c r="BE182" s="10">
        <f t="shared" si="33"/>
        <v>0.89517460604484578</v>
      </c>
      <c r="BF182" s="10">
        <f t="shared" si="33"/>
        <v>0</v>
      </c>
      <c r="BG182" s="10">
        <f t="shared" ref="BG182" si="36">BG128-BF128</f>
        <v>1.342761909067268</v>
      </c>
      <c r="BH182" s="10">
        <f t="shared" si="35"/>
        <v>0.22379365151121178</v>
      </c>
      <c r="BI182" s="10">
        <f t="shared" si="35"/>
        <v>1.1189682575560571</v>
      </c>
      <c r="BJ182" s="10">
        <f t="shared" si="35"/>
        <v>0.22379365151121089</v>
      </c>
      <c r="BK182" s="10">
        <f t="shared" si="35"/>
        <v>2.2379365151121142</v>
      </c>
    </row>
    <row r="183" spans="1:63" ht="17" x14ac:dyDescent="0.25">
      <c r="A183" s="11" t="s">
        <v>144</v>
      </c>
      <c r="B183" t="s">
        <v>105</v>
      </c>
      <c r="C183" s="6">
        <v>4659978</v>
      </c>
      <c r="D183">
        <v>31.169499999999999</v>
      </c>
      <c r="E183">
        <v>-91.867800000000003</v>
      </c>
      <c r="F183" s="10"/>
      <c r="G183" s="10">
        <f t="shared" si="16"/>
        <v>0</v>
      </c>
      <c r="H183" s="10">
        <f t="shared" si="33"/>
        <v>0</v>
      </c>
      <c r="I183" s="10">
        <f t="shared" si="33"/>
        <v>0</v>
      </c>
      <c r="J183" s="10">
        <f t="shared" si="33"/>
        <v>0</v>
      </c>
      <c r="K183" s="10">
        <f t="shared" si="33"/>
        <v>0</v>
      </c>
      <c r="L183" s="10">
        <f t="shared" si="33"/>
        <v>0</v>
      </c>
      <c r="M183" s="10">
        <f t="shared" si="33"/>
        <v>0</v>
      </c>
      <c r="N183" s="10">
        <f t="shared" si="33"/>
        <v>0</v>
      </c>
      <c r="O183" s="10">
        <f t="shared" si="33"/>
        <v>0</v>
      </c>
      <c r="P183" s="10">
        <f t="shared" si="33"/>
        <v>0</v>
      </c>
      <c r="Q183" s="10">
        <f t="shared" si="33"/>
        <v>0</v>
      </c>
      <c r="R183" s="10">
        <f t="shared" si="33"/>
        <v>0</v>
      </c>
      <c r="S183" s="10">
        <f t="shared" si="33"/>
        <v>0</v>
      </c>
      <c r="T183" s="10">
        <f t="shared" si="33"/>
        <v>0</v>
      </c>
      <c r="U183" s="10">
        <f t="shared" si="33"/>
        <v>0</v>
      </c>
      <c r="V183" s="10">
        <f t="shared" si="33"/>
        <v>0</v>
      </c>
      <c r="W183" s="10">
        <f t="shared" si="33"/>
        <v>0</v>
      </c>
      <c r="X183" s="10">
        <f t="shared" si="33"/>
        <v>0</v>
      </c>
      <c r="Y183" s="10">
        <f t="shared" si="33"/>
        <v>0</v>
      </c>
      <c r="Z183" s="10">
        <f t="shared" si="33"/>
        <v>0</v>
      </c>
      <c r="AA183" s="10">
        <f t="shared" si="33"/>
        <v>0</v>
      </c>
      <c r="AB183" s="10">
        <f t="shared" si="33"/>
        <v>0</v>
      </c>
      <c r="AC183" s="10">
        <f t="shared" si="33"/>
        <v>0</v>
      </c>
      <c r="AD183" s="10">
        <f t="shared" si="33"/>
        <v>0</v>
      </c>
      <c r="AE183" s="10">
        <f t="shared" si="33"/>
        <v>0</v>
      </c>
      <c r="AF183" s="10">
        <f t="shared" si="33"/>
        <v>0</v>
      </c>
      <c r="AG183" s="10">
        <f t="shared" si="33"/>
        <v>0</v>
      </c>
      <c r="AH183" s="10">
        <f t="shared" si="33"/>
        <v>0</v>
      </c>
      <c r="AI183" s="10">
        <f t="shared" si="33"/>
        <v>0</v>
      </c>
      <c r="AJ183" s="10">
        <f t="shared" si="33"/>
        <v>0</v>
      </c>
      <c r="AK183" s="10">
        <f t="shared" si="33"/>
        <v>0</v>
      </c>
      <c r="AL183" s="10">
        <f t="shared" si="33"/>
        <v>0</v>
      </c>
      <c r="AM183" s="10">
        <f t="shared" si="33"/>
        <v>0</v>
      </c>
      <c r="AN183" s="10">
        <f t="shared" si="33"/>
        <v>0</v>
      </c>
      <c r="AO183" s="10">
        <f t="shared" si="33"/>
        <v>0</v>
      </c>
      <c r="AP183" s="10">
        <f t="shared" si="33"/>
        <v>0</v>
      </c>
      <c r="AQ183" s="10">
        <f t="shared" si="33"/>
        <v>0</v>
      </c>
      <c r="AR183" s="10">
        <f t="shared" si="33"/>
        <v>0</v>
      </c>
      <c r="AS183" s="10">
        <f t="shared" si="33"/>
        <v>0</v>
      </c>
      <c r="AT183" s="10">
        <f t="shared" si="33"/>
        <v>0</v>
      </c>
      <c r="AU183" s="10">
        <f t="shared" si="33"/>
        <v>0</v>
      </c>
      <c r="AV183" s="10">
        <f t="shared" si="33"/>
        <v>0</v>
      </c>
      <c r="AW183" s="10">
        <f t="shared" si="33"/>
        <v>0</v>
      </c>
      <c r="AX183" s="10">
        <f t="shared" si="33"/>
        <v>0</v>
      </c>
      <c r="AY183" s="10">
        <f t="shared" si="33"/>
        <v>0</v>
      </c>
      <c r="AZ183" s="10">
        <f t="shared" si="33"/>
        <v>0</v>
      </c>
      <c r="BA183" s="10">
        <f t="shared" si="33"/>
        <v>0</v>
      </c>
      <c r="BB183" s="10">
        <f t="shared" si="33"/>
        <v>0.2145932877794702</v>
      </c>
      <c r="BC183" s="10">
        <f t="shared" si="33"/>
        <v>1.072966438897351</v>
      </c>
      <c r="BD183" s="10">
        <f t="shared" si="33"/>
        <v>2.7897127411331124</v>
      </c>
      <c r="BE183" s="10">
        <f t="shared" si="33"/>
        <v>3.6480858922509931</v>
      </c>
      <c r="BF183" s="10">
        <f t="shared" si="33"/>
        <v>8.79832479895828</v>
      </c>
      <c r="BG183" s="10">
        <f t="shared" ref="BG183" si="37">BG129-BF129</f>
        <v>3.004306028912584</v>
      </c>
      <c r="BH183" s="10">
        <f t="shared" si="35"/>
        <v>9.6566979500761576</v>
      </c>
      <c r="BI183" s="10">
        <f t="shared" si="35"/>
        <v>12.875597266768207</v>
      </c>
      <c r="BJ183" s="10">
        <f t="shared" si="35"/>
        <v>13.090190554547689</v>
      </c>
      <c r="BK183" s="10">
        <f t="shared" si="35"/>
        <v>28.970093850228466</v>
      </c>
    </row>
    <row r="184" spans="1:63" ht="17" x14ac:dyDescent="0.25">
      <c r="A184" s="11" t="s">
        <v>151</v>
      </c>
      <c r="B184" t="s">
        <v>105</v>
      </c>
      <c r="C184" s="6">
        <v>1338404</v>
      </c>
      <c r="D184">
        <v>44.693899999999999</v>
      </c>
      <c r="E184">
        <v>-69.381900000000002</v>
      </c>
      <c r="F184" s="10"/>
      <c r="G184" s="10">
        <f t="shared" si="16"/>
        <v>0</v>
      </c>
      <c r="H184" s="10">
        <f t="shared" si="33"/>
        <v>0</v>
      </c>
      <c r="I184" s="10">
        <f t="shared" si="33"/>
        <v>0</v>
      </c>
      <c r="J184" s="10">
        <f t="shared" si="33"/>
        <v>0</v>
      </c>
      <c r="K184" s="10">
        <f t="shared" si="33"/>
        <v>0</v>
      </c>
      <c r="L184" s="10">
        <f t="shared" si="33"/>
        <v>0</v>
      </c>
      <c r="M184" s="10">
        <f t="shared" si="33"/>
        <v>0</v>
      </c>
      <c r="N184" s="10">
        <f t="shared" si="33"/>
        <v>0</v>
      </c>
      <c r="O184" s="10">
        <f t="shared" si="33"/>
        <v>0</v>
      </c>
      <c r="P184" s="10">
        <f t="shared" si="33"/>
        <v>0</v>
      </c>
      <c r="Q184" s="10">
        <f t="shared" si="33"/>
        <v>0</v>
      </c>
      <c r="R184" s="10">
        <f t="shared" si="33"/>
        <v>0</v>
      </c>
      <c r="S184" s="10">
        <f t="shared" si="33"/>
        <v>0</v>
      </c>
      <c r="T184" s="10">
        <f t="shared" si="33"/>
        <v>0</v>
      </c>
      <c r="U184" s="10">
        <f t="shared" si="33"/>
        <v>0</v>
      </c>
      <c r="V184" s="10">
        <f t="shared" si="33"/>
        <v>0</v>
      </c>
      <c r="W184" s="10">
        <f t="shared" si="33"/>
        <v>0</v>
      </c>
      <c r="X184" s="10">
        <f t="shared" si="33"/>
        <v>0</v>
      </c>
      <c r="Y184" s="10">
        <f t="shared" si="33"/>
        <v>0</v>
      </c>
      <c r="Z184" s="10">
        <f t="shared" si="33"/>
        <v>0</v>
      </c>
      <c r="AA184" s="10">
        <f t="shared" si="33"/>
        <v>0</v>
      </c>
      <c r="AB184" s="10">
        <f t="shared" si="33"/>
        <v>0</v>
      </c>
      <c r="AC184" s="10">
        <f t="shared" si="33"/>
        <v>0</v>
      </c>
      <c r="AD184" s="10">
        <f t="shared" si="33"/>
        <v>0</v>
      </c>
      <c r="AE184" s="10">
        <f t="shared" si="33"/>
        <v>0</v>
      </c>
      <c r="AF184" s="10">
        <f t="shared" si="33"/>
        <v>0</v>
      </c>
      <c r="AG184" s="10">
        <f t="shared" si="33"/>
        <v>0</v>
      </c>
      <c r="AH184" s="10">
        <f t="shared" si="33"/>
        <v>0</v>
      </c>
      <c r="AI184" s="10">
        <f t="shared" si="33"/>
        <v>0</v>
      </c>
      <c r="AJ184" s="10">
        <f t="shared" si="33"/>
        <v>0</v>
      </c>
      <c r="AK184" s="10">
        <f t="shared" si="33"/>
        <v>0</v>
      </c>
      <c r="AL184" s="10">
        <f t="shared" si="33"/>
        <v>0</v>
      </c>
      <c r="AM184" s="10">
        <f t="shared" si="33"/>
        <v>0</v>
      </c>
      <c r="AN184" s="10">
        <f t="shared" si="33"/>
        <v>0</v>
      </c>
      <c r="AO184" s="10">
        <f t="shared" si="33"/>
        <v>0</v>
      </c>
      <c r="AP184" s="10">
        <f t="shared" si="33"/>
        <v>0</v>
      </c>
      <c r="AQ184" s="10">
        <f t="shared" si="33"/>
        <v>0</v>
      </c>
      <c r="AR184" s="10">
        <f t="shared" si="33"/>
        <v>0</v>
      </c>
      <c r="AS184" s="10">
        <f t="shared" si="33"/>
        <v>0</v>
      </c>
      <c r="AT184" s="10">
        <f t="shared" si="33"/>
        <v>0</v>
      </c>
      <c r="AU184" s="10">
        <f t="shared" si="33"/>
        <v>0</v>
      </c>
      <c r="AV184" s="10">
        <f t="shared" si="33"/>
        <v>0</v>
      </c>
      <c r="AW184" s="10">
        <f t="shared" si="33"/>
        <v>0</v>
      </c>
      <c r="AX184" s="10">
        <f t="shared" si="33"/>
        <v>0</v>
      </c>
      <c r="AY184" s="10">
        <f t="shared" si="33"/>
        <v>0</v>
      </c>
      <c r="AZ184" s="10">
        <f t="shared" si="33"/>
        <v>0</v>
      </c>
      <c r="BA184" s="10">
        <f t="shared" si="33"/>
        <v>0</v>
      </c>
      <c r="BB184" s="10">
        <f t="shared" si="33"/>
        <v>0</v>
      </c>
      <c r="BC184" s="10">
        <f t="shared" si="33"/>
        <v>0</v>
      </c>
      <c r="BD184" s="10">
        <f t="shared" si="33"/>
        <v>0</v>
      </c>
      <c r="BE184" s="10">
        <f t="shared" si="33"/>
        <v>0.74715855601148828</v>
      </c>
      <c r="BF184" s="10">
        <f t="shared" si="33"/>
        <v>1.4943171120229768</v>
      </c>
      <c r="BG184" s="10">
        <f t="shared" ref="BG184" si="38">BG130-BF130</f>
        <v>6.7244270041033953</v>
      </c>
      <c r="BH184" s="10">
        <f t="shared" si="35"/>
        <v>3.7357927800574426</v>
      </c>
      <c r="BI184" s="10">
        <f t="shared" si="35"/>
        <v>11.207378340172323</v>
      </c>
      <c r="BJ184" s="10">
        <f t="shared" si="35"/>
        <v>7.4715855601148888</v>
      </c>
      <c r="BK184" s="10">
        <f t="shared" si="35"/>
        <v>7.4715855601148782</v>
      </c>
    </row>
    <row r="185" spans="1:63" ht="17" x14ac:dyDescent="0.25">
      <c r="A185" s="11" t="s">
        <v>119</v>
      </c>
      <c r="B185" t="s">
        <v>105</v>
      </c>
      <c r="C185" s="6">
        <v>6042718</v>
      </c>
      <c r="D185">
        <v>39.063899999999997</v>
      </c>
      <c r="E185">
        <v>-76.802099999999996</v>
      </c>
      <c r="F185" s="10"/>
      <c r="G185" s="10">
        <f t="shared" si="16"/>
        <v>0</v>
      </c>
      <c r="H185" s="10">
        <f t="shared" si="33"/>
        <v>0</v>
      </c>
      <c r="I185" s="10">
        <f t="shared" si="33"/>
        <v>0</v>
      </c>
      <c r="J185" s="10">
        <f t="shared" si="33"/>
        <v>0</v>
      </c>
      <c r="K185" s="10">
        <f t="shared" si="33"/>
        <v>0</v>
      </c>
      <c r="L185" s="10">
        <f t="shared" si="33"/>
        <v>0</v>
      </c>
      <c r="M185" s="10">
        <f t="shared" si="33"/>
        <v>0</v>
      </c>
      <c r="N185" s="10">
        <f t="shared" si="33"/>
        <v>0</v>
      </c>
      <c r="O185" s="10">
        <f t="shared" si="33"/>
        <v>0</v>
      </c>
      <c r="P185" s="10">
        <f t="shared" si="33"/>
        <v>0</v>
      </c>
      <c r="Q185" s="10">
        <f t="shared" si="33"/>
        <v>0</v>
      </c>
      <c r="R185" s="10">
        <f t="shared" si="33"/>
        <v>0</v>
      </c>
      <c r="S185" s="10">
        <f t="shared" si="33"/>
        <v>0</v>
      </c>
      <c r="T185" s="10">
        <f t="shared" si="33"/>
        <v>0</v>
      </c>
      <c r="U185" s="10">
        <f t="shared" si="33"/>
        <v>0</v>
      </c>
      <c r="V185" s="10">
        <f t="shared" si="33"/>
        <v>0</v>
      </c>
      <c r="W185" s="10">
        <f t="shared" ref="H185:BF190" si="39">W131-V131</f>
        <v>0</v>
      </c>
      <c r="X185" s="10">
        <f t="shared" si="39"/>
        <v>0</v>
      </c>
      <c r="Y185" s="10">
        <f t="shared" si="39"/>
        <v>0</v>
      </c>
      <c r="Z185" s="10">
        <f t="shared" si="39"/>
        <v>0</v>
      </c>
      <c r="AA185" s="10">
        <f t="shared" si="39"/>
        <v>0</v>
      </c>
      <c r="AB185" s="10">
        <f t="shared" si="39"/>
        <v>0</v>
      </c>
      <c r="AC185" s="10">
        <f t="shared" si="39"/>
        <v>0</v>
      </c>
      <c r="AD185" s="10">
        <f t="shared" si="39"/>
        <v>0</v>
      </c>
      <c r="AE185" s="10">
        <f t="shared" si="39"/>
        <v>0</v>
      </c>
      <c r="AF185" s="10">
        <f t="shared" si="39"/>
        <v>0</v>
      </c>
      <c r="AG185" s="10">
        <f t="shared" si="39"/>
        <v>0</v>
      </c>
      <c r="AH185" s="10">
        <f t="shared" si="39"/>
        <v>0</v>
      </c>
      <c r="AI185" s="10">
        <f t="shared" si="39"/>
        <v>0</v>
      </c>
      <c r="AJ185" s="10">
        <f t="shared" si="39"/>
        <v>0</v>
      </c>
      <c r="AK185" s="10">
        <f t="shared" si="39"/>
        <v>0</v>
      </c>
      <c r="AL185" s="10">
        <f t="shared" si="39"/>
        <v>0</v>
      </c>
      <c r="AM185" s="10">
        <f t="shared" si="39"/>
        <v>0</v>
      </c>
      <c r="AN185" s="10">
        <f t="shared" si="39"/>
        <v>0</v>
      </c>
      <c r="AO185" s="10">
        <f t="shared" si="39"/>
        <v>0</v>
      </c>
      <c r="AP185" s="10">
        <f t="shared" si="39"/>
        <v>0</v>
      </c>
      <c r="AQ185" s="10">
        <f t="shared" si="39"/>
        <v>0</v>
      </c>
      <c r="AR185" s="10">
        <f t="shared" si="39"/>
        <v>0</v>
      </c>
      <c r="AS185" s="10">
        <f t="shared" si="39"/>
        <v>0</v>
      </c>
      <c r="AT185" s="10">
        <f t="shared" si="39"/>
        <v>0</v>
      </c>
      <c r="AU185" s="10">
        <f t="shared" si="39"/>
        <v>0</v>
      </c>
      <c r="AV185" s="10">
        <f t="shared" si="39"/>
        <v>0</v>
      </c>
      <c r="AW185" s="10">
        <f t="shared" si="39"/>
        <v>0</v>
      </c>
      <c r="AX185" s="10">
        <f t="shared" si="39"/>
        <v>0</v>
      </c>
      <c r="AY185" s="10">
        <f t="shared" si="39"/>
        <v>0</v>
      </c>
      <c r="AZ185" s="10">
        <f t="shared" si="39"/>
        <v>0</v>
      </c>
      <c r="BA185" s="10">
        <f t="shared" si="39"/>
        <v>0</v>
      </c>
      <c r="BB185" s="10">
        <f t="shared" si="39"/>
        <v>1.3239075528594912</v>
      </c>
      <c r="BC185" s="10">
        <f t="shared" si="39"/>
        <v>0.16548844410743668</v>
      </c>
      <c r="BD185" s="10">
        <f t="shared" si="39"/>
        <v>0.49646533232230894</v>
      </c>
      <c r="BE185" s="10">
        <f t="shared" si="39"/>
        <v>0.99293066464461899</v>
      </c>
      <c r="BF185" s="10">
        <f t="shared" si="39"/>
        <v>1.3239075528594912</v>
      </c>
      <c r="BG185" s="10">
        <f t="shared" ref="BG185" si="40">BG131-BF131</f>
        <v>0.99293066464461788</v>
      </c>
      <c r="BH185" s="10">
        <f t="shared" si="35"/>
        <v>1.4893959969669286</v>
      </c>
      <c r="BI185" s="10">
        <f t="shared" si="35"/>
        <v>3.1442804380412923</v>
      </c>
      <c r="BJ185" s="10">
        <f t="shared" si="35"/>
        <v>4.1372111026859102</v>
      </c>
      <c r="BK185" s="10">
        <f t="shared" si="35"/>
        <v>3.6407457703636013</v>
      </c>
    </row>
    <row r="186" spans="1:63" ht="17" x14ac:dyDescent="0.25">
      <c r="A186" s="11" t="s">
        <v>108</v>
      </c>
      <c r="B186" t="s">
        <v>105</v>
      </c>
      <c r="C186" s="6">
        <v>6902149</v>
      </c>
      <c r="D186">
        <v>42.230200000000004</v>
      </c>
      <c r="E186">
        <v>-71.530100000000004</v>
      </c>
      <c r="F186" s="10"/>
      <c r="G186" s="10">
        <f t="shared" si="16"/>
        <v>0</v>
      </c>
      <c r="H186" s="10">
        <f t="shared" si="39"/>
        <v>0</v>
      </c>
      <c r="I186" s="10">
        <f t="shared" si="39"/>
        <v>0</v>
      </c>
      <c r="J186" s="10">
        <f t="shared" si="39"/>
        <v>0</v>
      </c>
      <c r="K186" s="10">
        <f t="shared" si="39"/>
        <v>0</v>
      </c>
      <c r="L186" s="10">
        <f t="shared" si="39"/>
        <v>0</v>
      </c>
      <c r="M186" s="10">
        <f t="shared" si="39"/>
        <v>0</v>
      </c>
      <c r="N186" s="10">
        <f t="shared" si="39"/>
        <v>0</v>
      </c>
      <c r="O186" s="10">
        <f t="shared" si="39"/>
        <v>0</v>
      </c>
      <c r="P186" s="10">
        <f t="shared" si="39"/>
        <v>0</v>
      </c>
      <c r="Q186" s="10">
        <f t="shared" si="39"/>
        <v>0</v>
      </c>
      <c r="R186" s="10">
        <f t="shared" si="39"/>
        <v>0</v>
      </c>
      <c r="S186" s="10">
        <f t="shared" si="39"/>
        <v>0</v>
      </c>
      <c r="T186" s="10">
        <f t="shared" si="39"/>
        <v>0</v>
      </c>
      <c r="U186" s="10">
        <f t="shared" si="39"/>
        <v>0</v>
      </c>
      <c r="V186" s="10">
        <f t="shared" si="39"/>
        <v>0</v>
      </c>
      <c r="W186" s="10">
        <f t="shared" si="39"/>
        <v>0</v>
      </c>
      <c r="X186" s="10">
        <f t="shared" si="39"/>
        <v>0</v>
      </c>
      <c r="Y186" s="10">
        <f t="shared" si="39"/>
        <v>0</v>
      </c>
      <c r="Z186" s="10">
        <f t="shared" si="39"/>
        <v>0</v>
      </c>
      <c r="AA186" s="10">
        <f t="shared" si="39"/>
        <v>0</v>
      </c>
      <c r="AB186" s="10">
        <f t="shared" si="39"/>
        <v>0</v>
      </c>
      <c r="AC186" s="10">
        <f t="shared" si="39"/>
        <v>0</v>
      </c>
      <c r="AD186" s="10">
        <f t="shared" si="39"/>
        <v>0</v>
      </c>
      <c r="AE186" s="10">
        <f t="shared" si="39"/>
        <v>0</v>
      </c>
      <c r="AF186" s="10">
        <f t="shared" si="39"/>
        <v>0</v>
      </c>
      <c r="AG186" s="10">
        <f t="shared" si="39"/>
        <v>0</v>
      </c>
      <c r="AH186" s="10">
        <f t="shared" si="39"/>
        <v>0</v>
      </c>
      <c r="AI186" s="10">
        <f t="shared" si="39"/>
        <v>0</v>
      </c>
      <c r="AJ186" s="10">
        <f t="shared" si="39"/>
        <v>0</v>
      </c>
      <c r="AK186" s="10">
        <f t="shared" si="39"/>
        <v>0</v>
      </c>
      <c r="AL186" s="10">
        <f t="shared" si="39"/>
        <v>0</v>
      </c>
      <c r="AM186" s="10">
        <f t="shared" si="39"/>
        <v>0</v>
      </c>
      <c r="AN186" s="10">
        <f t="shared" si="39"/>
        <v>0</v>
      </c>
      <c r="AO186" s="10">
        <f t="shared" si="39"/>
        <v>0</v>
      </c>
      <c r="AP186" s="10">
        <f t="shared" si="39"/>
        <v>0</v>
      </c>
      <c r="AQ186" s="10">
        <f t="shared" si="39"/>
        <v>0</v>
      </c>
      <c r="AR186" s="10">
        <f t="shared" si="39"/>
        <v>0</v>
      </c>
      <c r="AS186" s="10">
        <f t="shared" si="39"/>
        <v>0</v>
      </c>
      <c r="AT186" s="10">
        <f t="shared" si="39"/>
        <v>0</v>
      </c>
      <c r="AU186" s="10">
        <f t="shared" si="39"/>
        <v>0</v>
      </c>
      <c r="AV186" s="10">
        <f t="shared" si="39"/>
        <v>0</v>
      </c>
      <c r="AW186" s="10">
        <f t="shared" si="39"/>
        <v>0</v>
      </c>
      <c r="AX186" s="10">
        <f t="shared" si="39"/>
        <v>0</v>
      </c>
      <c r="AY186" s="10">
        <f t="shared" si="39"/>
        <v>0</v>
      </c>
      <c r="AZ186" s="10">
        <f t="shared" si="39"/>
        <v>0</v>
      </c>
      <c r="BA186" s="10">
        <f t="shared" si="39"/>
        <v>0</v>
      </c>
      <c r="BB186" s="10">
        <f t="shared" si="39"/>
        <v>13.329181969267832</v>
      </c>
      <c r="BC186" s="10">
        <f t="shared" si="39"/>
        <v>0.43464723812829931</v>
      </c>
      <c r="BD186" s="10">
        <f t="shared" si="39"/>
        <v>1.8834713652226291</v>
      </c>
      <c r="BE186" s="10">
        <f t="shared" si="39"/>
        <v>2.173236190641493</v>
      </c>
      <c r="BF186" s="10">
        <f t="shared" si="39"/>
        <v>2.173236190641493</v>
      </c>
      <c r="BG186" s="10">
        <f t="shared" ref="BG186" si="41">BG132-BF132</f>
        <v>3.7669427304452583</v>
      </c>
      <c r="BH186" s="10">
        <f t="shared" si="35"/>
        <v>4.7811196194112888</v>
      </c>
      <c r="BI186" s="10">
        <f t="shared" si="35"/>
        <v>3.042530666898088</v>
      </c>
      <c r="BJ186" s="10">
        <f t="shared" si="35"/>
        <v>0</v>
      </c>
      <c r="BK186" s="10">
        <f t="shared" si="35"/>
        <v>15.937065398037628</v>
      </c>
    </row>
    <row r="187" spans="1:63" ht="17" x14ac:dyDescent="0.25">
      <c r="A187" s="11" t="s">
        <v>152</v>
      </c>
      <c r="B187" t="s">
        <v>105</v>
      </c>
      <c r="C187" s="6">
        <v>9995915</v>
      </c>
      <c r="D187">
        <v>43.326599999999999</v>
      </c>
      <c r="E187">
        <v>-84.536100000000005</v>
      </c>
      <c r="F187" s="10"/>
      <c r="G187" s="10">
        <f t="shared" si="16"/>
        <v>0</v>
      </c>
      <c r="H187" s="10">
        <f t="shared" si="39"/>
        <v>0</v>
      </c>
      <c r="I187" s="10">
        <f t="shared" si="39"/>
        <v>0</v>
      </c>
      <c r="J187" s="10">
        <f t="shared" si="39"/>
        <v>0</v>
      </c>
      <c r="K187" s="10">
        <f t="shared" si="39"/>
        <v>0</v>
      </c>
      <c r="L187" s="10">
        <f t="shared" si="39"/>
        <v>0</v>
      </c>
      <c r="M187" s="10">
        <f t="shared" si="39"/>
        <v>0</v>
      </c>
      <c r="N187" s="10">
        <f t="shared" si="39"/>
        <v>0</v>
      </c>
      <c r="O187" s="10">
        <f t="shared" si="39"/>
        <v>0</v>
      </c>
      <c r="P187" s="10">
        <f t="shared" si="39"/>
        <v>0</v>
      </c>
      <c r="Q187" s="10">
        <f t="shared" si="39"/>
        <v>0</v>
      </c>
      <c r="R187" s="10">
        <f t="shared" si="39"/>
        <v>0</v>
      </c>
      <c r="S187" s="10">
        <f t="shared" si="39"/>
        <v>0</v>
      </c>
      <c r="T187" s="10">
        <f t="shared" si="39"/>
        <v>0</v>
      </c>
      <c r="U187" s="10">
        <f t="shared" si="39"/>
        <v>0</v>
      </c>
      <c r="V187" s="10">
        <f t="shared" si="39"/>
        <v>0</v>
      </c>
      <c r="W187" s="10">
        <f t="shared" si="39"/>
        <v>0</v>
      </c>
      <c r="X187" s="10">
        <f t="shared" si="39"/>
        <v>0</v>
      </c>
      <c r="Y187" s="10">
        <f t="shared" si="39"/>
        <v>0</v>
      </c>
      <c r="Z187" s="10">
        <f t="shared" si="39"/>
        <v>0</v>
      </c>
      <c r="AA187" s="10">
        <f t="shared" si="39"/>
        <v>0</v>
      </c>
      <c r="AB187" s="10">
        <f t="shared" si="39"/>
        <v>0</v>
      </c>
      <c r="AC187" s="10">
        <f t="shared" si="39"/>
        <v>0</v>
      </c>
      <c r="AD187" s="10">
        <f t="shared" si="39"/>
        <v>0</v>
      </c>
      <c r="AE187" s="10">
        <f t="shared" si="39"/>
        <v>0</v>
      </c>
      <c r="AF187" s="10">
        <f t="shared" si="39"/>
        <v>0</v>
      </c>
      <c r="AG187" s="10">
        <f t="shared" si="39"/>
        <v>0</v>
      </c>
      <c r="AH187" s="10">
        <f t="shared" si="39"/>
        <v>0</v>
      </c>
      <c r="AI187" s="10">
        <f t="shared" si="39"/>
        <v>0</v>
      </c>
      <c r="AJ187" s="10">
        <f t="shared" si="39"/>
        <v>0</v>
      </c>
      <c r="AK187" s="10">
        <f t="shared" si="39"/>
        <v>0</v>
      </c>
      <c r="AL187" s="10">
        <f t="shared" si="39"/>
        <v>0</v>
      </c>
      <c r="AM187" s="10">
        <f t="shared" si="39"/>
        <v>0</v>
      </c>
      <c r="AN187" s="10">
        <f t="shared" si="39"/>
        <v>0</v>
      </c>
      <c r="AO187" s="10">
        <f t="shared" si="39"/>
        <v>0</v>
      </c>
      <c r="AP187" s="10">
        <f t="shared" si="39"/>
        <v>0</v>
      </c>
      <c r="AQ187" s="10">
        <f t="shared" si="39"/>
        <v>0</v>
      </c>
      <c r="AR187" s="10">
        <f t="shared" si="39"/>
        <v>0</v>
      </c>
      <c r="AS187" s="10">
        <f t="shared" si="39"/>
        <v>0</v>
      </c>
      <c r="AT187" s="10">
        <f t="shared" si="39"/>
        <v>0</v>
      </c>
      <c r="AU187" s="10">
        <f t="shared" si="39"/>
        <v>0</v>
      </c>
      <c r="AV187" s="10">
        <f t="shared" si="39"/>
        <v>0</v>
      </c>
      <c r="AW187" s="10">
        <f t="shared" si="39"/>
        <v>0</v>
      </c>
      <c r="AX187" s="10">
        <f t="shared" si="39"/>
        <v>0</v>
      </c>
      <c r="AY187" s="10">
        <f t="shared" si="39"/>
        <v>0</v>
      </c>
      <c r="AZ187" s="10">
        <f t="shared" si="39"/>
        <v>0</v>
      </c>
      <c r="BA187" s="10">
        <f t="shared" si="39"/>
        <v>0</v>
      </c>
      <c r="BB187" s="10">
        <f t="shared" si="39"/>
        <v>0</v>
      </c>
      <c r="BC187" s="10">
        <f t="shared" si="39"/>
        <v>0.20008173338808904</v>
      </c>
      <c r="BD187" s="10">
        <f t="shared" si="39"/>
        <v>0</v>
      </c>
      <c r="BE187" s="10">
        <f t="shared" si="39"/>
        <v>1.4005721337166233</v>
      </c>
      <c r="BF187" s="10">
        <f t="shared" si="39"/>
        <v>0.9003678002464004</v>
      </c>
      <c r="BG187" s="10">
        <f t="shared" ref="BG187" si="42">BG133-BF133</f>
        <v>0.8003269335523564</v>
      </c>
      <c r="BH187" s="10">
        <f t="shared" si="35"/>
        <v>2.0008173338808906</v>
      </c>
      <c r="BI187" s="10">
        <f t="shared" si="35"/>
        <v>1.2004904003285342</v>
      </c>
      <c r="BJ187" s="10">
        <f t="shared" si="35"/>
        <v>1.8007356004928017</v>
      </c>
      <c r="BK187" s="10">
        <f t="shared" si="35"/>
        <v>25.110257540205168</v>
      </c>
    </row>
    <row r="188" spans="1:63" ht="17" x14ac:dyDescent="0.25">
      <c r="A188" s="11" t="s">
        <v>130</v>
      </c>
      <c r="B188" t="s">
        <v>105</v>
      </c>
      <c r="C188" s="6">
        <v>5611179</v>
      </c>
      <c r="D188">
        <v>45.694499999999998</v>
      </c>
      <c r="E188">
        <v>-93.900199999999998</v>
      </c>
      <c r="F188" s="10"/>
      <c r="G188" s="10">
        <f t="shared" si="16"/>
        <v>0</v>
      </c>
      <c r="H188" s="10">
        <f t="shared" si="39"/>
        <v>0</v>
      </c>
      <c r="I188" s="10">
        <f t="shared" si="39"/>
        <v>0</v>
      </c>
      <c r="J188" s="10">
        <f t="shared" si="39"/>
        <v>0</v>
      </c>
      <c r="K188" s="10">
        <f t="shared" si="39"/>
        <v>0</v>
      </c>
      <c r="L188" s="10">
        <f t="shared" si="39"/>
        <v>0</v>
      </c>
      <c r="M188" s="10">
        <f t="shared" si="39"/>
        <v>0</v>
      </c>
      <c r="N188" s="10">
        <f t="shared" si="39"/>
        <v>0</v>
      </c>
      <c r="O188" s="10">
        <f t="shared" si="39"/>
        <v>0</v>
      </c>
      <c r="P188" s="10">
        <f t="shared" si="39"/>
        <v>0</v>
      </c>
      <c r="Q188" s="10">
        <f t="shared" si="39"/>
        <v>0</v>
      </c>
      <c r="R188" s="10">
        <f t="shared" si="39"/>
        <v>0</v>
      </c>
      <c r="S188" s="10">
        <f t="shared" si="39"/>
        <v>0</v>
      </c>
      <c r="T188" s="10">
        <f t="shared" si="39"/>
        <v>0</v>
      </c>
      <c r="U188" s="10">
        <f t="shared" si="39"/>
        <v>0</v>
      </c>
      <c r="V188" s="10">
        <f t="shared" si="39"/>
        <v>0</v>
      </c>
      <c r="W188" s="10">
        <f t="shared" si="39"/>
        <v>0</v>
      </c>
      <c r="X188" s="10">
        <f t="shared" si="39"/>
        <v>0</v>
      </c>
      <c r="Y188" s="10">
        <f t="shared" si="39"/>
        <v>0</v>
      </c>
      <c r="Z188" s="10">
        <f t="shared" si="39"/>
        <v>0</v>
      </c>
      <c r="AA188" s="10">
        <f t="shared" si="39"/>
        <v>0</v>
      </c>
      <c r="AB188" s="10">
        <f t="shared" si="39"/>
        <v>0</v>
      </c>
      <c r="AC188" s="10">
        <f t="shared" si="39"/>
        <v>0</v>
      </c>
      <c r="AD188" s="10">
        <f t="shared" si="39"/>
        <v>0</v>
      </c>
      <c r="AE188" s="10">
        <f t="shared" si="39"/>
        <v>0</v>
      </c>
      <c r="AF188" s="10">
        <f t="shared" si="39"/>
        <v>0</v>
      </c>
      <c r="AG188" s="10">
        <f t="shared" si="39"/>
        <v>0</v>
      </c>
      <c r="AH188" s="10">
        <f t="shared" si="39"/>
        <v>0</v>
      </c>
      <c r="AI188" s="10">
        <f t="shared" si="39"/>
        <v>0</v>
      </c>
      <c r="AJ188" s="10">
        <f t="shared" si="39"/>
        <v>0</v>
      </c>
      <c r="AK188" s="10">
        <f t="shared" si="39"/>
        <v>0</v>
      </c>
      <c r="AL188" s="10">
        <f t="shared" si="39"/>
        <v>0</v>
      </c>
      <c r="AM188" s="10">
        <f t="shared" si="39"/>
        <v>0</v>
      </c>
      <c r="AN188" s="10">
        <f t="shared" si="39"/>
        <v>0</v>
      </c>
      <c r="AO188" s="10">
        <f t="shared" si="39"/>
        <v>0</v>
      </c>
      <c r="AP188" s="10">
        <f t="shared" si="39"/>
        <v>0</v>
      </c>
      <c r="AQ188" s="10">
        <f t="shared" si="39"/>
        <v>0</v>
      </c>
      <c r="AR188" s="10">
        <f t="shared" si="39"/>
        <v>0</v>
      </c>
      <c r="AS188" s="10">
        <f t="shared" si="39"/>
        <v>0</v>
      </c>
      <c r="AT188" s="10">
        <f t="shared" si="39"/>
        <v>0</v>
      </c>
      <c r="AU188" s="10">
        <f t="shared" si="39"/>
        <v>0</v>
      </c>
      <c r="AV188" s="10">
        <f t="shared" si="39"/>
        <v>0</v>
      </c>
      <c r="AW188" s="10">
        <f t="shared" si="39"/>
        <v>0</v>
      </c>
      <c r="AX188" s="10">
        <f t="shared" si="39"/>
        <v>0</v>
      </c>
      <c r="AY188" s="10">
        <f t="shared" si="39"/>
        <v>0</v>
      </c>
      <c r="AZ188" s="10">
        <f t="shared" si="39"/>
        <v>0</v>
      </c>
      <c r="BA188" s="10">
        <f t="shared" si="39"/>
        <v>0</v>
      </c>
      <c r="BB188" s="10">
        <f t="shared" si="39"/>
        <v>0.5346469966472287</v>
      </c>
      <c r="BC188" s="10">
        <f t="shared" si="39"/>
        <v>0.35643133109815239</v>
      </c>
      <c r="BD188" s="10">
        <f t="shared" si="39"/>
        <v>0.71286266219630501</v>
      </c>
      <c r="BE188" s="10">
        <f t="shared" si="39"/>
        <v>0.89107832774538132</v>
      </c>
      <c r="BF188" s="10">
        <f t="shared" si="39"/>
        <v>1.2475096588435335</v>
      </c>
      <c r="BG188" s="10">
        <f t="shared" ref="BG188" si="43">BG134-BF134</f>
        <v>2.4950193176870674</v>
      </c>
      <c r="BH188" s="10">
        <f t="shared" si="35"/>
        <v>3.3860976454324492</v>
      </c>
      <c r="BI188" s="10">
        <f t="shared" si="35"/>
        <v>1.0692939932944565</v>
      </c>
      <c r="BJ188" s="10">
        <f t="shared" si="35"/>
        <v>3.0296663143342961</v>
      </c>
      <c r="BK188" s="10">
        <f t="shared" si="35"/>
        <v>2.1385879865889148</v>
      </c>
    </row>
    <row r="189" spans="1:63" ht="17" x14ac:dyDescent="0.25">
      <c r="A189" s="11" t="s">
        <v>153</v>
      </c>
      <c r="B189" t="s">
        <v>105</v>
      </c>
      <c r="C189" s="6">
        <v>2986530</v>
      </c>
      <c r="D189">
        <v>32.741599999999998</v>
      </c>
      <c r="E189">
        <v>-89.678700000000006</v>
      </c>
      <c r="F189" s="10"/>
      <c r="G189" s="10">
        <f t="shared" si="16"/>
        <v>0</v>
      </c>
      <c r="H189" s="10">
        <f t="shared" si="39"/>
        <v>0</v>
      </c>
      <c r="I189" s="10">
        <f t="shared" si="39"/>
        <v>0</v>
      </c>
      <c r="J189" s="10">
        <f t="shared" si="39"/>
        <v>0</v>
      </c>
      <c r="K189" s="10">
        <f t="shared" si="39"/>
        <v>0</v>
      </c>
      <c r="L189" s="10">
        <f t="shared" si="39"/>
        <v>0</v>
      </c>
      <c r="M189" s="10">
        <f t="shared" si="39"/>
        <v>0</v>
      </c>
      <c r="N189" s="10">
        <f t="shared" si="39"/>
        <v>0</v>
      </c>
      <c r="O189" s="10">
        <f t="shared" si="39"/>
        <v>0</v>
      </c>
      <c r="P189" s="10">
        <f t="shared" si="39"/>
        <v>0</v>
      </c>
      <c r="Q189" s="10">
        <f t="shared" si="39"/>
        <v>0</v>
      </c>
      <c r="R189" s="10">
        <f t="shared" si="39"/>
        <v>0</v>
      </c>
      <c r="S189" s="10">
        <f t="shared" si="39"/>
        <v>0</v>
      </c>
      <c r="T189" s="10">
        <f t="shared" si="39"/>
        <v>0</v>
      </c>
      <c r="U189" s="10">
        <f t="shared" si="39"/>
        <v>0</v>
      </c>
      <c r="V189" s="10">
        <f t="shared" si="39"/>
        <v>0</v>
      </c>
      <c r="W189" s="10">
        <f t="shared" si="39"/>
        <v>0</v>
      </c>
      <c r="X189" s="10">
        <f t="shared" si="39"/>
        <v>0</v>
      </c>
      <c r="Y189" s="10">
        <f t="shared" si="39"/>
        <v>0</v>
      </c>
      <c r="Z189" s="10">
        <f t="shared" si="39"/>
        <v>0</v>
      </c>
      <c r="AA189" s="10">
        <f t="shared" si="39"/>
        <v>0</v>
      </c>
      <c r="AB189" s="10">
        <f t="shared" si="39"/>
        <v>0</v>
      </c>
      <c r="AC189" s="10">
        <f t="shared" si="39"/>
        <v>0</v>
      </c>
      <c r="AD189" s="10">
        <f t="shared" si="39"/>
        <v>0</v>
      </c>
      <c r="AE189" s="10">
        <f t="shared" si="39"/>
        <v>0</v>
      </c>
      <c r="AF189" s="10">
        <f t="shared" si="39"/>
        <v>0</v>
      </c>
      <c r="AG189" s="10">
        <f t="shared" si="39"/>
        <v>0</v>
      </c>
      <c r="AH189" s="10">
        <f t="shared" si="39"/>
        <v>0</v>
      </c>
      <c r="AI189" s="10">
        <f t="shared" si="39"/>
        <v>0</v>
      </c>
      <c r="AJ189" s="10">
        <f t="shared" si="39"/>
        <v>0</v>
      </c>
      <c r="AK189" s="10">
        <f t="shared" si="39"/>
        <v>0</v>
      </c>
      <c r="AL189" s="10">
        <f t="shared" si="39"/>
        <v>0</v>
      </c>
      <c r="AM189" s="10">
        <f t="shared" si="39"/>
        <v>0</v>
      </c>
      <c r="AN189" s="10">
        <f t="shared" si="39"/>
        <v>0</v>
      </c>
      <c r="AO189" s="10">
        <f t="shared" si="39"/>
        <v>0</v>
      </c>
      <c r="AP189" s="10">
        <f t="shared" si="39"/>
        <v>0</v>
      </c>
      <c r="AQ189" s="10">
        <f t="shared" si="39"/>
        <v>0</v>
      </c>
      <c r="AR189" s="10">
        <f t="shared" si="39"/>
        <v>0</v>
      </c>
      <c r="AS189" s="10">
        <f t="shared" si="39"/>
        <v>0</v>
      </c>
      <c r="AT189" s="10">
        <f t="shared" si="39"/>
        <v>0</v>
      </c>
      <c r="AU189" s="10">
        <f t="shared" si="39"/>
        <v>0</v>
      </c>
      <c r="AV189" s="10">
        <f t="shared" si="39"/>
        <v>0</v>
      </c>
      <c r="AW189" s="10">
        <f t="shared" si="39"/>
        <v>0</v>
      </c>
      <c r="AX189" s="10">
        <f t="shared" si="39"/>
        <v>0</v>
      </c>
      <c r="AY189" s="10">
        <f t="shared" si="39"/>
        <v>0</v>
      </c>
      <c r="AZ189" s="10">
        <f t="shared" si="39"/>
        <v>0</v>
      </c>
      <c r="BA189" s="10">
        <f t="shared" si="39"/>
        <v>0</v>
      </c>
      <c r="BB189" s="10">
        <f t="shared" si="39"/>
        <v>0</v>
      </c>
      <c r="BC189" s="10">
        <f t="shared" si="39"/>
        <v>0</v>
      </c>
      <c r="BD189" s="10">
        <f t="shared" si="39"/>
        <v>0.33483675034237059</v>
      </c>
      <c r="BE189" s="10">
        <f t="shared" si="39"/>
        <v>0</v>
      </c>
      <c r="BF189" s="10">
        <f t="shared" si="39"/>
        <v>1.674183751711853</v>
      </c>
      <c r="BG189" s="10">
        <f t="shared" ref="BG189" si="44">BG135-BF135</f>
        <v>1.3393470013694824</v>
      </c>
      <c r="BH189" s="10">
        <f t="shared" si="35"/>
        <v>1.0045102510271118</v>
      </c>
      <c r="BI189" s="10">
        <f t="shared" si="35"/>
        <v>2.6786940027389647</v>
      </c>
      <c r="BJ189" s="10">
        <f t="shared" si="35"/>
        <v>4.3528777544508177</v>
      </c>
      <c r="BK189" s="10">
        <f t="shared" si="35"/>
        <v>5.3573880054779259</v>
      </c>
    </row>
    <row r="190" spans="1:63" ht="17" x14ac:dyDescent="0.25">
      <c r="A190" s="11" t="s">
        <v>145</v>
      </c>
      <c r="B190" t="s">
        <v>105</v>
      </c>
      <c r="C190" s="6">
        <v>6126452</v>
      </c>
      <c r="D190">
        <v>38.456099999999999</v>
      </c>
      <c r="E190">
        <v>-92.288399999999996</v>
      </c>
      <c r="F190" s="10"/>
      <c r="G190" s="10">
        <f t="shared" si="16"/>
        <v>0</v>
      </c>
      <c r="H190" s="10">
        <f t="shared" si="39"/>
        <v>0</v>
      </c>
      <c r="I190" s="10">
        <f t="shared" si="39"/>
        <v>0</v>
      </c>
      <c r="J190" s="10">
        <f t="shared" si="39"/>
        <v>0</v>
      </c>
      <c r="K190" s="10">
        <f t="shared" si="39"/>
        <v>0</v>
      </c>
      <c r="L190" s="10">
        <f t="shared" si="39"/>
        <v>0</v>
      </c>
      <c r="M190" s="10">
        <f t="shared" si="39"/>
        <v>0</v>
      </c>
      <c r="N190" s="10">
        <f t="shared" si="39"/>
        <v>0</v>
      </c>
      <c r="O190" s="10">
        <f t="shared" si="39"/>
        <v>0</v>
      </c>
      <c r="P190" s="10">
        <f t="shared" si="39"/>
        <v>0</v>
      </c>
      <c r="Q190" s="10">
        <f t="shared" si="39"/>
        <v>0</v>
      </c>
      <c r="R190" s="10">
        <f t="shared" si="39"/>
        <v>0</v>
      </c>
      <c r="S190" s="10">
        <f t="shared" si="39"/>
        <v>0</v>
      </c>
      <c r="T190" s="10">
        <f t="shared" si="39"/>
        <v>0</v>
      </c>
      <c r="U190" s="10">
        <f t="shared" si="39"/>
        <v>0</v>
      </c>
      <c r="V190" s="10">
        <f t="shared" si="39"/>
        <v>0</v>
      </c>
      <c r="W190" s="10">
        <f t="shared" ref="H190:BF195" si="45">W136-V136</f>
        <v>0</v>
      </c>
      <c r="X190" s="10">
        <f t="shared" si="45"/>
        <v>0</v>
      </c>
      <c r="Y190" s="10">
        <f t="shared" si="45"/>
        <v>0</v>
      </c>
      <c r="Z190" s="10">
        <f t="shared" si="45"/>
        <v>0</v>
      </c>
      <c r="AA190" s="10">
        <f t="shared" si="45"/>
        <v>0</v>
      </c>
      <c r="AB190" s="10">
        <f t="shared" si="45"/>
        <v>0</v>
      </c>
      <c r="AC190" s="10">
        <f t="shared" si="45"/>
        <v>0</v>
      </c>
      <c r="AD190" s="10">
        <f t="shared" si="45"/>
        <v>0</v>
      </c>
      <c r="AE190" s="10">
        <f t="shared" si="45"/>
        <v>0</v>
      </c>
      <c r="AF190" s="10">
        <f t="shared" si="45"/>
        <v>0</v>
      </c>
      <c r="AG190" s="10">
        <f t="shared" si="45"/>
        <v>0</v>
      </c>
      <c r="AH190" s="10">
        <f t="shared" si="45"/>
        <v>0</v>
      </c>
      <c r="AI190" s="10">
        <f t="shared" si="45"/>
        <v>0</v>
      </c>
      <c r="AJ190" s="10">
        <f t="shared" si="45"/>
        <v>0</v>
      </c>
      <c r="AK190" s="10">
        <f t="shared" si="45"/>
        <v>0</v>
      </c>
      <c r="AL190" s="10">
        <f t="shared" si="45"/>
        <v>0</v>
      </c>
      <c r="AM190" s="10">
        <f t="shared" si="45"/>
        <v>0</v>
      </c>
      <c r="AN190" s="10">
        <f t="shared" si="45"/>
        <v>0</v>
      </c>
      <c r="AO190" s="10">
        <f t="shared" si="45"/>
        <v>0</v>
      </c>
      <c r="AP190" s="10">
        <f t="shared" si="45"/>
        <v>0</v>
      </c>
      <c r="AQ190" s="10">
        <f t="shared" si="45"/>
        <v>0</v>
      </c>
      <c r="AR190" s="10">
        <f t="shared" si="45"/>
        <v>0</v>
      </c>
      <c r="AS190" s="10">
        <f t="shared" si="45"/>
        <v>0</v>
      </c>
      <c r="AT190" s="10">
        <f t="shared" si="45"/>
        <v>0</v>
      </c>
      <c r="AU190" s="10">
        <f t="shared" si="45"/>
        <v>0</v>
      </c>
      <c r="AV190" s="10">
        <f t="shared" si="45"/>
        <v>0</v>
      </c>
      <c r="AW190" s="10">
        <f t="shared" si="45"/>
        <v>0</v>
      </c>
      <c r="AX190" s="10">
        <f t="shared" si="45"/>
        <v>0</v>
      </c>
      <c r="AY190" s="10">
        <f t="shared" si="45"/>
        <v>0</v>
      </c>
      <c r="AZ190" s="10">
        <f t="shared" si="45"/>
        <v>0</v>
      </c>
      <c r="BA190" s="10">
        <f t="shared" si="45"/>
        <v>0</v>
      </c>
      <c r="BB190" s="10">
        <f t="shared" si="45"/>
        <v>0.16322661142207592</v>
      </c>
      <c r="BC190" s="10">
        <f t="shared" si="45"/>
        <v>0</v>
      </c>
      <c r="BD190" s="10">
        <f t="shared" si="45"/>
        <v>0</v>
      </c>
      <c r="BE190" s="10">
        <f t="shared" si="45"/>
        <v>0.16322661142207592</v>
      </c>
      <c r="BF190" s="10">
        <f t="shared" si="45"/>
        <v>0.32645322284415185</v>
      </c>
      <c r="BG190" s="10">
        <f t="shared" ref="BG190" si="46">BG136-BF136</f>
        <v>0.16322661142207595</v>
      </c>
      <c r="BH190" s="10">
        <f t="shared" si="35"/>
        <v>0.16322661142207595</v>
      </c>
      <c r="BI190" s="10">
        <f t="shared" si="35"/>
        <v>0.81613305711037964</v>
      </c>
      <c r="BJ190" s="10">
        <f t="shared" si="35"/>
        <v>1.1425862799545314</v>
      </c>
      <c r="BK190" s="10">
        <f t="shared" si="35"/>
        <v>2.1219459484869874</v>
      </c>
    </row>
    <row r="191" spans="1:63" ht="17" x14ac:dyDescent="0.25">
      <c r="A191" s="11" t="s">
        <v>154</v>
      </c>
      <c r="B191" t="s">
        <v>105</v>
      </c>
      <c r="C191" s="6">
        <v>1062305</v>
      </c>
      <c r="D191">
        <v>46.921900000000001</v>
      </c>
      <c r="E191">
        <v>-110.45440000000001</v>
      </c>
      <c r="F191" s="10"/>
      <c r="G191" s="10">
        <f t="shared" si="16"/>
        <v>0</v>
      </c>
      <c r="H191" s="10">
        <f t="shared" si="45"/>
        <v>0</v>
      </c>
      <c r="I191" s="10">
        <f t="shared" si="45"/>
        <v>0</v>
      </c>
      <c r="J191" s="10">
        <f t="shared" si="45"/>
        <v>0</v>
      </c>
      <c r="K191" s="10">
        <f t="shared" si="45"/>
        <v>0</v>
      </c>
      <c r="L191" s="10">
        <f t="shared" si="45"/>
        <v>0</v>
      </c>
      <c r="M191" s="10">
        <f t="shared" si="45"/>
        <v>0</v>
      </c>
      <c r="N191" s="10">
        <f t="shared" si="45"/>
        <v>0</v>
      </c>
      <c r="O191" s="10">
        <f t="shared" si="45"/>
        <v>0</v>
      </c>
      <c r="P191" s="10">
        <f t="shared" si="45"/>
        <v>0</v>
      </c>
      <c r="Q191" s="10">
        <f t="shared" si="45"/>
        <v>0</v>
      </c>
      <c r="R191" s="10">
        <f t="shared" si="45"/>
        <v>0</v>
      </c>
      <c r="S191" s="10">
        <f t="shared" si="45"/>
        <v>0</v>
      </c>
      <c r="T191" s="10">
        <f t="shared" si="45"/>
        <v>0</v>
      </c>
      <c r="U191" s="10">
        <f t="shared" si="45"/>
        <v>0</v>
      </c>
      <c r="V191" s="10">
        <f t="shared" si="45"/>
        <v>0</v>
      </c>
      <c r="W191" s="10">
        <f t="shared" si="45"/>
        <v>0</v>
      </c>
      <c r="X191" s="10">
        <f t="shared" si="45"/>
        <v>0</v>
      </c>
      <c r="Y191" s="10">
        <f t="shared" si="45"/>
        <v>0</v>
      </c>
      <c r="Z191" s="10">
        <f t="shared" si="45"/>
        <v>0</v>
      </c>
      <c r="AA191" s="10">
        <f t="shared" si="45"/>
        <v>0</v>
      </c>
      <c r="AB191" s="10">
        <f t="shared" si="45"/>
        <v>0</v>
      </c>
      <c r="AC191" s="10">
        <f t="shared" si="45"/>
        <v>0</v>
      </c>
      <c r="AD191" s="10">
        <f t="shared" si="45"/>
        <v>0</v>
      </c>
      <c r="AE191" s="10">
        <f t="shared" si="45"/>
        <v>0</v>
      </c>
      <c r="AF191" s="10">
        <f t="shared" si="45"/>
        <v>0</v>
      </c>
      <c r="AG191" s="10">
        <f t="shared" si="45"/>
        <v>0</v>
      </c>
      <c r="AH191" s="10">
        <f t="shared" si="45"/>
        <v>0</v>
      </c>
      <c r="AI191" s="10">
        <f t="shared" si="45"/>
        <v>0</v>
      </c>
      <c r="AJ191" s="10">
        <f t="shared" si="45"/>
        <v>0</v>
      </c>
      <c r="AK191" s="10">
        <f t="shared" si="45"/>
        <v>0</v>
      </c>
      <c r="AL191" s="10">
        <f t="shared" si="45"/>
        <v>0</v>
      </c>
      <c r="AM191" s="10">
        <f t="shared" si="45"/>
        <v>0</v>
      </c>
      <c r="AN191" s="10">
        <f t="shared" si="45"/>
        <v>0</v>
      </c>
      <c r="AO191" s="10">
        <f t="shared" si="45"/>
        <v>0</v>
      </c>
      <c r="AP191" s="10">
        <f t="shared" si="45"/>
        <v>0</v>
      </c>
      <c r="AQ191" s="10">
        <f t="shared" si="45"/>
        <v>0</v>
      </c>
      <c r="AR191" s="10">
        <f t="shared" si="45"/>
        <v>0</v>
      </c>
      <c r="AS191" s="10">
        <f t="shared" si="45"/>
        <v>0</v>
      </c>
      <c r="AT191" s="10">
        <f t="shared" si="45"/>
        <v>0</v>
      </c>
      <c r="AU191" s="10">
        <f t="shared" si="45"/>
        <v>0</v>
      </c>
      <c r="AV191" s="10">
        <f t="shared" si="45"/>
        <v>0</v>
      </c>
      <c r="AW191" s="10">
        <f t="shared" si="45"/>
        <v>0</v>
      </c>
      <c r="AX191" s="10">
        <f t="shared" si="45"/>
        <v>0</v>
      </c>
      <c r="AY191" s="10">
        <f t="shared" si="45"/>
        <v>0</v>
      </c>
      <c r="AZ191" s="10">
        <f t="shared" si="45"/>
        <v>0</v>
      </c>
      <c r="BA191" s="10">
        <f t="shared" si="45"/>
        <v>0</v>
      </c>
      <c r="BB191" s="10">
        <f t="shared" si="45"/>
        <v>0</v>
      </c>
      <c r="BC191" s="10">
        <f t="shared" si="45"/>
        <v>0.94134923585975783</v>
      </c>
      <c r="BD191" s="10">
        <f t="shared" si="45"/>
        <v>0</v>
      </c>
      <c r="BE191" s="10">
        <f t="shared" si="45"/>
        <v>0</v>
      </c>
      <c r="BF191" s="10">
        <f t="shared" si="45"/>
        <v>3.7653969434390313</v>
      </c>
      <c r="BG191" s="10">
        <f t="shared" ref="BG191" si="47">BG137-BF137</f>
        <v>1.8826984717195154</v>
      </c>
      <c r="BH191" s="10">
        <f t="shared" si="35"/>
        <v>0</v>
      </c>
      <c r="BI191" s="10">
        <f t="shared" si="35"/>
        <v>1.8826984717195163</v>
      </c>
      <c r="BJ191" s="10">
        <f t="shared" si="35"/>
        <v>1.8826984717195163</v>
      </c>
      <c r="BK191" s="10">
        <f t="shared" si="35"/>
        <v>0</v>
      </c>
    </row>
    <row r="192" spans="1:63" ht="17" x14ac:dyDescent="0.25">
      <c r="A192" s="11" t="s">
        <v>131</v>
      </c>
      <c r="B192" t="s">
        <v>105</v>
      </c>
      <c r="C192" s="6">
        <v>1929268</v>
      </c>
      <c r="D192">
        <v>41.125399999999999</v>
      </c>
      <c r="E192">
        <v>-98.268100000000004</v>
      </c>
      <c r="F192" s="10"/>
      <c r="G192" s="10">
        <f t="shared" si="16"/>
        <v>0</v>
      </c>
      <c r="H192" s="10">
        <f t="shared" si="45"/>
        <v>0</v>
      </c>
      <c r="I192" s="10">
        <f t="shared" si="45"/>
        <v>0</v>
      </c>
      <c r="J192" s="10">
        <f t="shared" si="45"/>
        <v>0</v>
      </c>
      <c r="K192" s="10">
        <f t="shared" si="45"/>
        <v>0</v>
      </c>
      <c r="L192" s="10">
        <f t="shared" si="45"/>
        <v>0</v>
      </c>
      <c r="M192" s="10">
        <f t="shared" si="45"/>
        <v>0</v>
      </c>
      <c r="N192" s="10">
        <f t="shared" si="45"/>
        <v>0</v>
      </c>
      <c r="O192" s="10">
        <f t="shared" si="45"/>
        <v>0</v>
      </c>
      <c r="P192" s="10">
        <f t="shared" si="45"/>
        <v>0</v>
      </c>
      <c r="Q192" s="10">
        <f t="shared" si="45"/>
        <v>0</v>
      </c>
      <c r="R192" s="10">
        <f t="shared" si="45"/>
        <v>0</v>
      </c>
      <c r="S192" s="10">
        <f t="shared" si="45"/>
        <v>0</v>
      </c>
      <c r="T192" s="10">
        <f t="shared" si="45"/>
        <v>0</v>
      </c>
      <c r="U192" s="10">
        <f t="shared" si="45"/>
        <v>0</v>
      </c>
      <c r="V192" s="10">
        <f t="shared" si="45"/>
        <v>0</v>
      </c>
      <c r="W192" s="10">
        <f t="shared" si="45"/>
        <v>0</v>
      </c>
      <c r="X192" s="10">
        <f t="shared" si="45"/>
        <v>0</v>
      </c>
      <c r="Y192" s="10">
        <f t="shared" si="45"/>
        <v>0</v>
      </c>
      <c r="Z192" s="10">
        <f t="shared" si="45"/>
        <v>0</v>
      </c>
      <c r="AA192" s="10">
        <f t="shared" si="45"/>
        <v>0</v>
      </c>
      <c r="AB192" s="10">
        <f t="shared" si="45"/>
        <v>0</v>
      </c>
      <c r="AC192" s="10">
        <f t="shared" si="45"/>
        <v>0</v>
      </c>
      <c r="AD192" s="10">
        <f t="shared" si="45"/>
        <v>0</v>
      </c>
      <c r="AE192" s="10">
        <f t="shared" si="45"/>
        <v>0</v>
      </c>
      <c r="AF192" s="10">
        <f t="shared" si="45"/>
        <v>0</v>
      </c>
      <c r="AG192" s="10">
        <f t="shared" si="45"/>
        <v>0</v>
      </c>
      <c r="AH192" s="10">
        <f t="shared" si="45"/>
        <v>0</v>
      </c>
      <c r="AI192" s="10">
        <f t="shared" si="45"/>
        <v>0</v>
      </c>
      <c r="AJ192" s="10">
        <f t="shared" si="45"/>
        <v>0</v>
      </c>
      <c r="AK192" s="10">
        <f t="shared" si="45"/>
        <v>0</v>
      </c>
      <c r="AL192" s="10">
        <f t="shared" si="45"/>
        <v>0</v>
      </c>
      <c r="AM192" s="10">
        <f t="shared" si="45"/>
        <v>0</v>
      </c>
      <c r="AN192" s="10">
        <f t="shared" si="45"/>
        <v>0</v>
      </c>
      <c r="AO192" s="10">
        <f t="shared" si="45"/>
        <v>0</v>
      </c>
      <c r="AP192" s="10">
        <f t="shared" si="45"/>
        <v>0</v>
      </c>
      <c r="AQ192" s="10">
        <f t="shared" si="45"/>
        <v>0</v>
      </c>
      <c r="AR192" s="10">
        <f t="shared" si="45"/>
        <v>0</v>
      </c>
      <c r="AS192" s="10">
        <f t="shared" si="45"/>
        <v>0</v>
      </c>
      <c r="AT192" s="10">
        <f t="shared" si="45"/>
        <v>0</v>
      </c>
      <c r="AU192" s="10">
        <f t="shared" si="45"/>
        <v>0</v>
      </c>
      <c r="AV192" s="10">
        <f t="shared" si="45"/>
        <v>0</v>
      </c>
      <c r="AW192" s="10">
        <f t="shared" si="45"/>
        <v>0</v>
      </c>
      <c r="AX192" s="10">
        <f t="shared" si="45"/>
        <v>0</v>
      </c>
      <c r="AY192" s="10">
        <f t="shared" si="45"/>
        <v>0</v>
      </c>
      <c r="AZ192" s="10">
        <f t="shared" si="45"/>
        <v>0</v>
      </c>
      <c r="BA192" s="10">
        <f t="shared" si="45"/>
        <v>0</v>
      </c>
      <c r="BB192" s="10">
        <f t="shared" si="45"/>
        <v>1.5549939147904801</v>
      </c>
      <c r="BC192" s="10">
        <f t="shared" si="45"/>
        <v>1.0366626098603204</v>
      </c>
      <c r="BD192" s="10">
        <f t="shared" si="45"/>
        <v>2.5916565246508005</v>
      </c>
      <c r="BE192" s="10">
        <f t="shared" si="45"/>
        <v>1.5549939147904794</v>
      </c>
      <c r="BF192" s="10">
        <f t="shared" si="45"/>
        <v>0.51833130493016011</v>
      </c>
      <c r="BG192" s="10">
        <f t="shared" ref="BG192" si="48">BG138-BF138</f>
        <v>1.5549939147904803</v>
      </c>
      <c r="BH192" s="10">
        <f t="shared" si="35"/>
        <v>0.51833130493015922</v>
      </c>
      <c r="BI192" s="10">
        <f t="shared" si="35"/>
        <v>1.5549939147904812</v>
      </c>
      <c r="BJ192" s="10">
        <f t="shared" si="35"/>
        <v>1.5549939147904794</v>
      </c>
      <c r="BK192" s="10">
        <f t="shared" si="35"/>
        <v>2.5916565246507997</v>
      </c>
    </row>
    <row r="193" spans="1:63" ht="17" x14ac:dyDescent="0.25">
      <c r="A193" s="11" t="s">
        <v>128</v>
      </c>
      <c r="B193" t="s">
        <v>105</v>
      </c>
      <c r="C193" s="6">
        <v>3034392</v>
      </c>
      <c r="D193">
        <v>38.313499999999998</v>
      </c>
      <c r="E193">
        <v>-117.05540000000001</v>
      </c>
      <c r="F193" s="10"/>
      <c r="G193" s="10">
        <f t="shared" si="16"/>
        <v>0</v>
      </c>
      <c r="H193" s="10">
        <f t="shared" si="45"/>
        <v>0</v>
      </c>
      <c r="I193" s="10">
        <f t="shared" si="45"/>
        <v>0</v>
      </c>
      <c r="J193" s="10">
        <f t="shared" si="45"/>
        <v>0</v>
      </c>
      <c r="K193" s="10">
        <f t="shared" si="45"/>
        <v>0</v>
      </c>
      <c r="L193" s="10">
        <f t="shared" si="45"/>
        <v>0</v>
      </c>
      <c r="M193" s="10">
        <f t="shared" si="45"/>
        <v>0</v>
      </c>
      <c r="N193" s="10">
        <f t="shared" si="45"/>
        <v>0</v>
      </c>
      <c r="O193" s="10">
        <f t="shared" si="45"/>
        <v>0</v>
      </c>
      <c r="P193" s="10">
        <f t="shared" si="45"/>
        <v>0</v>
      </c>
      <c r="Q193" s="10">
        <f t="shared" si="45"/>
        <v>0</v>
      </c>
      <c r="R193" s="10">
        <f t="shared" si="45"/>
        <v>0</v>
      </c>
      <c r="S193" s="10">
        <f t="shared" si="45"/>
        <v>0</v>
      </c>
      <c r="T193" s="10">
        <f t="shared" si="45"/>
        <v>0</v>
      </c>
      <c r="U193" s="10">
        <f t="shared" si="45"/>
        <v>0</v>
      </c>
      <c r="V193" s="10">
        <f t="shared" si="45"/>
        <v>0</v>
      </c>
      <c r="W193" s="10">
        <f t="shared" si="45"/>
        <v>0</v>
      </c>
      <c r="X193" s="10">
        <f t="shared" si="45"/>
        <v>0</v>
      </c>
      <c r="Y193" s="10">
        <f t="shared" si="45"/>
        <v>0</v>
      </c>
      <c r="Z193" s="10">
        <f t="shared" si="45"/>
        <v>0</v>
      </c>
      <c r="AA193" s="10">
        <f t="shared" si="45"/>
        <v>0</v>
      </c>
      <c r="AB193" s="10">
        <f t="shared" si="45"/>
        <v>0</v>
      </c>
      <c r="AC193" s="10">
        <f t="shared" si="45"/>
        <v>0</v>
      </c>
      <c r="AD193" s="10">
        <f t="shared" si="45"/>
        <v>0</v>
      </c>
      <c r="AE193" s="10">
        <f t="shared" si="45"/>
        <v>0</v>
      </c>
      <c r="AF193" s="10">
        <f t="shared" si="45"/>
        <v>0</v>
      </c>
      <c r="AG193" s="10">
        <f t="shared" si="45"/>
        <v>0</v>
      </c>
      <c r="AH193" s="10">
        <f t="shared" si="45"/>
        <v>0</v>
      </c>
      <c r="AI193" s="10">
        <f t="shared" si="45"/>
        <v>0</v>
      </c>
      <c r="AJ193" s="10">
        <f t="shared" si="45"/>
        <v>0</v>
      </c>
      <c r="AK193" s="10">
        <f t="shared" si="45"/>
        <v>0</v>
      </c>
      <c r="AL193" s="10">
        <f t="shared" si="45"/>
        <v>0</v>
      </c>
      <c r="AM193" s="10">
        <f t="shared" si="45"/>
        <v>0</v>
      </c>
      <c r="AN193" s="10">
        <f t="shared" si="45"/>
        <v>0</v>
      </c>
      <c r="AO193" s="10">
        <f t="shared" si="45"/>
        <v>0</v>
      </c>
      <c r="AP193" s="10">
        <f t="shared" si="45"/>
        <v>0</v>
      </c>
      <c r="AQ193" s="10">
        <f t="shared" si="45"/>
        <v>0</v>
      </c>
      <c r="AR193" s="10">
        <f t="shared" si="45"/>
        <v>0</v>
      </c>
      <c r="AS193" s="10">
        <f t="shared" si="45"/>
        <v>0</v>
      </c>
      <c r="AT193" s="10">
        <f t="shared" si="45"/>
        <v>0</v>
      </c>
      <c r="AU193" s="10">
        <f t="shared" si="45"/>
        <v>0</v>
      </c>
      <c r="AV193" s="10">
        <f t="shared" si="45"/>
        <v>0</v>
      </c>
      <c r="AW193" s="10">
        <f t="shared" si="45"/>
        <v>0</v>
      </c>
      <c r="AX193" s="10">
        <f t="shared" si="45"/>
        <v>0</v>
      </c>
      <c r="AY193" s="10">
        <f t="shared" si="45"/>
        <v>0</v>
      </c>
      <c r="AZ193" s="10">
        <f t="shared" si="45"/>
        <v>0</v>
      </c>
      <c r="BA193" s="10">
        <f t="shared" si="45"/>
        <v>0</v>
      </c>
      <c r="BB193" s="10">
        <f t="shared" si="45"/>
        <v>1.3182212449808726</v>
      </c>
      <c r="BC193" s="10">
        <f t="shared" si="45"/>
        <v>0.98866593373565448</v>
      </c>
      <c r="BD193" s="10">
        <f t="shared" si="45"/>
        <v>2.306887178716527</v>
      </c>
      <c r="BE193" s="10">
        <f t="shared" si="45"/>
        <v>0.98866593373565426</v>
      </c>
      <c r="BF193" s="10">
        <f t="shared" si="45"/>
        <v>1.3182212449808723</v>
      </c>
      <c r="BG193" s="10">
        <f t="shared" ref="BG193" si="49">BG139-BF139</f>
        <v>0.98866593373565426</v>
      </c>
      <c r="BH193" s="10">
        <f t="shared" si="35"/>
        <v>6.9206615361495816</v>
      </c>
      <c r="BI193" s="10">
        <f t="shared" si="35"/>
        <v>3.6251084236973998</v>
      </c>
      <c r="BJ193" s="10">
        <f t="shared" si="35"/>
        <v>-0.32955531124521542</v>
      </c>
      <c r="BK193" s="10">
        <f t="shared" si="35"/>
        <v>13.18221244980872</v>
      </c>
    </row>
    <row r="194" spans="1:63" ht="17" x14ac:dyDescent="0.25">
      <c r="A194" s="11" t="s">
        <v>129</v>
      </c>
      <c r="B194" t="s">
        <v>105</v>
      </c>
      <c r="C194" s="6">
        <v>1356458</v>
      </c>
      <c r="D194">
        <v>43.452500000000001</v>
      </c>
      <c r="E194">
        <v>-71.563900000000004</v>
      </c>
      <c r="F194" s="10"/>
      <c r="G194" s="10">
        <f t="shared" si="16"/>
        <v>0</v>
      </c>
      <c r="H194" s="10">
        <f t="shared" si="45"/>
        <v>0</v>
      </c>
      <c r="I194" s="10">
        <f t="shared" si="45"/>
        <v>0</v>
      </c>
      <c r="J194" s="10">
        <f t="shared" si="45"/>
        <v>0</v>
      </c>
      <c r="K194" s="10">
        <f t="shared" si="45"/>
        <v>0</v>
      </c>
      <c r="L194" s="10">
        <f t="shared" si="45"/>
        <v>0</v>
      </c>
      <c r="M194" s="10">
        <f t="shared" si="45"/>
        <v>0</v>
      </c>
      <c r="N194" s="10">
        <f t="shared" si="45"/>
        <v>0</v>
      </c>
      <c r="O194" s="10">
        <f t="shared" si="45"/>
        <v>0</v>
      </c>
      <c r="P194" s="10">
        <f t="shared" si="45"/>
        <v>0</v>
      </c>
      <c r="Q194" s="10">
        <f t="shared" si="45"/>
        <v>0</v>
      </c>
      <c r="R194" s="10">
        <f t="shared" si="45"/>
        <v>0</v>
      </c>
      <c r="S194" s="10">
        <f t="shared" si="45"/>
        <v>0</v>
      </c>
      <c r="T194" s="10">
        <f t="shared" si="45"/>
        <v>0</v>
      </c>
      <c r="U194" s="10">
        <f t="shared" si="45"/>
        <v>0</v>
      </c>
      <c r="V194" s="10">
        <f t="shared" si="45"/>
        <v>0</v>
      </c>
      <c r="W194" s="10">
        <f t="shared" si="45"/>
        <v>0</v>
      </c>
      <c r="X194" s="10">
        <f t="shared" si="45"/>
        <v>0</v>
      </c>
      <c r="Y194" s="10">
        <f t="shared" si="45"/>
        <v>0</v>
      </c>
      <c r="Z194" s="10">
        <f t="shared" si="45"/>
        <v>0</v>
      </c>
      <c r="AA194" s="10">
        <f t="shared" si="45"/>
        <v>0</v>
      </c>
      <c r="AB194" s="10">
        <f t="shared" si="45"/>
        <v>0</v>
      </c>
      <c r="AC194" s="10">
        <f t="shared" si="45"/>
        <v>0</v>
      </c>
      <c r="AD194" s="10">
        <f t="shared" si="45"/>
        <v>0</v>
      </c>
      <c r="AE194" s="10">
        <f t="shared" si="45"/>
        <v>0</v>
      </c>
      <c r="AF194" s="10">
        <f t="shared" si="45"/>
        <v>0</v>
      </c>
      <c r="AG194" s="10">
        <f t="shared" si="45"/>
        <v>0</v>
      </c>
      <c r="AH194" s="10">
        <f t="shared" si="45"/>
        <v>0</v>
      </c>
      <c r="AI194" s="10">
        <f t="shared" si="45"/>
        <v>0</v>
      </c>
      <c r="AJ194" s="10">
        <f t="shared" si="45"/>
        <v>0</v>
      </c>
      <c r="AK194" s="10">
        <f t="shared" si="45"/>
        <v>0</v>
      </c>
      <c r="AL194" s="10">
        <f t="shared" si="45"/>
        <v>0</v>
      </c>
      <c r="AM194" s="10">
        <f t="shared" si="45"/>
        <v>0</v>
      </c>
      <c r="AN194" s="10">
        <f t="shared" si="45"/>
        <v>0</v>
      </c>
      <c r="AO194" s="10">
        <f t="shared" si="45"/>
        <v>0</v>
      </c>
      <c r="AP194" s="10">
        <f t="shared" si="45"/>
        <v>0</v>
      </c>
      <c r="AQ194" s="10">
        <f t="shared" si="45"/>
        <v>0</v>
      </c>
      <c r="AR194" s="10">
        <f t="shared" si="45"/>
        <v>0</v>
      </c>
      <c r="AS194" s="10">
        <f t="shared" si="45"/>
        <v>0</v>
      </c>
      <c r="AT194" s="10">
        <f t="shared" si="45"/>
        <v>0</v>
      </c>
      <c r="AU194" s="10">
        <f t="shared" si="45"/>
        <v>0</v>
      </c>
      <c r="AV194" s="10">
        <f t="shared" si="45"/>
        <v>0</v>
      </c>
      <c r="AW194" s="10">
        <f t="shared" si="45"/>
        <v>0</v>
      </c>
      <c r="AX194" s="10">
        <f t="shared" si="45"/>
        <v>0</v>
      </c>
      <c r="AY194" s="10">
        <f t="shared" si="45"/>
        <v>0</v>
      </c>
      <c r="AZ194" s="10">
        <f t="shared" si="45"/>
        <v>0</v>
      </c>
      <c r="BA194" s="10">
        <f t="shared" si="45"/>
        <v>0</v>
      </c>
      <c r="BB194" s="10">
        <f t="shared" si="45"/>
        <v>2.9488565071679327</v>
      </c>
      <c r="BC194" s="10">
        <f t="shared" si="45"/>
        <v>0.73721412679198339</v>
      </c>
      <c r="BD194" s="10">
        <f t="shared" si="45"/>
        <v>0.73721412679198339</v>
      </c>
      <c r="BE194" s="10">
        <f t="shared" si="45"/>
        <v>0</v>
      </c>
      <c r="BF194" s="10">
        <f t="shared" si="45"/>
        <v>0.73721412679198295</v>
      </c>
      <c r="BG194" s="10">
        <f t="shared" ref="BG194" si="50">BG140-BF140</f>
        <v>4.4232847607518995</v>
      </c>
      <c r="BH194" s="10">
        <f t="shared" si="35"/>
        <v>2.9488565071679318</v>
      </c>
      <c r="BI194" s="10">
        <f t="shared" si="35"/>
        <v>6.6349271411278501</v>
      </c>
      <c r="BJ194" s="10">
        <f t="shared" si="35"/>
        <v>0</v>
      </c>
      <c r="BK194" s="10">
        <f t="shared" si="35"/>
        <v>13.2698542822557</v>
      </c>
    </row>
    <row r="195" spans="1:63" ht="17" x14ac:dyDescent="0.25">
      <c r="A195" s="11" t="s">
        <v>113</v>
      </c>
      <c r="B195" t="s">
        <v>105</v>
      </c>
      <c r="C195" s="6">
        <v>8908520</v>
      </c>
      <c r="D195">
        <v>40.298900000000003</v>
      </c>
      <c r="E195">
        <v>-74.521000000000001</v>
      </c>
      <c r="F195" s="10"/>
      <c r="G195" s="10">
        <f t="shared" si="16"/>
        <v>0</v>
      </c>
      <c r="H195" s="10">
        <f t="shared" si="45"/>
        <v>0</v>
      </c>
      <c r="I195" s="10">
        <f t="shared" si="45"/>
        <v>0</v>
      </c>
      <c r="J195" s="10">
        <f t="shared" si="45"/>
        <v>0</v>
      </c>
      <c r="K195" s="10">
        <f t="shared" si="45"/>
        <v>0</v>
      </c>
      <c r="L195" s="10">
        <f t="shared" si="45"/>
        <v>0</v>
      </c>
      <c r="M195" s="10">
        <f t="shared" si="45"/>
        <v>0</v>
      </c>
      <c r="N195" s="10">
        <f t="shared" si="45"/>
        <v>0</v>
      </c>
      <c r="O195" s="10">
        <f t="shared" si="45"/>
        <v>0</v>
      </c>
      <c r="P195" s="10">
        <f t="shared" si="45"/>
        <v>0</v>
      </c>
      <c r="Q195" s="10">
        <f t="shared" si="45"/>
        <v>0</v>
      </c>
      <c r="R195" s="10">
        <f t="shared" si="45"/>
        <v>0</v>
      </c>
      <c r="S195" s="10">
        <f t="shared" si="45"/>
        <v>0</v>
      </c>
      <c r="T195" s="10">
        <f t="shared" si="45"/>
        <v>0</v>
      </c>
      <c r="U195" s="10">
        <f t="shared" si="45"/>
        <v>0</v>
      </c>
      <c r="V195" s="10">
        <f t="shared" si="45"/>
        <v>0</v>
      </c>
      <c r="W195" s="10">
        <f t="shared" ref="H195:BF200" si="51">W141-V141</f>
        <v>0</v>
      </c>
      <c r="X195" s="10">
        <f t="shared" si="51"/>
        <v>0</v>
      </c>
      <c r="Y195" s="10">
        <f t="shared" si="51"/>
        <v>0</v>
      </c>
      <c r="Z195" s="10">
        <f t="shared" si="51"/>
        <v>0</v>
      </c>
      <c r="AA195" s="10">
        <f t="shared" si="51"/>
        <v>0</v>
      </c>
      <c r="AB195" s="10">
        <f t="shared" si="51"/>
        <v>0</v>
      </c>
      <c r="AC195" s="10">
        <f t="shared" si="51"/>
        <v>0</v>
      </c>
      <c r="AD195" s="10">
        <f t="shared" si="51"/>
        <v>0</v>
      </c>
      <c r="AE195" s="10">
        <f t="shared" si="51"/>
        <v>0</v>
      </c>
      <c r="AF195" s="10">
        <f t="shared" si="51"/>
        <v>0</v>
      </c>
      <c r="AG195" s="10">
        <f t="shared" si="51"/>
        <v>0</v>
      </c>
      <c r="AH195" s="10">
        <f t="shared" si="51"/>
        <v>0</v>
      </c>
      <c r="AI195" s="10">
        <f t="shared" si="51"/>
        <v>0</v>
      </c>
      <c r="AJ195" s="10">
        <f t="shared" si="51"/>
        <v>0</v>
      </c>
      <c r="AK195" s="10">
        <f t="shared" si="51"/>
        <v>0</v>
      </c>
      <c r="AL195" s="10">
        <f t="shared" si="51"/>
        <v>0</v>
      </c>
      <c r="AM195" s="10">
        <f t="shared" si="51"/>
        <v>0</v>
      </c>
      <c r="AN195" s="10">
        <f t="shared" si="51"/>
        <v>0</v>
      </c>
      <c r="AO195" s="10">
        <f t="shared" si="51"/>
        <v>0</v>
      </c>
      <c r="AP195" s="10">
        <f t="shared" si="51"/>
        <v>0</v>
      </c>
      <c r="AQ195" s="10">
        <f t="shared" si="51"/>
        <v>0</v>
      </c>
      <c r="AR195" s="10">
        <f t="shared" si="51"/>
        <v>0</v>
      </c>
      <c r="AS195" s="10">
        <f t="shared" si="51"/>
        <v>0</v>
      </c>
      <c r="AT195" s="10">
        <f t="shared" si="51"/>
        <v>0</v>
      </c>
      <c r="AU195" s="10">
        <f t="shared" si="51"/>
        <v>0</v>
      </c>
      <c r="AV195" s="10">
        <f t="shared" si="51"/>
        <v>0</v>
      </c>
      <c r="AW195" s="10">
        <f t="shared" si="51"/>
        <v>0</v>
      </c>
      <c r="AX195" s="10">
        <f t="shared" si="51"/>
        <v>0</v>
      </c>
      <c r="AY195" s="10">
        <f t="shared" si="51"/>
        <v>0</v>
      </c>
      <c r="AZ195" s="10">
        <f t="shared" si="51"/>
        <v>0</v>
      </c>
      <c r="BA195" s="10">
        <f t="shared" si="51"/>
        <v>0</v>
      </c>
      <c r="BB195" s="10">
        <f t="shared" si="51"/>
        <v>1.6837813688469017</v>
      </c>
      <c r="BC195" s="10">
        <f t="shared" si="51"/>
        <v>0.89801673005168103</v>
      </c>
      <c r="BD195" s="10">
        <f t="shared" si="51"/>
        <v>0.67351254753876066</v>
      </c>
      <c r="BE195" s="10">
        <f t="shared" si="51"/>
        <v>0</v>
      </c>
      <c r="BF195" s="10">
        <f t="shared" si="51"/>
        <v>4.4900836502584038</v>
      </c>
      <c r="BG195" s="10">
        <f t="shared" ref="BG195" si="52">BG141-BF141</f>
        <v>3.2553106464373434</v>
      </c>
      <c r="BH195" s="10">
        <f t="shared" si="35"/>
        <v>8.9801673005168077</v>
      </c>
      <c r="BI195" s="10">
        <f t="shared" si="35"/>
        <v>9.9904361218249527</v>
      </c>
      <c r="BJ195" s="10">
        <f t="shared" si="35"/>
        <v>0</v>
      </c>
      <c r="BK195" s="10">
        <f t="shared" si="35"/>
        <v>53.319743346818541</v>
      </c>
    </row>
    <row r="196" spans="1:63" ht="17" x14ac:dyDescent="0.25">
      <c r="A196" s="11" t="s">
        <v>155</v>
      </c>
      <c r="B196" t="s">
        <v>105</v>
      </c>
      <c r="C196" s="6">
        <v>2095428</v>
      </c>
      <c r="D196">
        <v>34.840499999999999</v>
      </c>
      <c r="E196">
        <v>-106.24850000000001</v>
      </c>
      <c r="F196" s="10"/>
      <c r="G196" s="10">
        <f t="shared" si="16"/>
        <v>0</v>
      </c>
      <c r="H196" s="10">
        <f t="shared" si="51"/>
        <v>0</v>
      </c>
      <c r="I196" s="10">
        <f t="shared" si="51"/>
        <v>0</v>
      </c>
      <c r="J196" s="10">
        <f t="shared" si="51"/>
        <v>0</v>
      </c>
      <c r="K196" s="10">
        <f t="shared" si="51"/>
        <v>0</v>
      </c>
      <c r="L196" s="10">
        <f t="shared" si="51"/>
        <v>0</v>
      </c>
      <c r="M196" s="10">
        <f t="shared" si="51"/>
        <v>0</v>
      </c>
      <c r="N196" s="10">
        <f t="shared" si="51"/>
        <v>0</v>
      </c>
      <c r="O196" s="10">
        <f t="shared" si="51"/>
        <v>0</v>
      </c>
      <c r="P196" s="10">
        <f t="shared" si="51"/>
        <v>0</v>
      </c>
      <c r="Q196" s="10">
        <f t="shared" si="51"/>
        <v>0</v>
      </c>
      <c r="R196" s="10">
        <f t="shared" si="51"/>
        <v>0</v>
      </c>
      <c r="S196" s="10">
        <f t="shared" si="51"/>
        <v>0</v>
      </c>
      <c r="T196" s="10">
        <f t="shared" si="51"/>
        <v>0</v>
      </c>
      <c r="U196" s="10">
        <f t="shared" si="51"/>
        <v>0</v>
      </c>
      <c r="V196" s="10">
        <f t="shared" si="51"/>
        <v>0</v>
      </c>
      <c r="W196" s="10">
        <f t="shared" si="51"/>
        <v>0</v>
      </c>
      <c r="X196" s="10">
        <f t="shared" si="51"/>
        <v>0</v>
      </c>
      <c r="Y196" s="10">
        <f t="shared" si="51"/>
        <v>0</v>
      </c>
      <c r="Z196" s="10">
        <f t="shared" si="51"/>
        <v>0</v>
      </c>
      <c r="AA196" s="10">
        <f t="shared" si="51"/>
        <v>0</v>
      </c>
      <c r="AB196" s="10">
        <f t="shared" si="51"/>
        <v>0</v>
      </c>
      <c r="AC196" s="10">
        <f t="shared" si="51"/>
        <v>0</v>
      </c>
      <c r="AD196" s="10">
        <f t="shared" si="51"/>
        <v>0</v>
      </c>
      <c r="AE196" s="10">
        <f t="shared" si="51"/>
        <v>0</v>
      </c>
      <c r="AF196" s="10">
        <f t="shared" si="51"/>
        <v>0</v>
      </c>
      <c r="AG196" s="10">
        <f t="shared" si="51"/>
        <v>0</v>
      </c>
      <c r="AH196" s="10">
        <f t="shared" si="51"/>
        <v>0</v>
      </c>
      <c r="AI196" s="10">
        <f t="shared" si="51"/>
        <v>0</v>
      </c>
      <c r="AJ196" s="10">
        <f t="shared" si="51"/>
        <v>0</v>
      </c>
      <c r="AK196" s="10">
        <f t="shared" si="51"/>
        <v>0</v>
      </c>
      <c r="AL196" s="10">
        <f t="shared" si="51"/>
        <v>0</v>
      </c>
      <c r="AM196" s="10">
        <f t="shared" si="51"/>
        <v>0</v>
      </c>
      <c r="AN196" s="10">
        <f t="shared" si="51"/>
        <v>0</v>
      </c>
      <c r="AO196" s="10">
        <f t="shared" si="51"/>
        <v>0</v>
      </c>
      <c r="AP196" s="10">
        <f t="shared" si="51"/>
        <v>0</v>
      </c>
      <c r="AQ196" s="10">
        <f t="shared" si="51"/>
        <v>0</v>
      </c>
      <c r="AR196" s="10">
        <f t="shared" si="51"/>
        <v>0</v>
      </c>
      <c r="AS196" s="10">
        <f t="shared" si="51"/>
        <v>0</v>
      </c>
      <c r="AT196" s="10">
        <f t="shared" si="51"/>
        <v>0</v>
      </c>
      <c r="AU196" s="10">
        <f t="shared" si="51"/>
        <v>0</v>
      </c>
      <c r="AV196" s="10">
        <f t="shared" si="51"/>
        <v>0</v>
      </c>
      <c r="AW196" s="10">
        <f t="shared" si="51"/>
        <v>0</v>
      </c>
      <c r="AX196" s="10">
        <f t="shared" si="51"/>
        <v>0</v>
      </c>
      <c r="AY196" s="10">
        <f t="shared" si="51"/>
        <v>0</v>
      </c>
      <c r="AZ196" s="10">
        <f t="shared" si="51"/>
        <v>0</v>
      </c>
      <c r="BA196" s="10">
        <f t="shared" si="51"/>
        <v>0</v>
      </c>
      <c r="BB196" s="10">
        <f t="shared" si="51"/>
        <v>0</v>
      </c>
      <c r="BC196" s="10">
        <f t="shared" si="51"/>
        <v>1.4316884187860426</v>
      </c>
      <c r="BD196" s="10">
        <f t="shared" si="51"/>
        <v>0.95445894585736202</v>
      </c>
      <c r="BE196" s="10">
        <f t="shared" si="51"/>
        <v>2.3861473646434046</v>
      </c>
      <c r="BF196" s="10">
        <f t="shared" si="51"/>
        <v>0</v>
      </c>
      <c r="BG196" s="10">
        <f t="shared" ref="BG196" si="53">BG142-BF142</f>
        <v>1.4316884187860426</v>
      </c>
      <c r="BH196" s="10">
        <f t="shared" si="35"/>
        <v>1.9089178917147249</v>
      </c>
      <c r="BI196" s="10">
        <f t="shared" si="35"/>
        <v>2.8633768375720852</v>
      </c>
      <c r="BJ196" s="10">
        <f t="shared" si="35"/>
        <v>0</v>
      </c>
      <c r="BK196" s="10">
        <f t="shared" si="35"/>
        <v>5.7267536751441686</v>
      </c>
    </row>
    <row r="197" spans="1:63" ht="17" x14ac:dyDescent="0.25">
      <c r="A197" s="11" t="s">
        <v>106</v>
      </c>
      <c r="B197" t="s">
        <v>105</v>
      </c>
      <c r="C197" s="6">
        <v>19542209</v>
      </c>
      <c r="D197">
        <v>42.165700000000001</v>
      </c>
      <c r="E197">
        <v>-74.948099999999997</v>
      </c>
      <c r="F197" s="10"/>
      <c r="G197" s="10">
        <f t="shared" si="16"/>
        <v>0</v>
      </c>
      <c r="H197" s="10">
        <f t="shared" si="51"/>
        <v>0</v>
      </c>
      <c r="I197" s="10">
        <f t="shared" si="51"/>
        <v>0</v>
      </c>
      <c r="J197" s="10">
        <f t="shared" si="51"/>
        <v>0</v>
      </c>
      <c r="K197" s="10">
        <f t="shared" si="51"/>
        <v>0</v>
      </c>
      <c r="L197" s="10">
        <f t="shared" si="51"/>
        <v>0</v>
      </c>
      <c r="M197" s="10">
        <f t="shared" si="51"/>
        <v>0</v>
      </c>
      <c r="N197" s="10">
        <f t="shared" si="51"/>
        <v>0</v>
      </c>
      <c r="O197" s="10">
        <f t="shared" si="51"/>
        <v>0</v>
      </c>
      <c r="P197" s="10">
        <f t="shared" si="51"/>
        <v>0</v>
      </c>
      <c r="Q197" s="10">
        <f t="shared" si="51"/>
        <v>0</v>
      </c>
      <c r="R197" s="10">
        <f t="shared" si="51"/>
        <v>0</v>
      </c>
      <c r="S197" s="10">
        <f t="shared" si="51"/>
        <v>0</v>
      </c>
      <c r="T197" s="10">
        <f t="shared" si="51"/>
        <v>0</v>
      </c>
      <c r="U197" s="10">
        <f t="shared" si="51"/>
        <v>0</v>
      </c>
      <c r="V197" s="10">
        <f t="shared" si="51"/>
        <v>0</v>
      </c>
      <c r="W197" s="10">
        <f t="shared" si="51"/>
        <v>0</v>
      </c>
      <c r="X197" s="10">
        <f t="shared" si="51"/>
        <v>0</v>
      </c>
      <c r="Y197" s="10">
        <f t="shared" si="51"/>
        <v>0</v>
      </c>
      <c r="Z197" s="10">
        <f t="shared" si="51"/>
        <v>0</v>
      </c>
      <c r="AA197" s="10">
        <f t="shared" si="51"/>
        <v>0</v>
      </c>
      <c r="AB197" s="10">
        <f t="shared" si="51"/>
        <v>0</v>
      </c>
      <c r="AC197" s="10">
        <f t="shared" si="51"/>
        <v>0</v>
      </c>
      <c r="AD197" s="10">
        <f t="shared" si="51"/>
        <v>0</v>
      </c>
      <c r="AE197" s="10">
        <f t="shared" si="51"/>
        <v>0</v>
      </c>
      <c r="AF197" s="10">
        <f t="shared" si="51"/>
        <v>0</v>
      </c>
      <c r="AG197" s="10">
        <f t="shared" si="51"/>
        <v>0</v>
      </c>
      <c r="AH197" s="10">
        <f t="shared" si="51"/>
        <v>0</v>
      </c>
      <c r="AI197" s="10">
        <f t="shared" si="51"/>
        <v>0</v>
      </c>
      <c r="AJ197" s="10">
        <f t="shared" si="51"/>
        <v>0</v>
      </c>
      <c r="AK197" s="10">
        <f t="shared" si="51"/>
        <v>0</v>
      </c>
      <c r="AL197" s="10">
        <f t="shared" si="51"/>
        <v>0</v>
      </c>
      <c r="AM197" s="10">
        <f t="shared" si="51"/>
        <v>0</v>
      </c>
      <c r="AN197" s="10">
        <f t="shared" si="51"/>
        <v>0</v>
      </c>
      <c r="AO197" s="10">
        <f t="shared" si="51"/>
        <v>0</v>
      </c>
      <c r="AP197" s="10">
        <f t="shared" si="51"/>
        <v>0</v>
      </c>
      <c r="AQ197" s="10">
        <f t="shared" si="51"/>
        <v>0</v>
      </c>
      <c r="AR197" s="10">
        <f t="shared" si="51"/>
        <v>0</v>
      </c>
      <c r="AS197" s="10">
        <f t="shared" si="51"/>
        <v>0</v>
      </c>
      <c r="AT197" s="10">
        <f t="shared" si="51"/>
        <v>0</v>
      </c>
      <c r="AU197" s="10">
        <f t="shared" si="51"/>
        <v>0</v>
      </c>
      <c r="AV197" s="10">
        <f t="shared" si="51"/>
        <v>0</v>
      </c>
      <c r="AW197" s="10">
        <f t="shared" si="51"/>
        <v>0</v>
      </c>
      <c r="AX197" s="10">
        <f t="shared" si="51"/>
        <v>0</v>
      </c>
      <c r="AY197" s="10">
        <f t="shared" si="51"/>
        <v>0</v>
      </c>
      <c r="AZ197" s="10">
        <f t="shared" si="51"/>
        <v>0</v>
      </c>
      <c r="BA197" s="10">
        <f t="shared" si="51"/>
        <v>0</v>
      </c>
      <c r="BB197" s="10">
        <f t="shared" si="51"/>
        <v>8.8526327806646634</v>
      </c>
      <c r="BC197" s="10">
        <f t="shared" si="51"/>
        <v>2.4050505242268159</v>
      </c>
      <c r="BD197" s="10">
        <f t="shared" si="51"/>
        <v>5.5264990769467275</v>
      </c>
      <c r="BE197" s="10">
        <f t="shared" si="51"/>
        <v>4.7589297607041239</v>
      </c>
      <c r="BF197" s="10">
        <f t="shared" si="51"/>
        <v>5.3218139259486996</v>
      </c>
      <c r="BG197" s="10">
        <f t="shared" ref="BG197:BK212" si="54">BG143-BF143</f>
        <v>10.592456564147895</v>
      </c>
      <c r="BH197" s="10">
        <f t="shared" si="54"/>
        <v>12.025252621134072</v>
      </c>
      <c r="BI197" s="10">
        <f t="shared" si="54"/>
        <v>37.815581646885462</v>
      </c>
      <c r="BJ197" s="10">
        <f t="shared" si="54"/>
        <v>40.374146034360791</v>
      </c>
      <c r="BK197" s="10">
        <f t="shared" si="54"/>
        <v>146.86159584108435</v>
      </c>
    </row>
    <row r="198" spans="1:63" ht="17" x14ac:dyDescent="0.25">
      <c r="A198" s="11" t="s">
        <v>120</v>
      </c>
      <c r="B198" t="s">
        <v>105</v>
      </c>
      <c r="C198" s="6">
        <v>10383620</v>
      </c>
      <c r="D198">
        <v>35.630099999999999</v>
      </c>
      <c r="E198">
        <v>-79.806399999999996</v>
      </c>
      <c r="F198" s="10"/>
      <c r="G198" s="10">
        <f t="shared" si="16"/>
        <v>0</v>
      </c>
      <c r="H198" s="10">
        <f t="shared" si="51"/>
        <v>0</v>
      </c>
      <c r="I198" s="10">
        <f t="shared" si="51"/>
        <v>0</v>
      </c>
      <c r="J198" s="10">
        <f t="shared" si="51"/>
        <v>0</v>
      </c>
      <c r="K198" s="10">
        <f t="shared" si="51"/>
        <v>0</v>
      </c>
      <c r="L198" s="10">
        <f t="shared" si="51"/>
        <v>0</v>
      </c>
      <c r="M198" s="10">
        <f t="shared" si="51"/>
        <v>0</v>
      </c>
      <c r="N198" s="10">
        <f t="shared" si="51"/>
        <v>0</v>
      </c>
      <c r="O198" s="10">
        <f t="shared" si="51"/>
        <v>0</v>
      </c>
      <c r="P198" s="10">
        <f t="shared" si="51"/>
        <v>0</v>
      </c>
      <c r="Q198" s="10">
        <f t="shared" si="51"/>
        <v>0</v>
      </c>
      <c r="R198" s="10">
        <f t="shared" si="51"/>
        <v>0</v>
      </c>
      <c r="S198" s="10">
        <f t="shared" si="51"/>
        <v>0</v>
      </c>
      <c r="T198" s="10">
        <f t="shared" si="51"/>
        <v>0</v>
      </c>
      <c r="U198" s="10">
        <f t="shared" si="51"/>
        <v>0</v>
      </c>
      <c r="V198" s="10">
        <f t="shared" si="51"/>
        <v>0</v>
      </c>
      <c r="W198" s="10">
        <f t="shared" si="51"/>
        <v>0</v>
      </c>
      <c r="X198" s="10">
        <f t="shared" si="51"/>
        <v>0</v>
      </c>
      <c r="Y198" s="10">
        <f t="shared" si="51"/>
        <v>0</v>
      </c>
      <c r="Z198" s="10">
        <f t="shared" si="51"/>
        <v>0</v>
      </c>
      <c r="AA198" s="10">
        <f t="shared" si="51"/>
        <v>0</v>
      </c>
      <c r="AB198" s="10">
        <f t="shared" si="51"/>
        <v>0</v>
      </c>
      <c r="AC198" s="10">
        <f t="shared" si="51"/>
        <v>0</v>
      </c>
      <c r="AD198" s="10">
        <f t="shared" si="51"/>
        <v>0</v>
      </c>
      <c r="AE198" s="10">
        <f t="shared" si="51"/>
        <v>0</v>
      </c>
      <c r="AF198" s="10">
        <f t="shared" si="51"/>
        <v>0</v>
      </c>
      <c r="AG198" s="10">
        <f t="shared" si="51"/>
        <v>0</v>
      </c>
      <c r="AH198" s="10">
        <f t="shared" si="51"/>
        <v>0</v>
      </c>
      <c r="AI198" s="10">
        <f t="shared" si="51"/>
        <v>0</v>
      </c>
      <c r="AJ198" s="10">
        <f t="shared" si="51"/>
        <v>0</v>
      </c>
      <c r="AK198" s="10">
        <f t="shared" si="51"/>
        <v>0</v>
      </c>
      <c r="AL198" s="10">
        <f t="shared" si="51"/>
        <v>0</v>
      </c>
      <c r="AM198" s="10">
        <f t="shared" si="51"/>
        <v>0</v>
      </c>
      <c r="AN198" s="10">
        <f t="shared" si="51"/>
        <v>0</v>
      </c>
      <c r="AO198" s="10">
        <f t="shared" si="51"/>
        <v>0</v>
      </c>
      <c r="AP198" s="10">
        <f t="shared" si="51"/>
        <v>0</v>
      </c>
      <c r="AQ198" s="10">
        <f t="shared" si="51"/>
        <v>0</v>
      </c>
      <c r="AR198" s="10">
        <f t="shared" si="51"/>
        <v>0</v>
      </c>
      <c r="AS198" s="10">
        <f t="shared" si="51"/>
        <v>0</v>
      </c>
      <c r="AT198" s="10">
        <f t="shared" si="51"/>
        <v>0</v>
      </c>
      <c r="AU198" s="10">
        <f t="shared" si="51"/>
        <v>0</v>
      </c>
      <c r="AV198" s="10">
        <f t="shared" si="51"/>
        <v>0</v>
      </c>
      <c r="AW198" s="10">
        <f t="shared" si="51"/>
        <v>0</v>
      </c>
      <c r="AX198" s="10">
        <f t="shared" si="51"/>
        <v>0</v>
      </c>
      <c r="AY198" s="10">
        <f t="shared" si="51"/>
        <v>0</v>
      </c>
      <c r="AZ198" s="10">
        <f t="shared" si="51"/>
        <v>0</v>
      </c>
      <c r="BA198" s="10">
        <f t="shared" si="51"/>
        <v>0</v>
      </c>
      <c r="BB198" s="10">
        <f t="shared" si="51"/>
        <v>0.67413869151606087</v>
      </c>
      <c r="BC198" s="10">
        <f t="shared" si="51"/>
        <v>0</v>
      </c>
      <c r="BD198" s="10">
        <f t="shared" si="51"/>
        <v>0.77044421887549797</v>
      </c>
      <c r="BE198" s="10">
        <f t="shared" si="51"/>
        <v>0.19261105471887485</v>
      </c>
      <c r="BF198" s="10">
        <f t="shared" si="51"/>
        <v>0.67413869151606098</v>
      </c>
      <c r="BG198" s="10">
        <f t="shared" ref="BG198" si="55">BG144-BF144</f>
        <v>0.86674974623493517</v>
      </c>
      <c r="BH198" s="10">
        <f t="shared" si="54"/>
        <v>0.48152763679718635</v>
      </c>
      <c r="BI198" s="10">
        <f t="shared" si="54"/>
        <v>2.5039437113453693</v>
      </c>
      <c r="BJ198" s="10">
        <f t="shared" si="54"/>
        <v>0.57783316415662345</v>
      </c>
      <c r="BK198" s="10">
        <f t="shared" si="54"/>
        <v>5.1041929500501748</v>
      </c>
    </row>
    <row r="199" spans="1:63" ht="17" x14ac:dyDescent="0.25">
      <c r="A199" s="11" t="s">
        <v>156</v>
      </c>
      <c r="B199" t="s">
        <v>105</v>
      </c>
      <c r="C199" s="6">
        <v>760077</v>
      </c>
      <c r="D199">
        <v>47.5289</v>
      </c>
      <c r="E199">
        <v>-99.784000000000006</v>
      </c>
      <c r="F199" s="10"/>
      <c r="G199" s="10">
        <f t="shared" si="16"/>
        <v>0</v>
      </c>
      <c r="H199" s="10">
        <f t="shared" si="51"/>
        <v>0</v>
      </c>
      <c r="I199" s="10">
        <f t="shared" si="51"/>
        <v>0</v>
      </c>
      <c r="J199" s="10">
        <f t="shared" si="51"/>
        <v>0</v>
      </c>
      <c r="K199" s="10">
        <f t="shared" si="51"/>
        <v>0</v>
      </c>
      <c r="L199" s="10">
        <f t="shared" si="51"/>
        <v>0</v>
      </c>
      <c r="M199" s="10">
        <f t="shared" si="51"/>
        <v>0</v>
      </c>
      <c r="N199" s="10">
        <f t="shared" si="51"/>
        <v>0</v>
      </c>
      <c r="O199" s="10">
        <f t="shared" si="51"/>
        <v>0</v>
      </c>
      <c r="P199" s="10">
        <f t="shared" si="51"/>
        <v>0</v>
      </c>
      <c r="Q199" s="10">
        <f t="shared" si="51"/>
        <v>0</v>
      </c>
      <c r="R199" s="10">
        <f t="shared" si="51"/>
        <v>0</v>
      </c>
      <c r="S199" s="10">
        <f t="shared" si="51"/>
        <v>0</v>
      </c>
      <c r="T199" s="10">
        <f t="shared" si="51"/>
        <v>0</v>
      </c>
      <c r="U199" s="10">
        <f t="shared" si="51"/>
        <v>0</v>
      </c>
      <c r="V199" s="10">
        <f t="shared" si="51"/>
        <v>0</v>
      </c>
      <c r="W199" s="10">
        <f t="shared" si="51"/>
        <v>0</v>
      </c>
      <c r="X199" s="10">
        <f t="shared" si="51"/>
        <v>0</v>
      </c>
      <c r="Y199" s="10">
        <f t="shared" si="51"/>
        <v>0</v>
      </c>
      <c r="Z199" s="10">
        <f t="shared" si="51"/>
        <v>0</v>
      </c>
      <c r="AA199" s="10">
        <f t="shared" si="51"/>
        <v>0</v>
      </c>
      <c r="AB199" s="10">
        <f t="shared" si="51"/>
        <v>0</v>
      </c>
      <c r="AC199" s="10">
        <f t="shared" si="51"/>
        <v>0</v>
      </c>
      <c r="AD199" s="10">
        <f t="shared" si="51"/>
        <v>0</v>
      </c>
      <c r="AE199" s="10">
        <f t="shared" si="51"/>
        <v>0</v>
      </c>
      <c r="AF199" s="10">
        <f t="shared" si="51"/>
        <v>0</v>
      </c>
      <c r="AG199" s="10">
        <f t="shared" si="51"/>
        <v>0</v>
      </c>
      <c r="AH199" s="10">
        <f t="shared" si="51"/>
        <v>0</v>
      </c>
      <c r="AI199" s="10">
        <f t="shared" si="51"/>
        <v>0</v>
      </c>
      <c r="AJ199" s="10">
        <f t="shared" si="51"/>
        <v>0</v>
      </c>
      <c r="AK199" s="10">
        <f t="shared" si="51"/>
        <v>0</v>
      </c>
      <c r="AL199" s="10">
        <f t="shared" si="51"/>
        <v>0</v>
      </c>
      <c r="AM199" s="10">
        <f t="shared" si="51"/>
        <v>0</v>
      </c>
      <c r="AN199" s="10">
        <f t="shared" si="51"/>
        <v>0</v>
      </c>
      <c r="AO199" s="10">
        <f t="shared" si="51"/>
        <v>0</v>
      </c>
      <c r="AP199" s="10">
        <f t="shared" si="51"/>
        <v>0</v>
      </c>
      <c r="AQ199" s="10">
        <f t="shared" si="51"/>
        <v>0</v>
      </c>
      <c r="AR199" s="10">
        <f t="shared" si="51"/>
        <v>0</v>
      </c>
      <c r="AS199" s="10">
        <f t="shared" si="51"/>
        <v>0</v>
      </c>
      <c r="AT199" s="10">
        <f t="shared" si="51"/>
        <v>0</v>
      </c>
      <c r="AU199" s="10">
        <f t="shared" si="51"/>
        <v>0</v>
      </c>
      <c r="AV199" s="10">
        <f t="shared" si="51"/>
        <v>0</v>
      </c>
      <c r="AW199" s="10">
        <f t="shared" si="51"/>
        <v>0</v>
      </c>
      <c r="AX199" s="10">
        <f t="shared" si="51"/>
        <v>0</v>
      </c>
      <c r="AY199" s="10">
        <f t="shared" si="51"/>
        <v>0</v>
      </c>
      <c r="AZ199" s="10">
        <f t="shared" si="51"/>
        <v>0</v>
      </c>
      <c r="BA199" s="10">
        <f t="shared" si="51"/>
        <v>0</v>
      </c>
      <c r="BB199" s="10">
        <f t="shared" si="51"/>
        <v>0</v>
      </c>
      <c r="BC199" s="10">
        <f t="shared" si="51"/>
        <v>0</v>
      </c>
      <c r="BD199" s="10">
        <f t="shared" si="51"/>
        <v>1.3156561769399679</v>
      </c>
      <c r="BE199" s="10">
        <f t="shared" si="51"/>
        <v>0</v>
      </c>
      <c r="BF199" s="10">
        <f t="shared" si="51"/>
        <v>0</v>
      </c>
      <c r="BG199" s="10">
        <f t="shared" ref="BG199" si="56">BG145-BF145</f>
        <v>0</v>
      </c>
      <c r="BH199" s="10">
        <f t="shared" si="54"/>
        <v>0</v>
      </c>
      <c r="BI199" s="10">
        <f t="shared" si="54"/>
        <v>2.6313123538799355</v>
      </c>
      <c r="BJ199" s="10">
        <f t="shared" si="54"/>
        <v>3.9469685308199036</v>
      </c>
      <c r="BK199" s="10">
        <f t="shared" si="54"/>
        <v>15.787874123279614</v>
      </c>
    </row>
    <row r="200" spans="1:63" ht="17" x14ac:dyDescent="0.25">
      <c r="A200" s="11" t="s">
        <v>132</v>
      </c>
      <c r="B200" t="s">
        <v>105</v>
      </c>
      <c r="C200" s="6">
        <v>11689442</v>
      </c>
      <c r="D200">
        <v>40.388800000000003</v>
      </c>
      <c r="E200">
        <v>-82.764899999999997</v>
      </c>
      <c r="F200" s="10"/>
      <c r="G200" s="10">
        <f t="shared" si="16"/>
        <v>0</v>
      </c>
      <c r="H200" s="10">
        <f t="shared" si="51"/>
        <v>0</v>
      </c>
      <c r="I200" s="10">
        <f t="shared" si="51"/>
        <v>0</v>
      </c>
      <c r="J200" s="10">
        <f t="shared" si="51"/>
        <v>0</v>
      </c>
      <c r="K200" s="10">
        <f t="shared" si="51"/>
        <v>0</v>
      </c>
      <c r="L200" s="10">
        <f t="shared" si="51"/>
        <v>0</v>
      </c>
      <c r="M200" s="10">
        <f t="shared" si="51"/>
        <v>0</v>
      </c>
      <c r="N200" s="10">
        <f t="shared" si="51"/>
        <v>0</v>
      </c>
      <c r="O200" s="10">
        <f t="shared" si="51"/>
        <v>0</v>
      </c>
      <c r="P200" s="10">
        <f t="shared" si="51"/>
        <v>0</v>
      </c>
      <c r="Q200" s="10">
        <f t="shared" si="51"/>
        <v>0</v>
      </c>
      <c r="R200" s="10">
        <f t="shared" si="51"/>
        <v>0</v>
      </c>
      <c r="S200" s="10">
        <f t="shared" si="51"/>
        <v>0</v>
      </c>
      <c r="T200" s="10">
        <f t="shared" si="51"/>
        <v>0</v>
      </c>
      <c r="U200" s="10">
        <f t="shared" si="51"/>
        <v>0</v>
      </c>
      <c r="V200" s="10">
        <f t="shared" si="51"/>
        <v>0</v>
      </c>
      <c r="W200" s="10">
        <f t="shared" ref="H200:BF205" si="57">W146-V146</f>
        <v>0</v>
      </c>
      <c r="X200" s="10">
        <f t="shared" si="57"/>
        <v>0</v>
      </c>
      <c r="Y200" s="10">
        <f t="shared" si="57"/>
        <v>0</v>
      </c>
      <c r="Z200" s="10">
        <f t="shared" si="57"/>
        <v>0</v>
      </c>
      <c r="AA200" s="10">
        <f t="shared" si="57"/>
        <v>0</v>
      </c>
      <c r="AB200" s="10">
        <f t="shared" si="57"/>
        <v>0</v>
      </c>
      <c r="AC200" s="10">
        <f t="shared" si="57"/>
        <v>0</v>
      </c>
      <c r="AD200" s="10">
        <f t="shared" si="57"/>
        <v>0</v>
      </c>
      <c r="AE200" s="10">
        <f t="shared" si="57"/>
        <v>0</v>
      </c>
      <c r="AF200" s="10">
        <f t="shared" si="57"/>
        <v>0</v>
      </c>
      <c r="AG200" s="10">
        <f t="shared" si="57"/>
        <v>0</v>
      </c>
      <c r="AH200" s="10">
        <f t="shared" si="57"/>
        <v>0</v>
      </c>
      <c r="AI200" s="10">
        <f t="shared" si="57"/>
        <v>0</v>
      </c>
      <c r="AJ200" s="10">
        <f t="shared" si="57"/>
        <v>0</v>
      </c>
      <c r="AK200" s="10">
        <f t="shared" si="57"/>
        <v>0</v>
      </c>
      <c r="AL200" s="10">
        <f t="shared" si="57"/>
        <v>0</v>
      </c>
      <c r="AM200" s="10">
        <f t="shared" si="57"/>
        <v>0</v>
      </c>
      <c r="AN200" s="10">
        <f t="shared" si="57"/>
        <v>0</v>
      </c>
      <c r="AO200" s="10">
        <f t="shared" si="57"/>
        <v>0</v>
      </c>
      <c r="AP200" s="10">
        <f t="shared" si="57"/>
        <v>0</v>
      </c>
      <c r="AQ200" s="10">
        <f t="shared" si="57"/>
        <v>0</v>
      </c>
      <c r="AR200" s="10">
        <f t="shared" si="57"/>
        <v>0</v>
      </c>
      <c r="AS200" s="10">
        <f t="shared" si="57"/>
        <v>0</v>
      </c>
      <c r="AT200" s="10">
        <f t="shared" si="57"/>
        <v>0</v>
      </c>
      <c r="AU200" s="10">
        <f t="shared" si="57"/>
        <v>0</v>
      </c>
      <c r="AV200" s="10">
        <f t="shared" si="57"/>
        <v>0</v>
      </c>
      <c r="AW200" s="10">
        <f t="shared" si="57"/>
        <v>0</v>
      </c>
      <c r="AX200" s="10">
        <f t="shared" si="57"/>
        <v>0</v>
      </c>
      <c r="AY200" s="10">
        <f t="shared" si="57"/>
        <v>0</v>
      </c>
      <c r="AZ200" s="10">
        <f t="shared" si="57"/>
        <v>0</v>
      </c>
      <c r="BA200" s="10">
        <f t="shared" si="57"/>
        <v>0</v>
      </c>
      <c r="BB200" s="10">
        <f t="shared" si="57"/>
        <v>0.25664184825930952</v>
      </c>
      <c r="BC200" s="10">
        <f t="shared" si="57"/>
        <v>8.5547282753103193E-2</v>
      </c>
      <c r="BD200" s="10">
        <f t="shared" si="57"/>
        <v>8.5547282753103193E-2</v>
      </c>
      <c r="BE200" s="10">
        <f t="shared" si="57"/>
        <v>0.68437826202482532</v>
      </c>
      <c r="BF200" s="10">
        <f t="shared" si="57"/>
        <v>1.1121146757903413</v>
      </c>
      <c r="BG200" s="10">
        <f t="shared" ref="BG200" si="58">BG146-BF146</f>
        <v>0.94102011028413557</v>
      </c>
      <c r="BH200" s="10">
        <f t="shared" si="54"/>
        <v>1.1121146757903415</v>
      </c>
      <c r="BI200" s="10">
        <f t="shared" si="54"/>
        <v>1.4543038068027538</v>
      </c>
      <c r="BJ200" s="10">
        <f t="shared" si="54"/>
        <v>1.6253983723089602</v>
      </c>
      <c r="BK200" s="10">
        <f t="shared" si="54"/>
        <v>2.8230603308524049</v>
      </c>
    </row>
    <row r="201" spans="1:63" ht="17" x14ac:dyDescent="0.25">
      <c r="A201" s="11" t="s">
        <v>137</v>
      </c>
      <c r="B201" t="s">
        <v>105</v>
      </c>
      <c r="C201" s="6">
        <v>3943079</v>
      </c>
      <c r="D201">
        <v>35.565300000000001</v>
      </c>
      <c r="E201">
        <v>-96.928899999999999</v>
      </c>
      <c r="F201" s="10"/>
      <c r="G201" s="10">
        <f t="shared" si="16"/>
        <v>0</v>
      </c>
      <c r="H201" s="10">
        <f t="shared" si="57"/>
        <v>0</v>
      </c>
      <c r="I201" s="10">
        <f t="shared" si="57"/>
        <v>0</v>
      </c>
      <c r="J201" s="10">
        <f t="shared" si="57"/>
        <v>0</v>
      </c>
      <c r="K201" s="10">
        <f t="shared" si="57"/>
        <v>0</v>
      </c>
      <c r="L201" s="10">
        <f t="shared" si="57"/>
        <v>0</v>
      </c>
      <c r="M201" s="10">
        <f t="shared" si="57"/>
        <v>0</v>
      </c>
      <c r="N201" s="10">
        <f t="shared" si="57"/>
        <v>0</v>
      </c>
      <c r="O201" s="10">
        <f t="shared" si="57"/>
        <v>0</v>
      </c>
      <c r="P201" s="10">
        <f t="shared" si="57"/>
        <v>0</v>
      </c>
      <c r="Q201" s="10">
        <f t="shared" si="57"/>
        <v>0</v>
      </c>
      <c r="R201" s="10">
        <f t="shared" si="57"/>
        <v>0</v>
      </c>
      <c r="S201" s="10">
        <f t="shared" si="57"/>
        <v>0</v>
      </c>
      <c r="T201" s="10">
        <f t="shared" si="57"/>
        <v>0</v>
      </c>
      <c r="U201" s="10">
        <f t="shared" si="57"/>
        <v>0</v>
      </c>
      <c r="V201" s="10">
        <f t="shared" si="57"/>
        <v>0</v>
      </c>
      <c r="W201" s="10">
        <f t="shared" si="57"/>
        <v>0</v>
      </c>
      <c r="X201" s="10">
        <f t="shared" si="57"/>
        <v>0</v>
      </c>
      <c r="Y201" s="10">
        <f t="shared" si="57"/>
        <v>0</v>
      </c>
      <c r="Z201" s="10">
        <f t="shared" si="57"/>
        <v>0</v>
      </c>
      <c r="AA201" s="10">
        <f t="shared" si="57"/>
        <v>0</v>
      </c>
      <c r="AB201" s="10">
        <f t="shared" si="57"/>
        <v>0</v>
      </c>
      <c r="AC201" s="10">
        <f t="shared" si="57"/>
        <v>0</v>
      </c>
      <c r="AD201" s="10">
        <f t="shared" si="57"/>
        <v>0</v>
      </c>
      <c r="AE201" s="10">
        <f t="shared" si="57"/>
        <v>0</v>
      </c>
      <c r="AF201" s="10">
        <f t="shared" si="57"/>
        <v>0</v>
      </c>
      <c r="AG201" s="10">
        <f t="shared" si="57"/>
        <v>0</v>
      </c>
      <c r="AH201" s="10">
        <f t="shared" si="57"/>
        <v>0</v>
      </c>
      <c r="AI201" s="10">
        <f t="shared" si="57"/>
        <v>0</v>
      </c>
      <c r="AJ201" s="10">
        <f t="shared" si="57"/>
        <v>0</v>
      </c>
      <c r="AK201" s="10">
        <f t="shared" si="57"/>
        <v>0</v>
      </c>
      <c r="AL201" s="10">
        <f t="shared" si="57"/>
        <v>0</v>
      </c>
      <c r="AM201" s="10">
        <f t="shared" si="57"/>
        <v>0</v>
      </c>
      <c r="AN201" s="10">
        <f t="shared" si="57"/>
        <v>0</v>
      </c>
      <c r="AO201" s="10">
        <f t="shared" si="57"/>
        <v>0</v>
      </c>
      <c r="AP201" s="10">
        <f t="shared" si="57"/>
        <v>0</v>
      </c>
      <c r="AQ201" s="10">
        <f t="shared" si="57"/>
        <v>0</v>
      </c>
      <c r="AR201" s="10">
        <f t="shared" si="57"/>
        <v>0</v>
      </c>
      <c r="AS201" s="10">
        <f t="shared" si="57"/>
        <v>0</v>
      </c>
      <c r="AT201" s="10">
        <f t="shared" si="57"/>
        <v>0</v>
      </c>
      <c r="AU201" s="10">
        <f t="shared" si="57"/>
        <v>0</v>
      </c>
      <c r="AV201" s="10">
        <f t="shared" si="57"/>
        <v>0</v>
      </c>
      <c r="AW201" s="10">
        <f t="shared" si="57"/>
        <v>0</v>
      </c>
      <c r="AX201" s="10">
        <f t="shared" si="57"/>
        <v>0</v>
      </c>
      <c r="AY201" s="10">
        <f t="shared" si="57"/>
        <v>0</v>
      </c>
      <c r="AZ201" s="10">
        <f t="shared" si="57"/>
        <v>0</v>
      </c>
      <c r="BA201" s="10">
        <f t="shared" si="57"/>
        <v>0</v>
      </c>
      <c r="BB201" s="10">
        <f t="shared" si="57"/>
        <v>0.50721783661955544</v>
      </c>
      <c r="BC201" s="10">
        <f t="shared" si="57"/>
        <v>0</v>
      </c>
      <c r="BD201" s="10">
        <f t="shared" si="57"/>
        <v>0</v>
      </c>
      <c r="BE201" s="10">
        <f t="shared" si="57"/>
        <v>0</v>
      </c>
      <c r="BF201" s="10">
        <f t="shared" si="57"/>
        <v>0.50721783661955544</v>
      </c>
      <c r="BG201" s="10">
        <f t="shared" ref="BG201" si="59">BG147-BF147</f>
        <v>0.76082675492933305</v>
      </c>
      <c r="BH201" s="10">
        <f t="shared" si="54"/>
        <v>0.76082675492933349</v>
      </c>
      <c r="BI201" s="10">
        <f t="shared" si="54"/>
        <v>2.2824802647879991</v>
      </c>
      <c r="BJ201" s="10">
        <f t="shared" si="54"/>
        <v>0</v>
      </c>
      <c r="BK201" s="10">
        <f t="shared" si="54"/>
        <v>6.3402229577444427</v>
      </c>
    </row>
    <row r="202" spans="1:63" ht="17" x14ac:dyDescent="0.25">
      <c r="A202" s="11" t="s">
        <v>114</v>
      </c>
      <c r="B202" t="s">
        <v>105</v>
      </c>
      <c r="C202" s="6">
        <v>4190713</v>
      </c>
      <c r="D202">
        <v>44.572000000000003</v>
      </c>
      <c r="E202">
        <v>-122.07089999999999</v>
      </c>
      <c r="F202" s="10"/>
      <c r="G202" s="10">
        <f t="shared" si="16"/>
        <v>0</v>
      </c>
      <c r="H202" s="10">
        <f t="shared" si="57"/>
        <v>0</v>
      </c>
      <c r="I202" s="10">
        <f t="shared" si="57"/>
        <v>0</v>
      </c>
      <c r="J202" s="10">
        <f t="shared" si="57"/>
        <v>0</v>
      </c>
      <c r="K202" s="10">
        <f t="shared" si="57"/>
        <v>0</v>
      </c>
      <c r="L202" s="10">
        <f t="shared" si="57"/>
        <v>0</v>
      </c>
      <c r="M202" s="10">
        <f t="shared" si="57"/>
        <v>0</v>
      </c>
      <c r="N202" s="10">
        <f t="shared" si="57"/>
        <v>0</v>
      </c>
      <c r="O202" s="10">
        <f t="shared" si="57"/>
        <v>0</v>
      </c>
      <c r="P202" s="10">
        <f t="shared" si="57"/>
        <v>0</v>
      </c>
      <c r="Q202" s="10">
        <f t="shared" si="57"/>
        <v>0</v>
      </c>
      <c r="R202" s="10">
        <f t="shared" si="57"/>
        <v>0</v>
      </c>
      <c r="S202" s="10">
        <f t="shared" si="57"/>
        <v>0</v>
      </c>
      <c r="T202" s="10">
        <f t="shared" si="57"/>
        <v>0</v>
      </c>
      <c r="U202" s="10">
        <f t="shared" si="57"/>
        <v>0</v>
      </c>
      <c r="V202" s="10">
        <f t="shared" si="57"/>
        <v>0</v>
      </c>
      <c r="W202" s="10">
        <f t="shared" si="57"/>
        <v>0</v>
      </c>
      <c r="X202" s="10">
        <f t="shared" si="57"/>
        <v>0</v>
      </c>
      <c r="Y202" s="10">
        <f t="shared" si="57"/>
        <v>0</v>
      </c>
      <c r="Z202" s="10">
        <f t="shared" si="57"/>
        <v>0</v>
      </c>
      <c r="AA202" s="10">
        <f t="shared" si="57"/>
        <v>0</v>
      </c>
      <c r="AB202" s="10">
        <f t="shared" si="57"/>
        <v>0</v>
      </c>
      <c r="AC202" s="10">
        <f t="shared" si="57"/>
        <v>0</v>
      </c>
      <c r="AD202" s="10">
        <f t="shared" si="57"/>
        <v>0</v>
      </c>
      <c r="AE202" s="10">
        <f t="shared" si="57"/>
        <v>0</v>
      </c>
      <c r="AF202" s="10">
        <f t="shared" si="57"/>
        <v>0</v>
      </c>
      <c r="AG202" s="10">
        <f t="shared" si="57"/>
        <v>0</v>
      </c>
      <c r="AH202" s="10">
        <f t="shared" si="57"/>
        <v>0</v>
      </c>
      <c r="AI202" s="10">
        <f t="shared" si="57"/>
        <v>0</v>
      </c>
      <c r="AJ202" s="10">
        <f t="shared" si="57"/>
        <v>0</v>
      </c>
      <c r="AK202" s="10">
        <f t="shared" si="57"/>
        <v>0</v>
      </c>
      <c r="AL202" s="10">
        <f t="shared" si="57"/>
        <v>0</v>
      </c>
      <c r="AM202" s="10">
        <f t="shared" si="57"/>
        <v>0</v>
      </c>
      <c r="AN202" s="10">
        <f t="shared" si="57"/>
        <v>0</v>
      </c>
      <c r="AO202" s="10">
        <f t="shared" si="57"/>
        <v>0</v>
      </c>
      <c r="AP202" s="10">
        <f t="shared" si="57"/>
        <v>0</v>
      </c>
      <c r="AQ202" s="10">
        <f t="shared" si="57"/>
        <v>0</v>
      </c>
      <c r="AR202" s="10">
        <f t="shared" si="57"/>
        <v>0</v>
      </c>
      <c r="AS202" s="10">
        <f t="shared" si="57"/>
        <v>0</v>
      </c>
      <c r="AT202" s="10">
        <f t="shared" si="57"/>
        <v>0</v>
      </c>
      <c r="AU202" s="10">
        <f t="shared" si="57"/>
        <v>0</v>
      </c>
      <c r="AV202" s="10">
        <f t="shared" si="57"/>
        <v>0</v>
      </c>
      <c r="AW202" s="10">
        <f t="shared" si="57"/>
        <v>0</v>
      </c>
      <c r="AX202" s="10">
        <f t="shared" si="57"/>
        <v>0</v>
      </c>
      <c r="AY202" s="10">
        <f t="shared" si="57"/>
        <v>0</v>
      </c>
      <c r="AZ202" s="10">
        <f t="shared" si="57"/>
        <v>0</v>
      </c>
      <c r="BA202" s="10">
        <f t="shared" si="57"/>
        <v>0</v>
      </c>
      <c r="BB202" s="10">
        <f t="shared" si="57"/>
        <v>3.5793431809813745</v>
      </c>
      <c r="BC202" s="10">
        <f t="shared" si="57"/>
        <v>0.95449151492836659</v>
      </c>
      <c r="BD202" s="10">
        <f t="shared" si="57"/>
        <v>1.1931143936604585</v>
      </c>
      <c r="BE202" s="10">
        <f t="shared" si="57"/>
        <v>1.4317372723925494</v>
      </c>
      <c r="BF202" s="10">
        <f t="shared" si="57"/>
        <v>0.47724575746418374</v>
      </c>
      <c r="BG202" s="10">
        <f t="shared" ref="BG202" si="60">BG148-BF148</f>
        <v>0.95449151492836748</v>
      </c>
      <c r="BH202" s="10">
        <f t="shared" si="54"/>
        <v>0.71586863619627294</v>
      </c>
      <c r="BI202" s="10">
        <f t="shared" si="54"/>
        <v>6.4428177257664743</v>
      </c>
      <c r="BJ202" s="10">
        <f t="shared" si="54"/>
        <v>0.47724575746418196</v>
      </c>
      <c r="BK202" s="10">
        <f t="shared" si="54"/>
        <v>4.7724575746418338</v>
      </c>
    </row>
    <row r="203" spans="1:63" ht="17" x14ac:dyDescent="0.25">
      <c r="A203" s="11" t="s">
        <v>117</v>
      </c>
      <c r="B203" t="s">
        <v>105</v>
      </c>
      <c r="C203" s="6">
        <v>12807060</v>
      </c>
      <c r="D203">
        <v>40.590800000000002</v>
      </c>
      <c r="E203">
        <v>-77.209800000000001</v>
      </c>
      <c r="F203" s="10"/>
      <c r="G203" s="10">
        <f t="shared" si="16"/>
        <v>0</v>
      </c>
      <c r="H203" s="10">
        <f t="shared" si="57"/>
        <v>0</v>
      </c>
      <c r="I203" s="10">
        <f t="shared" si="57"/>
        <v>0</v>
      </c>
      <c r="J203" s="10">
        <f t="shared" si="57"/>
        <v>0</v>
      </c>
      <c r="K203" s="10">
        <f t="shared" si="57"/>
        <v>0</v>
      </c>
      <c r="L203" s="10">
        <f t="shared" si="57"/>
        <v>0</v>
      </c>
      <c r="M203" s="10">
        <f t="shared" si="57"/>
        <v>0</v>
      </c>
      <c r="N203" s="10">
        <f t="shared" si="57"/>
        <v>0</v>
      </c>
      <c r="O203" s="10">
        <f t="shared" si="57"/>
        <v>0</v>
      </c>
      <c r="P203" s="10">
        <f t="shared" si="57"/>
        <v>0</v>
      </c>
      <c r="Q203" s="10">
        <f t="shared" si="57"/>
        <v>0</v>
      </c>
      <c r="R203" s="10">
        <f t="shared" si="57"/>
        <v>0</v>
      </c>
      <c r="S203" s="10">
        <f t="shared" si="57"/>
        <v>0</v>
      </c>
      <c r="T203" s="10">
        <f t="shared" si="57"/>
        <v>0</v>
      </c>
      <c r="U203" s="10">
        <f t="shared" si="57"/>
        <v>0</v>
      </c>
      <c r="V203" s="10">
        <f t="shared" si="57"/>
        <v>0</v>
      </c>
      <c r="W203" s="10">
        <f t="shared" si="57"/>
        <v>0</v>
      </c>
      <c r="X203" s="10">
        <f t="shared" si="57"/>
        <v>0</v>
      </c>
      <c r="Y203" s="10">
        <f t="shared" si="57"/>
        <v>0</v>
      </c>
      <c r="Z203" s="10">
        <f t="shared" si="57"/>
        <v>0</v>
      </c>
      <c r="AA203" s="10">
        <f t="shared" si="57"/>
        <v>0</v>
      </c>
      <c r="AB203" s="10">
        <f t="shared" si="57"/>
        <v>0</v>
      </c>
      <c r="AC203" s="10">
        <f t="shared" si="57"/>
        <v>0</v>
      </c>
      <c r="AD203" s="10">
        <f t="shared" si="57"/>
        <v>0</v>
      </c>
      <c r="AE203" s="10">
        <f t="shared" si="57"/>
        <v>0</v>
      </c>
      <c r="AF203" s="10">
        <f t="shared" si="57"/>
        <v>0</v>
      </c>
      <c r="AG203" s="10">
        <f t="shared" si="57"/>
        <v>0</v>
      </c>
      <c r="AH203" s="10">
        <f t="shared" si="57"/>
        <v>0</v>
      </c>
      <c r="AI203" s="10">
        <f t="shared" si="57"/>
        <v>0</v>
      </c>
      <c r="AJ203" s="10">
        <f t="shared" si="57"/>
        <v>0</v>
      </c>
      <c r="AK203" s="10">
        <f t="shared" si="57"/>
        <v>0</v>
      </c>
      <c r="AL203" s="10">
        <f t="shared" si="57"/>
        <v>0</v>
      </c>
      <c r="AM203" s="10">
        <f t="shared" si="57"/>
        <v>0</v>
      </c>
      <c r="AN203" s="10">
        <f t="shared" si="57"/>
        <v>0</v>
      </c>
      <c r="AO203" s="10">
        <f t="shared" si="57"/>
        <v>0</v>
      </c>
      <c r="AP203" s="10">
        <f t="shared" si="57"/>
        <v>0</v>
      </c>
      <c r="AQ203" s="10">
        <f t="shared" si="57"/>
        <v>0</v>
      </c>
      <c r="AR203" s="10">
        <f t="shared" si="57"/>
        <v>0</v>
      </c>
      <c r="AS203" s="10">
        <f t="shared" si="57"/>
        <v>0</v>
      </c>
      <c r="AT203" s="10">
        <f t="shared" si="57"/>
        <v>0</v>
      </c>
      <c r="AU203" s="10">
        <f t="shared" si="57"/>
        <v>0</v>
      </c>
      <c r="AV203" s="10">
        <f t="shared" si="57"/>
        <v>0</v>
      </c>
      <c r="AW203" s="10">
        <f t="shared" si="57"/>
        <v>0</v>
      </c>
      <c r="AX203" s="10">
        <f t="shared" si="57"/>
        <v>0</v>
      </c>
      <c r="AY203" s="10">
        <f t="shared" si="57"/>
        <v>0</v>
      </c>
      <c r="AZ203" s="10">
        <f t="shared" si="57"/>
        <v>0</v>
      </c>
      <c r="BA203" s="10">
        <f t="shared" si="57"/>
        <v>0</v>
      </c>
      <c r="BB203" s="10">
        <f t="shared" si="57"/>
        <v>0.93698319520639395</v>
      </c>
      <c r="BC203" s="10">
        <f t="shared" si="57"/>
        <v>0.31232773173546458</v>
      </c>
      <c r="BD203" s="10">
        <f t="shared" si="57"/>
        <v>0.46849159760319714</v>
      </c>
      <c r="BE203" s="10">
        <f t="shared" si="57"/>
        <v>1.483556725743457</v>
      </c>
      <c r="BF203" s="10">
        <f t="shared" si="57"/>
        <v>0.46849159760319692</v>
      </c>
      <c r="BG203" s="10">
        <f t="shared" ref="BG203" si="61">BG149-BF149</f>
        <v>1.4835567257434579</v>
      </c>
      <c r="BH203" s="10">
        <f t="shared" si="54"/>
        <v>0.85890126227252761</v>
      </c>
      <c r="BI203" s="10">
        <f t="shared" si="54"/>
        <v>2.7328676526853153</v>
      </c>
      <c r="BJ203" s="10">
        <f t="shared" si="54"/>
        <v>3.1232773173546455</v>
      </c>
      <c r="BK203" s="10">
        <f t="shared" si="54"/>
        <v>4.2164243784287727</v>
      </c>
    </row>
    <row r="204" spans="1:63" ht="17" x14ac:dyDescent="0.25">
      <c r="A204" s="11" t="s">
        <v>133</v>
      </c>
      <c r="B204" t="s">
        <v>105</v>
      </c>
      <c r="C204" s="6">
        <v>1057315</v>
      </c>
      <c r="D204">
        <v>41.680900000000001</v>
      </c>
      <c r="E204">
        <v>-71.511799999999994</v>
      </c>
      <c r="F204" s="10"/>
      <c r="G204" s="10">
        <f t="shared" si="16"/>
        <v>0</v>
      </c>
      <c r="H204" s="10">
        <f t="shared" si="57"/>
        <v>0</v>
      </c>
      <c r="I204" s="10">
        <f t="shared" si="57"/>
        <v>0</v>
      </c>
      <c r="J204" s="10">
        <f t="shared" si="57"/>
        <v>0</v>
      </c>
      <c r="K204" s="10">
        <f t="shared" si="57"/>
        <v>0</v>
      </c>
      <c r="L204" s="10">
        <f t="shared" si="57"/>
        <v>0</v>
      </c>
      <c r="M204" s="10">
        <f t="shared" si="57"/>
        <v>0</v>
      </c>
      <c r="N204" s="10">
        <f t="shared" si="57"/>
        <v>0</v>
      </c>
      <c r="O204" s="10">
        <f t="shared" si="57"/>
        <v>0</v>
      </c>
      <c r="P204" s="10">
        <f t="shared" si="57"/>
        <v>0</v>
      </c>
      <c r="Q204" s="10">
        <f t="shared" si="57"/>
        <v>0</v>
      </c>
      <c r="R204" s="10">
        <f t="shared" si="57"/>
        <v>0</v>
      </c>
      <c r="S204" s="10">
        <f t="shared" si="57"/>
        <v>0</v>
      </c>
      <c r="T204" s="10">
        <f t="shared" si="57"/>
        <v>0</v>
      </c>
      <c r="U204" s="10">
        <f t="shared" si="57"/>
        <v>0</v>
      </c>
      <c r="V204" s="10">
        <f t="shared" si="57"/>
        <v>0</v>
      </c>
      <c r="W204" s="10">
        <f t="shared" si="57"/>
        <v>0</v>
      </c>
      <c r="X204" s="10">
        <f t="shared" si="57"/>
        <v>0</v>
      </c>
      <c r="Y204" s="10">
        <f t="shared" si="57"/>
        <v>0</v>
      </c>
      <c r="Z204" s="10">
        <f t="shared" si="57"/>
        <v>0</v>
      </c>
      <c r="AA204" s="10">
        <f t="shared" si="57"/>
        <v>0</v>
      </c>
      <c r="AB204" s="10">
        <f t="shared" si="57"/>
        <v>0</v>
      </c>
      <c r="AC204" s="10">
        <f t="shared" si="57"/>
        <v>0</v>
      </c>
      <c r="AD204" s="10">
        <f t="shared" si="57"/>
        <v>0</v>
      </c>
      <c r="AE204" s="10">
        <f t="shared" si="57"/>
        <v>0</v>
      </c>
      <c r="AF204" s="10">
        <f t="shared" si="57"/>
        <v>0</v>
      </c>
      <c r="AG204" s="10">
        <f t="shared" si="57"/>
        <v>0</v>
      </c>
      <c r="AH204" s="10">
        <f t="shared" si="57"/>
        <v>0</v>
      </c>
      <c r="AI204" s="10">
        <f t="shared" si="57"/>
        <v>0</v>
      </c>
      <c r="AJ204" s="10">
        <f t="shared" si="57"/>
        <v>0</v>
      </c>
      <c r="AK204" s="10">
        <f t="shared" si="57"/>
        <v>0</v>
      </c>
      <c r="AL204" s="10">
        <f t="shared" si="57"/>
        <v>0</v>
      </c>
      <c r="AM204" s="10">
        <f t="shared" si="57"/>
        <v>0</v>
      </c>
      <c r="AN204" s="10">
        <f t="shared" si="57"/>
        <v>0</v>
      </c>
      <c r="AO204" s="10">
        <f t="shared" si="57"/>
        <v>0</v>
      </c>
      <c r="AP204" s="10">
        <f t="shared" si="57"/>
        <v>0</v>
      </c>
      <c r="AQ204" s="10">
        <f t="shared" si="57"/>
        <v>0</v>
      </c>
      <c r="AR204" s="10">
        <f t="shared" si="57"/>
        <v>0</v>
      </c>
      <c r="AS204" s="10">
        <f t="shared" si="57"/>
        <v>0</v>
      </c>
      <c r="AT204" s="10">
        <f t="shared" si="57"/>
        <v>0</v>
      </c>
      <c r="AU204" s="10">
        <f t="shared" si="57"/>
        <v>0</v>
      </c>
      <c r="AV204" s="10">
        <f t="shared" si="57"/>
        <v>0</v>
      </c>
      <c r="AW204" s="10">
        <f t="shared" si="57"/>
        <v>0</v>
      </c>
      <c r="AX204" s="10">
        <f t="shared" si="57"/>
        <v>0</v>
      </c>
      <c r="AY204" s="10">
        <f t="shared" si="57"/>
        <v>0</v>
      </c>
      <c r="AZ204" s="10">
        <f t="shared" si="57"/>
        <v>0</v>
      </c>
      <c r="BA204" s="10">
        <f t="shared" si="57"/>
        <v>0</v>
      </c>
      <c r="BB204" s="10">
        <f t="shared" si="57"/>
        <v>2.8373758056965048</v>
      </c>
      <c r="BC204" s="10">
        <f t="shared" si="57"/>
        <v>1.891583870464336</v>
      </c>
      <c r="BD204" s="10">
        <f t="shared" si="57"/>
        <v>0</v>
      </c>
      <c r="BE204" s="10">
        <f t="shared" si="57"/>
        <v>8.5121274170895145</v>
      </c>
      <c r="BF204" s="10">
        <f t="shared" si="57"/>
        <v>5.6747516113930079</v>
      </c>
      <c r="BG204" s="10">
        <f t="shared" ref="BG204" si="62">BG150-BF150</f>
        <v>0</v>
      </c>
      <c r="BH204" s="10">
        <f t="shared" si="54"/>
        <v>0.94579193523217242</v>
      </c>
      <c r="BI204" s="10">
        <f t="shared" si="54"/>
        <v>1.8915838704643342</v>
      </c>
      <c r="BJ204" s="10">
        <f t="shared" si="54"/>
        <v>9.4579193523216816</v>
      </c>
      <c r="BK204" s="10">
        <f t="shared" si="54"/>
        <v>10.40371128755385</v>
      </c>
    </row>
    <row r="205" spans="1:63" ht="17" x14ac:dyDescent="0.25">
      <c r="A205" s="11" t="s">
        <v>121</v>
      </c>
      <c r="B205" t="s">
        <v>105</v>
      </c>
      <c r="C205" s="6">
        <v>5084127</v>
      </c>
      <c r="D205">
        <v>33.856900000000003</v>
      </c>
      <c r="E205">
        <v>-80.944999999999993</v>
      </c>
      <c r="F205" s="10"/>
      <c r="G205" s="10">
        <f t="shared" si="16"/>
        <v>0</v>
      </c>
      <c r="H205" s="10">
        <f t="shared" si="57"/>
        <v>0</v>
      </c>
      <c r="I205" s="10">
        <f t="shared" si="57"/>
        <v>0</v>
      </c>
      <c r="J205" s="10">
        <f t="shared" si="57"/>
        <v>0</v>
      </c>
      <c r="K205" s="10">
        <f t="shared" si="57"/>
        <v>0</v>
      </c>
      <c r="L205" s="10">
        <f t="shared" si="57"/>
        <v>0</v>
      </c>
      <c r="M205" s="10">
        <f t="shared" si="57"/>
        <v>0</v>
      </c>
      <c r="N205" s="10">
        <f t="shared" si="57"/>
        <v>0</v>
      </c>
      <c r="O205" s="10">
        <f t="shared" si="57"/>
        <v>0</v>
      </c>
      <c r="P205" s="10">
        <f t="shared" si="57"/>
        <v>0</v>
      </c>
      <c r="Q205" s="10">
        <f t="shared" si="57"/>
        <v>0</v>
      </c>
      <c r="R205" s="10">
        <f t="shared" si="57"/>
        <v>0</v>
      </c>
      <c r="S205" s="10">
        <f t="shared" si="57"/>
        <v>0</v>
      </c>
      <c r="T205" s="10">
        <f t="shared" si="57"/>
        <v>0</v>
      </c>
      <c r="U205" s="10">
        <f t="shared" si="57"/>
        <v>0</v>
      </c>
      <c r="V205" s="10">
        <f t="shared" si="57"/>
        <v>0</v>
      </c>
      <c r="W205" s="10">
        <f t="shared" ref="H205:BF210" si="63">W151-V151</f>
        <v>0</v>
      </c>
      <c r="X205" s="10">
        <f t="shared" si="63"/>
        <v>0</v>
      </c>
      <c r="Y205" s="10">
        <f t="shared" si="63"/>
        <v>0</v>
      </c>
      <c r="Z205" s="10">
        <f t="shared" si="63"/>
        <v>0</v>
      </c>
      <c r="AA205" s="10">
        <f t="shared" si="63"/>
        <v>0</v>
      </c>
      <c r="AB205" s="10">
        <f t="shared" si="63"/>
        <v>0</v>
      </c>
      <c r="AC205" s="10">
        <f t="shared" si="63"/>
        <v>0</v>
      </c>
      <c r="AD205" s="10">
        <f t="shared" si="63"/>
        <v>0</v>
      </c>
      <c r="AE205" s="10">
        <f t="shared" si="63"/>
        <v>0</v>
      </c>
      <c r="AF205" s="10">
        <f t="shared" si="63"/>
        <v>0</v>
      </c>
      <c r="AG205" s="10">
        <f t="shared" si="63"/>
        <v>0</v>
      </c>
      <c r="AH205" s="10">
        <f t="shared" si="63"/>
        <v>0</v>
      </c>
      <c r="AI205" s="10">
        <f t="shared" si="63"/>
        <v>0</v>
      </c>
      <c r="AJ205" s="10">
        <f t="shared" si="63"/>
        <v>0</v>
      </c>
      <c r="AK205" s="10">
        <f t="shared" si="63"/>
        <v>0</v>
      </c>
      <c r="AL205" s="10">
        <f t="shared" si="63"/>
        <v>0</v>
      </c>
      <c r="AM205" s="10">
        <f t="shared" si="63"/>
        <v>0</v>
      </c>
      <c r="AN205" s="10">
        <f t="shared" si="63"/>
        <v>0</v>
      </c>
      <c r="AO205" s="10">
        <f t="shared" si="63"/>
        <v>0</v>
      </c>
      <c r="AP205" s="10">
        <f t="shared" si="63"/>
        <v>0</v>
      </c>
      <c r="AQ205" s="10">
        <f t="shared" si="63"/>
        <v>0</v>
      </c>
      <c r="AR205" s="10">
        <f t="shared" si="63"/>
        <v>0</v>
      </c>
      <c r="AS205" s="10">
        <f t="shared" si="63"/>
        <v>0</v>
      </c>
      <c r="AT205" s="10">
        <f t="shared" si="63"/>
        <v>0</v>
      </c>
      <c r="AU205" s="10">
        <f t="shared" si="63"/>
        <v>0</v>
      </c>
      <c r="AV205" s="10">
        <f t="shared" si="63"/>
        <v>0</v>
      </c>
      <c r="AW205" s="10">
        <f t="shared" si="63"/>
        <v>0</v>
      </c>
      <c r="AX205" s="10">
        <f t="shared" si="63"/>
        <v>0</v>
      </c>
      <c r="AY205" s="10">
        <f t="shared" si="63"/>
        <v>0</v>
      </c>
      <c r="AZ205" s="10">
        <f t="shared" si="63"/>
        <v>0</v>
      </c>
      <c r="BA205" s="10">
        <f t="shared" si="63"/>
        <v>0</v>
      </c>
      <c r="BB205" s="10">
        <f t="shared" si="63"/>
        <v>1.3768342136221223</v>
      </c>
      <c r="BC205" s="10">
        <f t="shared" si="63"/>
        <v>0.59007180583805252</v>
      </c>
      <c r="BD205" s="10">
        <f t="shared" si="63"/>
        <v>0.39338120389203479</v>
      </c>
      <c r="BE205" s="10">
        <f t="shared" si="63"/>
        <v>0.19669060194601773</v>
      </c>
      <c r="BF205" s="10">
        <f t="shared" si="63"/>
        <v>1.180143611676105</v>
      </c>
      <c r="BG205" s="10">
        <f t="shared" ref="BG205" si="64">BG151-BF151</f>
        <v>1.7702154175141569</v>
      </c>
      <c r="BH205" s="10">
        <f t="shared" si="54"/>
        <v>0.98345300973008776</v>
      </c>
      <c r="BI205" s="10">
        <f t="shared" si="54"/>
        <v>2.7536684272442447</v>
      </c>
      <c r="BJ205" s="10">
        <f t="shared" si="54"/>
        <v>0</v>
      </c>
      <c r="BK205" s="10">
        <f t="shared" si="54"/>
        <v>6.6874804661645957</v>
      </c>
    </row>
    <row r="206" spans="1:63" ht="17" x14ac:dyDescent="0.25">
      <c r="A206" s="11" t="s">
        <v>157</v>
      </c>
      <c r="B206" t="s">
        <v>105</v>
      </c>
      <c r="C206" s="6">
        <v>882235</v>
      </c>
      <c r="D206">
        <v>44.299799999999998</v>
      </c>
      <c r="E206">
        <v>-99.438800000000001</v>
      </c>
      <c r="F206" s="10"/>
      <c r="G206" s="10">
        <f t="shared" si="16"/>
        <v>0</v>
      </c>
      <c r="H206" s="10">
        <f t="shared" si="63"/>
        <v>0</v>
      </c>
      <c r="I206" s="10">
        <f t="shared" si="63"/>
        <v>0</v>
      </c>
      <c r="J206" s="10">
        <f t="shared" si="63"/>
        <v>0</v>
      </c>
      <c r="K206" s="10">
        <f t="shared" si="63"/>
        <v>0</v>
      </c>
      <c r="L206" s="10">
        <f t="shared" si="63"/>
        <v>0</v>
      </c>
      <c r="M206" s="10">
        <f t="shared" si="63"/>
        <v>0</v>
      </c>
      <c r="N206" s="10">
        <f t="shared" si="63"/>
        <v>0</v>
      </c>
      <c r="O206" s="10">
        <f t="shared" si="63"/>
        <v>0</v>
      </c>
      <c r="P206" s="10">
        <f t="shared" si="63"/>
        <v>0</v>
      </c>
      <c r="Q206" s="10">
        <f t="shared" si="63"/>
        <v>0</v>
      </c>
      <c r="R206" s="10">
        <f t="shared" si="63"/>
        <v>0</v>
      </c>
      <c r="S206" s="10">
        <f t="shared" si="63"/>
        <v>0</v>
      </c>
      <c r="T206" s="10">
        <f t="shared" si="63"/>
        <v>0</v>
      </c>
      <c r="U206" s="10">
        <f t="shared" si="63"/>
        <v>0</v>
      </c>
      <c r="V206" s="10">
        <f t="shared" si="63"/>
        <v>0</v>
      </c>
      <c r="W206" s="10">
        <f t="shared" si="63"/>
        <v>0</v>
      </c>
      <c r="X206" s="10">
        <f t="shared" si="63"/>
        <v>0</v>
      </c>
      <c r="Y206" s="10">
        <f t="shared" si="63"/>
        <v>0</v>
      </c>
      <c r="Z206" s="10">
        <f t="shared" si="63"/>
        <v>0</v>
      </c>
      <c r="AA206" s="10">
        <f t="shared" si="63"/>
        <v>0</v>
      </c>
      <c r="AB206" s="10">
        <f t="shared" si="63"/>
        <v>0</v>
      </c>
      <c r="AC206" s="10">
        <f t="shared" si="63"/>
        <v>0</v>
      </c>
      <c r="AD206" s="10">
        <f t="shared" si="63"/>
        <v>0</v>
      </c>
      <c r="AE206" s="10">
        <f t="shared" si="63"/>
        <v>0</v>
      </c>
      <c r="AF206" s="10">
        <f t="shared" si="63"/>
        <v>0</v>
      </c>
      <c r="AG206" s="10">
        <f t="shared" si="63"/>
        <v>0</v>
      </c>
      <c r="AH206" s="10">
        <f t="shared" si="63"/>
        <v>0</v>
      </c>
      <c r="AI206" s="10">
        <f t="shared" si="63"/>
        <v>0</v>
      </c>
      <c r="AJ206" s="10">
        <f t="shared" si="63"/>
        <v>0</v>
      </c>
      <c r="AK206" s="10">
        <f t="shared" si="63"/>
        <v>0</v>
      </c>
      <c r="AL206" s="10">
        <f t="shared" si="63"/>
        <v>0</v>
      </c>
      <c r="AM206" s="10">
        <f t="shared" si="63"/>
        <v>0</v>
      </c>
      <c r="AN206" s="10">
        <f t="shared" si="63"/>
        <v>0</v>
      </c>
      <c r="AO206" s="10">
        <f t="shared" si="63"/>
        <v>0</v>
      </c>
      <c r="AP206" s="10">
        <f t="shared" si="63"/>
        <v>0</v>
      </c>
      <c r="AQ206" s="10">
        <f t="shared" si="63"/>
        <v>0</v>
      </c>
      <c r="AR206" s="10">
        <f t="shared" si="63"/>
        <v>0</v>
      </c>
      <c r="AS206" s="10">
        <f t="shared" si="63"/>
        <v>0</v>
      </c>
      <c r="AT206" s="10">
        <f t="shared" si="63"/>
        <v>0</v>
      </c>
      <c r="AU206" s="10">
        <f t="shared" si="63"/>
        <v>0</v>
      </c>
      <c r="AV206" s="10">
        <f t="shared" si="63"/>
        <v>0</v>
      </c>
      <c r="AW206" s="10">
        <f t="shared" si="63"/>
        <v>0</v>
      </c>
      <c r="AX206" s="10">
        <f t="shared" si="63"/>
        <v>0</v>
      </c>
      <c r="AY206" s="10">
        <f t="shared" si="63"/>
        <v>0</v>
      </c>
      <c r="AZ206" s="10">
        <f t="shared" si="63"/>
        <v>0</v>
      </c>
      <c r="BA206" s="10">
        <f t="shared" si="63"/>
        <v>0</v>
      </c>
      <c r="BB206" s="10">
        <f t="shared" si="63"/>
        <v>0</v>
      </c>
      <c r="BC206" s="10">
        <f t="shared" si="63"/>
        <v>9.0678787397915528</v>
      </c>
      <c r="BD206" s="10">
        <f t="shared" si="63"/>
        <v>0</v>
      </c>
      <c r="BE206" s="10">
        <f t="shared" si="63"/>
        <v>0</v>
      </c>
      <c r="BF206" s="10">
        <f t="shared" si="63"/>
        <v>1.1334848424739423</v>
      </c>
      <c r="BG206" s="10">
        <f t="shared" ref="BG206" si="65">BG152-BF152</f>
        <v>0</v>
      </c>
      <c r="BH206" s="10">
        <f t="shared" si="54"/>
        <v>1.1334848424739441</v>
      </c>
      <c r="BI206" s="10">
        <f t="shared" si="54"/>
        <v>1.1334848424739459</v>
      </c>
      <c r="BJ206" s="10">
        <f t="shared" si="54"/>
        <v>0</v>
      </c>
      <c r="BK206" s="10">
        <f t="shared" si="54"/>
        <v>0</v>
      </c>
    </row>
    <row r="207" spans="1:63" ht="17" x14ac:dyDescent="0.25">
      <c r="A207" s="11" t="s">
        <v>122</v>
      </c>
      <c r="B207" t="s">
        <v>105</v>
      </c>
      <c r="C207" s="6">
        <v>6770010</v>
      </c>
      <c r="D207">
        <v>35.747799999999998</v>
      </c>
      <c r="E207">
        <v>-86.692300000000003</v>
      </c>
      <c r="F207" s="10"/>
      <c r="G207" s="10">
        <f t="shared" si="16"/>
        <v>0</v>
      </c>
      <c r="H207" s="10">
        <f t="shared" si="63"/>
        <v>0</v>
      </c>
      <c r="I207" s="10">
        <f t="shared" si="63"/>
        <v>0</v>
      </c>
      <c r="J207" s="10">
        <f t="shared" si="63"/>
        <v>0</v>
      </c>
      <c r="K207" s="10">
        <f t="shared" si="63"/>
        <v>0</v>
      </c>
      <c r="L207" s="10">
        <f t="shared" si="63"/>
        <v>0</v>
      </c>
      <c r="M207" s="10">
        <f t="shared" si="63"/>
        <v>0</v>
      </c>
      <c r="N207" s="10">
        <f t="shared" si="63"/>
        <v>0</v>
      </c>
      <c r="O207" s="10">
        <f t="shared" si="63"/>
        <v>0</v>
      </c>
      <c r="P207" s="10">
        <f t="shared" si="63"/>
        <v>0</v>
      </c>
      <c r="Q207" s="10">
        <f t="shared" si="63"/>
        <v>0</v>
      </c>
      <c r="R207" s="10">
        <f t="shared" si="63"/>
        <v>0</v>
      </c>
      <c r="S207" s="10">
        <f t="shared" si="63"/>
        <v>0</v>
      </c>
      <c r="T207" s="10">
        <f t="shared" si="63"/>
        <v>0</v>
      </c>
      <c r="U207" s="10">
        <f t="shared" si="63"/>
        <v>0</v>
      </c>
      <c r="V207" s="10">
        <f t="shared" si="63"/>
        <v>0</v>
      </c>
      <c r="W207" s="10">
        <f t="shared" si="63"/>
        <v>0</v>
      </c>
      <c r="X207" s="10">
        <f t="shared" si="63"/>
        <v>0</v>
      </c>
      <c r="Y207" s="10">
        <f t="shared" si="63"/>
        <v>0</v>
      </c>
      <c r="Z207" s="10">
        <f t="shared" si="63"/>
        <v>0</v>
      </c>
      <c r="AA207" s="10">
        <f t="shared" si="63"/>
        <v>0</v>
      </c>
      <c r="AB207" s="10">
        <f t="shared" si="63"/>
        <v>0</v>
      </c>
      <c r="AC207" s="10">
        <f t="shared" si="63"/>
        <v>0</v>
      </c>
      <c r="AD207" s="10">
        <f t="shared" si="63"/>
        <v>0</v>
      </c>
      <c r="AE207" s="10">
        <f t="shared" si="63"/>
        <v>0</v>
      </c>
      <c r="AF207" s="10">
        <f t="shared" si="63"/>
        <v>0</v>
      </c>
      <c r="AG207" s="10">
        <f t="shared" si="63"/>
        <v>0</v>
      </c>
      <c r="AH207" s="10">
        <f t="shared" si="63"/>
        <v>0</v>
      </c>
      <c r="AI207" s="10">
        <f t="shared" si="63"/>
        <v>0</v>
      </c>
      <c r="AJ207" s="10">
        <f t="shared" si="63"/>
        <v>0</v>
      </c>
      <c r="AK207" s="10">
        <f t="shared" si="63"/>
        <v>0</v>
      </c>
      <c r="AL207" s="10">
        <f t="shared" si="63"/>
        <v>0</v>
      </c>
      <c r="AM207" s="10">
        <f t="shared" si="63"/>
        <v>0</v>
      </c>
      <c r="AN207" s="10">
        <f t="shared" si="63"/>
        <v>0</v>
      </c>
      <c r="AO207" s="10">
        <f t="shared" si="63"/>
        <v>0</v>
      </c>
      <c r="AP207" s="10">
        <f t="shared" si="63"/>
        <v>0</v>
      </c>
      <c r="AQ207" s="10">
        <f t="shared" si="63"/>
        <v>0</v>
      </c>
      <c r="AR207" s="10">
        <f t="shared" si="63"/>
        <v>0</v>
      </c>
      <c r="AS207" s="10">
        <f t="shared" si="63"/>
        <v>0</v>
      </c>
      <c r="AT207" s="10">
        <f t="shared" si="63"/>
        <v>0</v>
      </c>
      <c r="AU207" s="10">
        <f t="shared" si="63"/>
        <v>0</v>
      </c>
      <c r="AV207" s="10">
        <f t="shared" si="63"/>
        <v>0</v>
      </c>
      <c r="AW207" s="10">
        <f t="shared" si="63"/>
        <v>0</v>
      </c>
      <c r="AX207" s="10">
        <f t="shared" si="63"/>
        <v>0</v>
      </c>
      <c r="AY207" s="10">
        <f t="shared" si="63"/>
        <v>0</v>
      </c>
      <c r="AZ207" s="10">
        <f t="shared" si="63"/>
        <v>0</v>
      </c>
      <c r="BA207" s="10">
        <f t="shared" si="63"/>
        <v>0</v>
      </c>
      <c r="BB207" s="10">
        <f t="shared" si="63"/>
        <v>1.0339718848273487</v>
      </c>
      <c r="BC207" s="10">
        <f t="shared" si="63"/>
        <v>0.29542053852209982</v>
      </c>
      <c r="BD207" s="10">
        <f t="shared" si="63"/>
        <v>1.3293924233494485</v>
      </c>
      <c r="BE207" s="10">
        <f t="shared" si="63"/>
        <v>1.1816821540883984</v>
      </c>
      <c r="BF207" s="10">
        <f t="shared" si="63"/>
        <v>0.88626161556629901</v>
      </c>
      <c r="BG207" s="10">
        <f t="shared" ref="BG207" si="66">BG153-BF153</f>
        <v>1.0339718848273494</v>
      </c>
      <c r="BH207" s="10">
        <f t="shared" si="54"/>
        <v>1.920233500393647</v>
      </c>
      <c r="BI207" s="10">
        <f t="shared" si="54"/>
        <v>3.2496259237430971</v>
      </c>
      <c r="BJ207" s="10">
        <f t="shared" si="54"/>
        <v>0.73855134630524866</v>
      </c>
      <c r="BK207" s="10">
        <f t="shared" si="54"/>
        <v>11.078270194578741</v>
      </c>
    </row>
    <row r="208" spans="1:63" ht="17" x14ac:dyDescent="0.25">
      <c r="A208" s="11" t="s">
        <v>115</v>
      </c>
      <c r="B208" t="s">
        <v>105</v>
      </c>
      <c r="C208" s="6">
        <v>28701845</v>
      </c>
      <c r="D208">
        <v>31.054500000000001</v>
      </c>
      <c r="E208">
        <v>-97.563500000000005</v>
      </c>
      <c r="F208" s="10"/>
      <c r="G208" s="10">
        <f t="shared" si="16"/>
        <v>0</v>
      </c>
      <c r="H208" s="10">
        <f t="shared" si="63"/>
        <v>0</v>
      </c>
      <c r="I208" s="10">
        <f t="shared" si="63"/>
        <v>0</v>
      </c>
      <c r="J208" s="10">
        <f t="shared" si="63"/>
        <v>0</v>
      </c>
      <c r="K208" s="10">
        <f t="shared" si="63"/>
        <v>0</v>
      </c>
      <c r="L208" s="10">
        <f t="shared" si="63"/>
        <v>0</v>
      </c>
      <c r="M208" s="10">
        <f t="shared" si="63"/>
        <v>0</v>
      </c>
      <c r="N208" s="10">
        <f t="shared" si="63"/>
        <v>0</v>
      </c>
      <c r="O208" s="10">
        <f t="shared" si="63"/>
        <v>0</v>
      </c>
      <c r="P208" s="10">
        <f t="shared" si="63"/>
        <v>0</v>
      </c>
      <c r="Q208" s="10">
        <f t="shared" si="63"/>
        <v>0</v>
      </c>
      <c r="R208" s="10">
        <f t="shared" si="63"/>
        <v>0</v>
      </c>
      <c r="S208" s="10">
        <f t="shared" si="63"/>
        <v>0</v>
      </c>
      <c r="T208" s="10">
        <f t="shared" si="63"/>
        <v>0</v>
      </c>
      <c r="U208" s="10">
        <f t="shared" si="63"/>
        <v>0</v>
      </c>
      <c r="V208" s="10">
        <f t="shared" si="63"/>
        <v>0</v>
      </c>
      <c r="W208" s="10">
        <f t="shared" si="63"/>
        <v>0</v>
      </c>
      <c r="X208" s="10">
        <f t="shared" si="63"/>
        <v>0</v>
      </c>
      <c r="Y208" s="10">
        <f t="shared" si="63"/>
        <v>0</v>
      </c>
      <c r="Z208" s="10">
        <f t="shared" si="63"/>
        <v>0</v>
      </c>
      <c r="AA208" s="10">
        <f t="shared" si="63"/>
        <v>0</v>
      </c>
      <c r="AB208" s="10">
        <f t="shared" si="63"/>
        <v>0</v>
      </c>
      <c r="AC208" s="10">
        <f t="shared" si="63"/>
        <v>0</v>
      </c>
      <c r="AD208" s="10">
        <f t="shared" si="63"/>
        <v>0</v>
      </c>
      <c r="AE208" s="10">
        <f t="shared" si="63"/>
        <v>0</v>
      </c>
      <c r="AF208" s="10">
        <f t="shared" si="63"/>
        <v>0</v>
      </c>
      <c r="AG208" s="10">
        <f t="shared" si="63"/>
        <v>0</v>
      </c>
      <c r="AH208" s="10">
        <f t="shared" si="63"/>
        <v>0</v>
      </c>
      <c r="AI208" s="10">
        <f t="shared" si="63"/>
        <v>0</v>
      </c>
      <c r="AJ208" s="10">
        <f t="shared" si="63"/>
        <v>0</v>
      </c>
      <c r="AK208" s="10">
        <f t="shared" si="63"/>
        <v>0</v>
      </c>
      <c r="AL208" s="10">
        <f t="shared" si="63"/>
        <v>0</v>
      </c>
      <c r="AM208" s="10">
        <f t="shared" si="63"/>
        <v>0</v>
      </c>
      <c r="AN208" s="10">
        <f t="shared" si="63"/>
        <v>0</v>
      </c>
      <c r="AO208" s="10">
        <f t="shared" si="63"/>
        <v>0</v>
      </c>
      <c r="AP208" s="10">
        <f t="shared" si="63"/>
        <v>0</v>
      </c>
      <c r="AQ208" s="10">
        <f t="shared" si="63"/>
        <v>0</v>
      </c>
      <c r="AR208" s="10">
        <f t="shared" si="63"/>
        <v>0</v>
      </c>
      <c r="AS208" s="10">
        <f t="shared" si="63"/>
        <v>0</v>
      </c>
      <c r="AT208" s="10">
        <f t="shared" si="63"/>
        <v>0</v>
      </c>
      <c r="AU208" s="10">
        <f t="shared" si="63"/>
        <v>0</v>
      </c>
      <c r="AV208" s="10">
        <f t="shared" si="63"/>
        <v>0</v>
      </c>
      <c r="AW208" s="10">
        <f t="shared" si="63"/>
        <v>0</v>
      </c>
      <c r="AX208" s="10">
        <f t="shared" si="63"/>
        <v>0</v>
      </c>
      <c r="AY208" s="10">
        <f t="shared" si="63"/>
        <v>0</v>
      </c>
      <c r="AZ208" s="10">
        <f t="shared" si="63"/>
        <v>0</v>
      </c>
      <c r="BA208" s="10">
        <f t="shared" si="63"/>
        <v>0</v>
      </c>
      <c r="BB208" s="10">
        <f t="shared" si="63"/>
        <v>0.45293255538102167</v>
      </c>
      <c r="BC208" s="10">
        <f t="shared" si="63"/>
        <v>0.27872772638832105</v>
      </c>
      <c r="BD208" s="10">
        <f t="shared" si="63"/>
        <v>0.20904579479124075</v>
      </c>
      <c r="BE208" s="10">
        <f t="shared" si="63"/>
        <v>0.55745545277664221</v>
      </c>
      <c r="BF208" s="10">
        <f t="shared" si="63"/>
        <v>0.48777352117956152</v>
      </c>
      <c r="BG208" s="10">
        <f t="shared" ref="BG208" si="67">BG154-BF154</f>
        <v>0.5226144869781022</v>
      </c>
      <c r="BH208" s="10">
        <f t="shared" si="54"/>
        <v>0.45293255538102173</v>
      </c>
      <c r="BI208" s="10">
        <f t="shared" si="54"/>
        <v>0.87102414496350322</v>
      </c>
      <c r="BJ208" s="10">
        <f t="shared" si="54"/>
        <v>2.1949808453080282</v>
      </c>
      <c r="BK208" s="10">
        <f t="shared" si="54"/>
        <v>3.0311640244729903</v>
      </c>
    </row>
    <row r="209" spans="1:63" ht="17" x14ac:dyDescent="0.25">
      <c r="A209" s="11" t="s">
        <v>138</v>
      </c>
      <c r="B209" t="s">
        <v>105</v>
      </c>
      <c r="C209" s="6">
        <v>3161105</v>
      </c>
      <c r="D209">
        <v>40.15</v>
      </c>
      <c r="E209">
        <v>-111.86239999999999</v>
      </c>
      <c r="F209" s="10"/>
      <c r="G209" s="10">
        <f t="shared" si="16"/>
        <v>0</v>
      </c>
      <c r="H209" s="10">
        <f t="shared" si="63"/>
        <v>0</v>
      </c>
      <c r="I209" s="10">
        <f t="shared" si="63"/>
        <v>0</v>
      </c>
      <c r="J209" s="10">
        <f t="shared" si="63"/>
        <v>0</v>
      </c>
      <c r="K209" s="10">
        <f t="shared" si="63"/>
        <v>0</v>
      </c>
      <c r="L209" s="10">
        <f t="shared" si="63"/>
        <v>0</v>
      </c>
      <c r="M209" s="10">
        <f t="shared" si="63"/>
        <v>0</v>
      </c>
      <c r="N209" s="10">
        <f t="shared" si="63"/>
        <v>0</v>
      </c>
      <c r="O209" s="10">
        <f t="shared" si="63"/>
        <v>0</v>
      </c>
      <c r="P209" s="10">
        <f t="shared" si="63"/>
        <v>0</v>
      </c>
      <c r="Q209" s="10">
        <f t="shared" si="63"/>
        <v>0</v>
      </c>
      <c r="R209" s="10">
        <f t="shared" si="63"/>
        <v>0</v>
      </c>
      <c r="S209" s="10">
        <f t="shared" si="63"/>
        <v>0</v>
      </c>
      <c r="T209" s="10">
        <f t="shared" si="63"/>
        <v>0</v>
      </c>
      <c r="U209" s="10">
        <f t="shared" si="63"/>
        <v>0</v>
      </c>
      <c r="V209" s="10">
        <f t="shared" si="63"/>
        <v>0</v>
      </c>
      <c r="W209" s="10">
        <f t="shared" si="63"/>
        <v>0</v>
      </c>
      <c r="X209" s="10">
        <f t="shared" si="63"/>
        <v>0</v>
      </c>
      <c r="Y209" s="10">
        <f t="shared" si="63"/>
        <v>0</v>
      </c>
      <c r="Z209" s="10">
        <f t="shared" si="63"/>
        <v>0</v>
      </c>
      <c r="AA209" s="10">
        <f t="shared" si="63"/>
        <v>0</v>
      </c>
      <c r="AB209" s="10">
        <f t="shared" si="63"/>
        <v>0</v>
      </c>
      <c r="AC209" s="10">
        <f t="shared" si="63"/>
        <v>0</v>
      </c>
      <c r="AD209" s="10">
        <f t="shared" si="63"/>
        <v>0</v>
      </c>
      <c r="AE209" s="10">
        <f t="shared" si="63"/>
        <v>0</v>
      </c>
      <c r="AF209" s="10">
        <f t="shared" si="63"/>
        <v>0</v>
      </c>
      <c r="AG209" s="10">
        <f t="shared" si="63"/>
        <v>0</v>
      </c>
      <c r="AH209" s="10">
        <f t="shared" si="63"/>
        <v>0</v>
      </c>
      <c r="AI209" s="10">
        <f t="shared" si="63"/>
        <v>0</v>
      </c>
      <c r="AJ209" s="10">
        <f t="shared" si="63"/>
        <v>0</v>
      </c>
      <c r="AK209" s="10">
        <f t="shared" si="63"/>
        <v>0</v>
      </c>
      <c r="AL209" s="10">
        <f t="shared" si="63"/>
        <v>0</v>
      </c>
      <c r="AM209" s="10">
        <f t="shared" si="63"/>
        <v>0</v>
      </c>
      <c r="AN209" s="10">
        <f t="shared" si="63"/>
        <v>0</v>
      </c>
      <c r="AO209" s="10">
        <f t="shared" si="63"/>
        <v>0</v>
      </c>
      <c r="AP209" s="10">
        <f t="shared" si="63"/>
        <v>0</v>
      </c>
      <c r="AQ209" s="10">
        <f t="shared" si="63"/>
        <v>0</v>
      </c>
      <c r="AR209" s="10">
        <f t="shared" si="63"/>
        <v>0</v>
      </c>
      <c r="AS209" s="10">
        <f t="shared" si="63"/>
        <v>0</v>
      </c>
      <c r="AT209" s="10">
        <f t="shared" si="63"/>
        <v>0</v>
      </c>
      <c r="AU209" s="10">
        <f t="shared" si="63"/>
        <v>0</v>
      </c>
      <c r="AV209" s="10">
        <f t="shared" si="63"/>
        <v>0</v>
      </c>
      <c r="AW209" s="10">
        <f t="shared" si="63"/>
        <v>0</v>
      </c>
      <c r="AX209" s="10">
        <f t="shared" si="63"/>
        <v>0</v>
      </c>
      <c r="AY209" s="10">
        <f t="shared" si="63"/>
        <v>0</v>
      </c>
      <c r="AZ209" s="10">
        <f t="shared" si="63"/>
        <v>0</v>
      </c>
      <c r="BA209" s="10">
        <f t="shared" si="63"/>
        <v>0</v>
      </c>
      <c r="BB209" s="10">
        <f t="shared" si="63"/>
        <v>0.63269015107059079</v>
      </c>
      <c r="BC209" s="10">
        <f t="shared" si="63"/>
        <v>0.31634507553529545</v>
      </c>
      <c r="BD209" s="10">
        <f t="shared" si="63"/>
        <v>0.63269015107059079</v>
      </c>
      <c r="BE209" s="10">
        <f t="shared" si="63"/>
        <v>1.265380302141182</v>
      </c>
      <c r="BF209" s="10">
        <f t="shared" si="63"/>
        <v>0.31634507553529501</v>
      </c>
      <c r="BG209" s="10">
        <f t="shared" ref="BG209" si="68">BG155-BF155</f>
        <v>5.6942113596353163</v>
      </c>
      <c r="BH209" s="10">
        <f t="shared" si="54"/>
        <v>3.47979583088825</v>
      </c>
      <c r="BI209" s="10">
        <f t="shared" si="54"/>
        <v>3.7961409064235436</v>
      </c>
      <c r="BJ209" s="10">
        <f t="shared" si="54"/>
        <v>0</v>
      </c>
      <c r="BK209" s="10">
        <f t="shared" si="54"/>
        <v>9.1740071905235681</v>
      </c>
    </row>
    <row r="210" spans="1:63" ht="17" x14ac:dyDescent="0.25">
      <c r="A210" s="11" t="s">
        <v>146</v>
      </c>
      <c r="B210" t="s">
        <v>105</v>
      </c>
      <c r="C210" s="6">
        <v>626299</v>
      </c>
      <c r="D210">
        <v>44.045900000000003</v>
      </c>
      <c r="E210">
        <v>-72.710700000000003</v>
      </c>
      <c r="F210" s="10"/>
      <c r="G210" s="10">
        <f t="shared" si="16"/>
        <v>0</v>
      </c>
      <c r="H210" s="10">
        <f t="shared" si="63"/>
        <v>0</v>
      </c>
      <c r="I210" s="10">
        <f t="shared" si="63"/>
        <v>0</v>
      </c>
      <c r="J210" s="10">
        <f t="shared" si="63"/>
        <v>0</v>
      </c>
      <c r="K210" s="10">
        <f t="shared" si="63"/>
        <v>0</v>
      </c>
      <c r="L210" s="10">
        <f t="shared" si="63"/>
        <v>0</v>
      </c>
      <c r="M210" s="10">
        <f t="shared" si="63"/>
        <v>0</v>
      </c>
      <c r="N210" s="10">
        <f t="shared" si="63"/>
        <v>0</v>
      </c>
      <c r="O210" s="10">
        <f t="shared" si="63"/>
        <v>0</v>
      </c>
      <c r="P210" s="10">
        <f t="shared" si="63"/>
        <v>0</v>
      </c>
      <c r="Q210" s="10">
        <f t="shared" si="63"/>
        <v>0</v>
      </c>
      <c r="R210" s="10">
        <f t="shared" si="63"/>
        <v>0</v>
      </c>
      <c r="S210" s="10">
        <f t="shared" si="63"/>
        <v>0</v>
      </c>
      <c r="T210" s="10">
        <f t="shared" si="63"/>
        <v>0</v>
      </c>
      <c r="U210" s="10">
        <f t="shared" si="63"/>
        <v>0</v>
      </c>
      <c r="V210" s="10">
        <f t="shared" si="63"/>
        <v>0</v>
      </c>
      <c r="W210" s="10">
        <f t="shared" ref="H210:BF215" si="69">W156-V156</f>
        <v>0</v>
      </c>
      <c r="X210" s="10">
        <f t="shared" si="69"/>
        <v>0</v>
      </c>
      <c r="Y210" s="10">
        <f t="shared" si="69"/>
        <v>0</v>
      </c>
      <c r="Z210" s="10">
        <f t="shared" si="69"/>
        <v>0</v>
      </c>
      <c r="AA210" s="10">
        <f t="shared" si="69"/>
        <v>0</v>
      </c>
      <c r="AB210" s="10">
        <f t="shared" si="69"/>
        <v>0</v>
      </c>
      <c r="AC210" s="10">
        <f t="shared" si="69"/>
        <v>0</v>
      </c>
      <c r="AD210" s="10">
        <f t="shared" si="69"/>
        <v>0</v>
      </c>
      <c r="AE210" s="10">
        <f t="shared" si="69"/>
        <v>0</v>
      </c>
      <c r="AF210" s="10">
        <f t="shared" si="69"/>
        <v>0</v>
      </c>
      <c r="AG210" s="10">
        <f t="shared" si="69"/>
        <v>0</v>
      </c>
      <c r="AH210" s="10">
        <f t="shared" si="69"/>
        <v>0</v>
      </c>
      <c r="AI210" s="10">
        <f t="shared" si="69"/>
        <v>0</v>
      </c>
      <c r="AJ210" s="10">
        <f t="shared" si="69"/>
        <v>0</v>
      </c>
      <c r="AK210" s="10">
        <f t="shared" si="69"/>
        <v>0</v>
      </c>
      <c r="AL210" s="10">
        <f t="shared" si="69"/>
        <v>0</v>
      </c>
      <c r="AM210" s="10">
        <f t="shared" si="69"/>
        <v>0</v>
      </c>
      <c r="AN210" s="10">
        <f t="shared" si="69"/>
        <v>0</v>
      </c>
      <c r="AO210" s="10">
        <f t="shared" si="69"/>
        <v>0</v>
      </c>
      <c r="AP210" s="10">
        <f t="shared" si="69"/>
        <v>0</v>
      </c>
      <c r="AQ210" s="10">
        <f t="shared" si="69"/>
        <v>0</v>
      </c>
      <c r="AR210" s="10">
        <f t="shared" si="69"/>
        <v>0</v>
      </c>
      <c r="AS210" s="10">
        <f t="shared" si="69"/>
        <v>0</v>
      </c>
      <c r="AT210" s="10">
        <f t="shared" si="69"/>
        <v>0</v>
      </c>
      <c r="AU210" s="10">
        <f t="shared" si="69"/>
        <v>0</v>
      </c>
      <c r="AV210" s="10">
        <f t="shared" si="69"/>
        <v>0</v>
      </c>
      <c r="AW210" s="10">
        <f t="shared" si="69"/>
        <v>0</v>
      </c>
      <c r="AX210" s="10">
        <f t="shared" si="69"/>
        <v>0</v>
      </c>
      <c r="AY210" s="10">
        <f t="shared" si="69"/>
        <v>0</v>
      </c>
      <c r="AZ210" s="10">
        <f t="shared" si="69"/>
        <v>0</v>
      </c>
      <c r="BA210" s="10">
        <f t="shared" si="69"/>
        <v>0</v>
      </c>
      <c r="BB210" s="10">
        <f t="shared" si="69"/>
        <v>1.5966814572592325</v>
      </c>
      <c r="BC210" s="10">
        <f t="shared" si="69"/>
        <v>0</v>
      </c>
      <c r="BD210" s="10">
        <f t="shared" si="69"/>
        <v>1.5966814572592325</v>
      </c>
      <c r="BE210" s="10">
        <f t="shared" si="69"/>
        <v>0</v>
      </c>
      <c r="BF210" s="10">
        <f t="shared" si="69"/>
        <v>4.7900443717776966</v>
      </c>
      <c r="BG210" s="10">
        <f t="shared" ref="BG210" si="70">BG156-BF156</f>
        <v>4.7900443717776984</v>
      </c>
      <c r="BH210" s="10">
        <f t="shared" si="54"/>
        <v>6.38672582903693</v>
      </c>
      <c r="BI210" s="10">
        <f t="shared" si="54"/>
        <v>0</v>
      </c>
      <c r="BJ210" s="10">
        <f t="shared" si="54"/>
        <v>9.5800887435553932</v>
      </c>
      <c r="BK210" s="10">
        <f t="shared" si="54"/>
        <v>6.38672582903693</v>
      </c>
    </row>
    <row r="211" spans="1:63" ht="17" x14ac:dyDescent="0.25">
      <c r="A211" s="11" t="s">
        <v>123</v>
      </c>
      <c r="B211" t="s">
        <v>105</v>
      </c>
      <c r="C211" s="6">
        <v>8517685</v>
      </c>
      <c r="D211">
        <v>37.769300000000001</v>
      </c>
      <c r="E211">
        <v>-78.17</v>
      </c>
      <c r="F211" s="10"/>
      <c r="G211" s="10">
        <f t="shared" si="16"/>
        <v>0</v>
      </c>
      <c r="H211" s="10">
        <f t="shared" si="69"/>
        <v>0</v>
      </c>
      <c r="I211" s="10">
        <f t="shared" si="69"/>
        <v>0</v>
      </c>
      <c r="J211" s="10">
        <f t="shared" si="69"/>
        <v>0</v>
      </c>
      <c r="K211" s="10">
        <f t="shared" si="69"/>
        <v>0</v>
      </c>
      <c r="L211" s="10">
        <f t="shared" si="69"/>
        <v>0</v>
      </c>
      <c r="M211" s="10">
        <f t="shared" si="69"/>
        <v>0</v>
      </c>
      <c r="N211" s="10">
        <f t="shared" si="69"/>
        <v>0</v>
      </c>
      <c r="O211" s="10">
        <f t="shared" si="69"/>
        <v>0</v>
      </c>
      <c r="P211" s="10">
        <f t="shared" si="69"/>
        <v>0</v>
      </c>
      <c r="Q211" s="10">
        <f t="shared" si="69"/>
        <v>0</v>
      </c>
      <c r="R211" s="10">
        <f t="shared" si="69"/>
        <v>0</v>
      </c>
      <c r="S211" s="10">
        <f t="shared" si="69"/>
        <v>0</v>
      </c>
      <c r="T211" s="10">
        <f t="shared" si="69"/>
        <v>0</v>
      </c>
      <c r="U211" s="10">
        <f t="shared" si="69"/>
        <v>0</v>
      </c>
      <c r="V211" s="10">
        <f t="shared" si="69"/>
        <v>0</v>
      </c>
      <c r="W211" s="10">
        <f t="shared" si="69"/>
        <v>0</v>
      </c>
      <c r="X211" s="10">
        <f t="shared" si="69"/>
        <v>0</v>
      </c>
      <c r="Y211" s="10">
        <f t="shared" si="69"/>
        <v>0</v>
      </c>
      <c r="Z211" s="10">
        <f t="shared" si="69"/>
        <v>0</v>
      </c>
      <c r="AA211" s="10">
        <f t="shared" si="69"/>
        <v>0</v>
      </c>
      <c r="AB211" s="10">
        <f t="shared" si="69"/>
        <v>0</v>
      </c>
      <c r="AC211" s="10">
        <f t="shared" si="69"/>
        <v>0</v>
      </c>
      <c r="AD211" s="10">
        <f t="shared" si="69"/>
        <v>0</v>
      </c>
      <c r="AE211" s="10">
        <f t="shared" si="69"/>
        <v>0</v>
      </c>
      <c r="AF211" s="10">
        <f t="shared" si="69"/>
        <v>0</v>
      </c>
      <c r="AG211" s="10">
        <f t="shared" si="69"/>
        <v>0</v>
      </c>
      <c r="AH211" s="10">
        <f t="shared" si="69"/>
        <v>0</v>
      </c>
      <c r="AI211" s="10">
        <f t="shared" si="69"/>
        <v>0</v>
      </c>
      <c r="AJ211" s="10">
        <f t="shared" si="69"/>
        <v>0</v>
      </c>
      <c r="AK211" s="10">
        <f t="shared" si="69"/>
        <v>0</v>
      </c>
      <c r="AL211" s="10">
        <f t="shared" si="69"/>
        <v>0</v>
      </c>
      <c r="AM211" s="10">
        <f t="shared" si="69"/>
        <v>0</v>
      </c>
      <c r="AN211" s="10">
        <f t="shared" si="69"/>
        <v>0</v>
      </c>
      <c r="AO211" s="10">
        <f t="shared" si="69"/>
        <v>0</v>
      </c>
      <c r="AP211" s="10">
        <f t="shared" si="69"/>
        <v>0</v>
      </c>
      <c r="AQ211" s="10">
        <f t="shared" si="69"/>
        <v>0</v>
      </c>
      <c r="AR211" s="10">
        <f t="shared" si="69"/>
        <v>0</v>
      </c>
      <c r="AS211" s="10">
        <f t="shared" si="69"/>
        <v>0</v>
      </c>
      <c r="AT211" s="10">
        <f t="shared" si="69"/>
        <v>0</v>
      </c>
      <c r="AU211" s="10">
        <f t="shared" si="69"/>
        <v>0</v>
      </c>
      <c r="AV211" s="10">
        <f t="shared" si="69"/>
        <v>0</v>
      </c>
      <c r="AW211" s="10">
        <f t="shared" si="69"/>
        <v>0</v>
      </c>
      <c r="AX211" s="10">
        <f t="shared" si="69"/>
        <v>0</v>
      </c>
      <c r="AY211" s="10">
        <f t="shared" si="69"/>
        <v>0</v>
      </c>
      <c r="AZ211" s="10">
        <f t="shared" si="69"/>
        <v>0</v>
      </c>
      <c r="BA211" s="10">
        <f t="shared" si="69"/>
        <v>0</v>
      </c>
      <c r="BB211" s="10">
        <f t="shared" si="69"/>
        <v>0.82181954369056842</v>
      </c>
      <c r="BC211" s="10">
        <f t="shared" si="69"/>
        <v>0.23480558391159101</v>
      </c>
      <c r="BD211" s="10">
        <f t="shared" si="69"/>
        <v>0.93922233564636426</v>
      </c>
      <c r="BE211" s="10">
        <f t="shared" si="69"/>
        <v>1.5262362954253412</v>
      </c>
      <c r="BF211" s="10">
        <f t="shared" si="69"/>
        <v>1.2914307115137507</v>
      </c>
      <c r="BG211" s="10">
        <f t="shared" ref="BG211" si="71">BG157-BF157</f>
        <v>0.46961116782318157</v>
      </c>
      <c r="BH211" s="10">
        <f t="shared" si="54"/>
        <v>0.46961116782318246</v>
      </c>
      <c r="BI211" s="10">
        <f t="shared" si="54"/>
        <v>2.1132502552043189</v>
      </c>
      <c r="BJ211" s="10">
        <f t="shared" si="54"/>
        <v>1.1740279195579539</v>
      </c>
      <c r="BK211" s="10">
        <f t="shared" si="54"/>
        <v>2.5828614230275022</v>
      </c>
    </row>
    <row r="212" spans="1:63" ht="17" x14ac:dyDescent="0.25">
      <c r="A212" s="11" t="s">
        <v>104</v>
      </c>
      <c r="B212" t="s">
        <v>105</v>
      </c>
      <c r="C212" s="6">
        <v>7535591</v>
      </c>
      <c r="D212">
        <v>47.4009</v>
      </c>
      <c r="E212">
        <v>-121.4905</v>
      </c>
      <c r="F212" s="10"/>
      <c r="G212" s="10">
        <f t="shared" si="16"/>
        <v>0</v>
      </c>
      <c r="H212" s="10">
        <f t="shared" si="69"/>
        <v>0</v>
      </c>
      <c r="I212" s="10">
        <f t="shared" si="69"/>
        <v>0</v>
      </c>
      <c r="J212" s="10">
        <f t="shared" si="69"/>
        <v>0</v>
      </c>
      <c r="K212" s="10">
        <f t="shared" si="69"/>
        <v>0</v>
      </c>
      <c r="L212" s="10">
        <f t="shared" si="69"/>
        <v>0</v>
      </c>
      <c r="M212" s="10">
        <f t="shared" si="69"/>
        <v>0</v>
      </c>
      <c r="N212" s="10">
        <f t="shared" si="69"/>
        <v>0</v>
      </c>
      <c r="O212" s="10">
        <f t="shared" si="69"/>
        <v>0</v>
      </c>
      <c r="P212" s="10">
        <f t="shared" si="69"/>
        <v>0</v>
      </c>
      <c r="Q212" s="10">
        <f t="shared" si="69"/>
        <v>0</v>
      </c>
      <c r="R212" s="10">
        <f t="shared" si="69"/>
        <v>0</v>
      </c>
      <c r="S212" s="10">
        <f t="shared" si="69"/>
        <v>0</v>
      </c>
      <c r="T212" s="10">
        <f t="shared" si="69"/>
        <v>0</v>
      </c>
      <c r="U212" s="10">
        <f t="shared" si="69"/>
        <v>0</v>
      </c>
      <c r="V212" s="10">
        <f t="shared" si="69"/>
        <v>0</v>
      </c>
      <c r="W212" s="10">
        <f t="shared" si="69"/>
        <v>0</v>
      </c>
      <c r="X212" s="10">
        <f t="shared" si="69"/>
        <v>0</v>
      </c>
      <c r="Y212" s="10">
        <f t="shared" si="69"/>
        <v>0</v>
      </c>
      <c r="Z212" s="10">
        <f t="shared" si="69"/>
        <v>0</v>
      </c>
      <c r="AA212" s="10">
        <f t="shared" si="69"/>
        <v>0</v>
      </c>
      <c r="AB212" s="10">
        <f t="shared" si="69"/>
        <v>0</v>
      </c>
      <c r="AC212" s="10">
        <f t="shared" si="69"/>
        <v>0</v>
      </c>
      <c r="AD212" s="10">
        <f t="shared" si="69"/>
        <v>0</v>
      </c>
      <c r="AE212" s="10">
        <f t="shared" si="69"/>
        <v>0</v>
      </c>
      <c r="AF212" s="10">
        <f t="shared" si="69"/>
        <v>0</v>
      </c>
      <c r="AG212" s="10">
        <f t="shared" si="69"/>
        <v>0</v>
      </c>
      <c r="AH212" s="10">
        <f t="shared" si="69"/>
        <v>0</v>
      </c>
      <c r="AI212" s="10">
        <f t="shared" si="69"/>
        <v>0</v>
      </c>
      <c r="AJ212" s="10">
        <f t="shared" si="69"/>
        <v>0</v>
      </c>
      <c r="AK212" s="10">
        <f t="shared" si="69"/>
        <v>0</v>
      </c>
      <c r="AL212" s="10">
        <f t="shared" si="69"/>
        <v>0</v>
      </c>
      <c r="AM212" s="10">
        <f t="shared" si="69"/>
        <v>0</v>
      </c>
      <c r="AN212" s="10">
        <f t="shared" si="69"/>
        <v>0</v>
      </c>
      <c r="AO212" s="10">
        <f t="shared" si="69"/>
        <v>0</v>
      </c>
      <c r="AP212" s="10">
        <f t="shared" si="69"/>
        <v>0</v>
      </c>
      <c r="AQ212" s="10">
        <f t="shared" si="69"/>
        <v>0</v>
      </c>
      <c r="AR212" s="10">
        <f t="shared" si="69"/>
        <v>0</v>
      </c>
      <c r="AS212" s="10">
        <f t="shared" si="69"/>
        <v>0</v>
      </c>
      <c r="AT212" s="10">
        <f t="shared" si="69"/>
        <v>0</v>
      </c>
      <c r="AU212" s="10">
        <f t="shared" si="69"/>
        <v>0</v>
      </c>
      <c r="AV212" s="10">
        <f t="shared" si="69"/>
        <v>0</v>
      </c>
      <c r="AW212" s="10">
        <f t="shared" si="69"/>
        <v>0</v>
      </c>
      <c r="AX212" s="10">
        <f t="shared" si="69"/>
        <v>0</v>
      </c>
      <c r="AY212" s="10">
        <f t="shared" si="69"/>
        <v>0</v>
      </c>
      <c r="AZ212" s="10">
        <f t="shared" si="69"/>
        <v>0</v>
      </c>
      <c r="BA212" s="10">
        <f t="shared" si="69"/>
        <v>0</v>
      </c>
      <c r="BB212" s="10">
        <f t="shared" si="69"/>
        <v>35.431859292788047</v>
      </c>
      <c r="BC212" s="10">
        <f t="shared" si="69"/>
        <v>13.13765569283153</v>
      </c>
      <c r="BD212" s="10">
        <f t="shared" si="69"/>
        <v>10.085473057123188</v>
      </c>
      <c r="BE212" s="10">
        <f t="shared" si="69"/>
        <v>16.720652699967395</v>
      </c>
      <c r="BF212" s="10">
        <f t="shared" si="69"/>
        <v>0.53081437142753884</v>
      </c>
      <c r="BG212" s="10">
        <f t="shared" ref="BG212" si="72">BG158-BF158</f>
        <v>9.4219550928387719</v>
      </c>
      <c r="BH212" s="10">
        <f t="shared" si="54"/>
        <v>34.635637735646739</v>
      </c>
      <c r="BI212" s="10">
        <f t="shared" si="54"/>
        <v>22.825017971384085</v>
      </c>
      <c r="BJ212" s="10">
        <f t="shared" si="54"/>
        <v>-8.2276227571268237</v>
      </c>
      <c r="BK212" s="10">
        <f t="shared" si="54"/>
        <v>48.038700614192038</v>
      </c>
    </row>
    <row r="213" spans="1:63" ht="17" x14ac:dyDescent="0.25">
      <c r="A213" s="11" t="s">
        <v>158</v>
      </c>
      <c r="B213" t="s">
        <v>105</v>
      </c>
      <c r="C213" s="6">
        <v>1805832</v>
      </c>
      <c r="D213">
        <v>38.491199999999999</v>
      </c>
      <c r="E213">
        <v>-80.954499999999996</v>
      </c>
      <c r="F213" s="10"/>
      <c r="G213" s="10">
        <f t="shared" si="16"/>
        <v>0</v>
      </c>
      <c r="H213" s="10">
        <f t="shared" si="69"/>
        <v>0</v>
      </c>
      <c r="I213" s="10">
        <f t="shared" si="69"/>
        <v>0</v>
      </c>
      <c r="J213" s="10">
        <f t="shared" si="69"/>
        <v>0</v>
      </c>
      <c r="K213" s="10">
        <f t="shared" si="69"/>
        <v>0</v>
      </c>
      <c r="L213" s="10">
        <f t="shared" si="69"/>
        <v>0</v>
      </c>
      <c r="M213" s="10">
        <f t="shared" si="69"/>
        <v>0</v>
      </c>
      <c r="N213" s="10">
        <f t="shared" si="69"/>
        <v>0</v>
      </c>
      <c r="O213" s="10">
        <f t="shared" si="69"/>
        <v>0</v>
      </c>
      <c r="P213" s="10">
        <f t="shared" si="69"/>
        <v>0</v>
      </c>
      <c r="Q213" s="10">
        <f t="shared" si="69"/>
        <v>0</v>
      </c>
      <c r="R213" s="10">
        <f t="shared" si="69"/>
        <v>0</v>
      </c>
      <c r="S213" s="10">
        <f t="shared" si="69"/>
        <v>0</v>
      </c>
      <c r="T213" s="10">
        <f t="shared" si="69"/>
        <v>0</v>
      </c>
      <c r="U213" s="10">
        <f t="shared" si="69"/>
        <v>0</v>
      </c>
      <c r="V213" s="10">
        <f t="shared" si="69"/>
        <v>0</v>
      </c>
      <c r="W213" s="10">
        <f t="shared" si="69"/>
        <v>0</v>
      </c>
      <c r="X213" s="10">
        <f t="shared" si="69"/>
        <v>0</v>
      </c>
      <c r="Y213" s="10">
        <f t="shared" si="69"/>
        <v>0</v>
      </c>
      <c r="Z213" s="10">
        <f t="shared" si="69"/>
        <v>0</v>
      </c>
      <c r="AA213" s="10">
        <f t="shared" si="69"/>
        <v>0</v>
      </c>
      <c r="AB213" s="10">
        <f t="shared" si="69"/>
        <v>0</v>
      </c>
      <c r="AC213" s="10">
        <f t="shared" si="69"/>
        <v>0</v>
      </c>
      <c r="AD213" s="10">
        <f t="shared" si="69"/>
        <v>0</v>
      </c>
      <c r="AE213" s="10">
        <f t="shared" si="69"/>
        <v>0</v>
      </c>
      <c r="AF213" s="10">
        <f t="shared" si="69"/>
        <v>0</v>
      </c>
      <c r="AG213" s="10">
        <f t="shared" si="69"/>
        <v>0</v>
      </c>
      <c r="AH213" s="10">
        <f t="shared" si="69"/>
        <v>0</v>
      </c>
      <c r="AI213" s="10">
        <f t="shared" si="69"/>
        <v>0</v>
      </c>
      <c r="AJ213" s="10">
        <f t="shared" si="69"/>
        <v>0</v>
      </c>
      <c r="AK213" s="10">
        <f t="shared" si="69"/>
        <v>0</v>
      </c>
      <c r="AL213" s="10">
        <f t="shared" si="69"/>
        <v>0</v>
      </c>
      <c r="AM213" s="10">
        <f t="shared" si="69"/>
        <v>0</v>
      </c>
      <c r="AN213" s="10">
        <f t="shared" si="69"/>
        <v>0</v>
      </c>
      <c r="AO213" s="10">
        <f t="shared" si="69"/>
        <v>0</v>
      </c>
      <c r="AP213" s="10">
        <f t="shared" si="69"/>
        <v>0</v>
      </c>
      <c r="AQ213" s="10">
        <f t="shared" si="69"/>
        <v>0</v>
      </c>
      <c r="AR213" s="10">
        <f t="shared" si="69"/>
        <v>0</v>
      </c>
      <c r="AS213" s="10">
        <f t="shared" si="69"/>
        <v>0</v>
      </c>
      <c r="AT213" s="10">
        <f t="shared" si="69"/>
        <v>0</v>
      </c>
      <c r="AU213" s="10">
        <f t="shared" si="69"/>
        <v>0</v>
      </c>
      <c r="AV213" s="10">
        <f t="shared" si="69"/>
        <v>0</v>
      </c>
      <c r="AW213" s="10">
        <f t="shared" si="69"/>
        <v>0</v>
      </c>
      <c r="AX213" s="10">
        <f t="shared" si="69"/>
        <v>0</v>
      </c>
      <c r="AY213" s="10">
        <f t="shared" si="69"/>
        <v>0</v>
      </c>
      <c r="AZ213" s="10">
        <f t="shared" si="69"/>
        <v>0</v>
      </c>
      <c r="BA213" s="10">
        <f t="shared" si="69"/>
        <v>0</v>
      </c>
      <c r="BB213" s="10">
        <f t="shared" si="69"/>
        <v>0</v>
      </c>
      <c r="BC213" s="10">
        <f t="shared" si="69"/>
        <v>0</v>
      </c>
      <c r="BD213" s="10">
        <f t="shared" si="69"/>
        <v>0</v>
      </c>
      <c r="BE213" s="10">
        <f t="shared" si="69"/>
        <v>0</v>
      </c>
      <c r="BF213" s="10">
        <f t="shared" si="69"/>
        <v>0</v>
      </c>
      <c r="BG213" s="10">
        <f t="shared" ref="BG213:BK215" si="73">BG159-BF159</f>
        <v>0</v>
      </c>
      <c r="BH213" s="10">
        <f t="shared" si="73"/>
        <v>0</v>
      </c>
      <c r="BI213" s="10">
        <f t="shared" si="73"/>
        <v>0.55376136872089987</v>
      </c>
      <c r="BJ213" s="10">
        <f t="shared" si="73"/>
        <v>0</v>
      </c>
      <c r="BK213" s="10">
        <f t="shared" si="73"/>
        <v>0.55376136872089987</v>
      </c>
    </row>
    <row r="214" spans="1:63" ht="17" x14ac:dyDescent="0.25">
      <c r="A214" s="11" t="s">
        <v>134</v>
      </c>
      <c r="B214" t="s">
        <v>105</v>
      </c>
      <c r="C214" s="6">
        <v>5813568</v>
      </c>
      <c r="D214">
        <v>44.268500000000003</v>
      </c>
      <c r="E214">
        <v>-89.616500000000002</v>
      </c>
      <c r="F214" s="10"/>
      <c r="G214" s="10">
        <f t="shared" si="16"/>
        <v>0</v>
      </c>
      <c r="H214" s="10">
        <f t="shared" si="69"/>
        <v>0</v>
      </c>
      <c r="I214" s="10">
        <f t="shared" si="69"/>
        <v>0</v>
      </c>
      <c r="J214" s="10">
        <f t="shared" si="69"/>
        <v>0</v>
      </c>
      <c r="K214" s="10">
        <f t="shared" si="69"/>
        <v>0</v>
      </c>
      <c r="L214" s="10">
        <f t="shared" si="69"/>
        <v>0</v>
      </c>
      <c r="M214" s="10">
        <f t="shared" si="69"/>
        <v>0</v>
      </c>
      <c r="N214" s="10">
        <f t="shared" si="69"/>
        <v>0</v>
      </c>
      <c r="O214" s="10">
        <f t="shared" si="69"/>
        <v>0</v>
      </c>
      <c r="P214" s="10">
        <f t="shared" si="69"/>
        <v>0</v>
      </c>
      <c r="Q214" s="10">
        <f t="shared" si="69"/>
        <v>0</v>
      </c>
      <c r="R214" s="10">
        <f t="shared" si="69"/>
        <v>0</v>
      </c>
      <c r="S214" s="10">
        <f t="shared" si="69"/>
        <v>0</v>
      </c>
      <c r="T214" s="10">
        <f t="shared" si="69"/>
        <v>0</v>
      </c>
      <c r="U214" s="10">
        <f t="shared" si="69"/>
        <v>0</v>
      </c>
      <c r="V214" s="10">
        <f t="shared" si="69"/>
        <v>0</v>
      </c>
      <c r="W214" s="10">
        <f t="shared" si="69"/>
        <v>0</v>
      </c>
      <c r="X214" s="10">
        <f t="shared" si="69"/>
        <v>0</v>
      </c>
      <c r="Y214" s="10">
        <f t="shared" si="69"/>
        <v>0</v>
      </c>
      <c r="Z214" s="10">
        <f t="shared" si="69"/>
        <v>0</v>
      </c>
      <c r="AA214" s="10">
        <f t="shared" si="69"/>
        <v>0</v>
      </c>
      <c r="AB214" s="10">
        <f t="shared" si="69"/>
        <v>0</v>
      </c>
      <c r="AC214" s="10">
        <f t="shared" si="69"/>
        <v>0</v>
      </c>
      <c r="AD214" s="10">
        <f t="shared" si="69"/>
        <v>0</v>
      </c>
      <c r="AE214" s="10">
        <f t="shared" si="69"/>
        <v>0</v>
      </c>
      <c r="AF214" s="10">
        <f t="shared" si="69"/>
        <v>0</v>
      </c>
      <c r="AG214" s="10">
        <f t="shared" si="69"/>
        <v>0</v>
      </c>
      <c r="AH214" s="10">
        <f t="shared" si="69"/>
        <v>0</v>
      </c>
      <c r="AI214" s="10">
        <f t="shared" si="69"/>
        <v>0</v>
      </c>
      <c r="AJ214" s="10">
        <f t="shared" si="69"/>
        <v>0</v>
      </c>
      <c r="AK214" s="10">
        <f t="shared" si="69"/>
        <v>0</v>
      </c>
      <c r="AL214" s="10">
        <f t="shared" si="69"/>
        <v>0</v>
      </c>
      <c r="AM214" s="10">
        <f t="shared" si="69"/>
        <v>0</v>
      </c>
      <c r="AN214" s="10">
        <f t="shared" si="69"/>
        <v>0</v>
      </c>
      <c r="AO214" s="10">
        <f t="shared" si="69"/>
        <v>0</v>
      </c>
      <c r="AP214" s="10">
        <f t="shared" si="69"/>
        <v>0</v>
      </c>
      <c r="AQ214" s="10">
        <f t="shared" si="69"/>
        <v>0</v>
      </c>
      <c r="AR214" s="10">
        <f t="shared" si="69"/>
        <v>0</v>
      </c>
      <c r="AS214" s="10">
        <f t="shared" si="69"/>
        <v>0</v>
      </c>
      <c r="AT214" s="10">
        <f t="shared" si="69"/>
        <v>0</v>
      </c>
      <c r="AU214" s="10">
        <f t="shared" si="69"/>
        <v>0</v>
      </c>
      <c r="AV214" s="10">
        <f t="shared" si="69"/>
        <v>0</v>
      </c>
      <c r="AW214" s="10">
        <f t="shared" si="69"/>
        <v>0</v>
      </c>
      <c r="AX214" s="10">
        <f t="shared" si="69"/>
        <v>0</v>
      </c>
      <c r="AY214" s="10">
        <f t="shared" si="69"/>
        <v>0</v>
      </c>
      <c r="AZ214" s="10">
        <f t="shared" si="69"/>
        <v>0</v>
      </c>
      <c r="BA214" s="10">
        <f t="shared" si="69"/>
        <v>0</v>
      </c>
      <c r="BB214" s="10">
        <f t="shared" si="69"/>
        <v>0.51603421513260017</v>
      </c>
      <c r="BC214" s="10">
        <f t="shared" si="69"/>
        <v>0.51603421513260017</v>
      </c>
      <c r="BD214" s="10">
        <f t="shared" si="69"/>
        <v>0.34402281008840019</v>
      </c>
      <c r="BE214" s="10">
        <f t="shared" si="69"/>
        <v>1.8921254554862006</v>
      </c>
      <c r="BF214" s="10">
        <f t="shared" si="69"/>
        <v>1.3760912403536003</v>
      </c>
      <c r="BG214" s="10">
        <f t="shared" ref="BG214" si="74">BG160-BF160</f>
        <v>0.86005702522100069</v>
      </c>
      <c r="BH214" s="10">
        <f t="shared" si="73"/>
        <v>2.5801710756630003</v>
      </c>
      <c r="BI214" s="10">
        <f t="shared" si="73"/>
        <v>4.3002851261050008</v>
      </c>
      <c r="BJ214" s="10">
        <f t="shared" si="73"/>
        <v>3.4402281008839992</v>
      </c>
      <c r="BK214" s="10">
        <f t="shared" si="73"/>
        <v>11.524764137961407</v>
      </c>
    </row>
    <row r="215" spans="1:63" ht="17" x14ac:dyDescent="0.25">
      <c r="A215" s="11" t="s">
        <v>159</v>
      </c>
      <c r="B215" t="s">
        <v>105</v>
      </c>
      <c r="C215" s="6">
        <v>577737</v>
      </c>
      <c r="D215">
        <v>42.756</v>
      </c>
      <c r="E215">
        <v>-107.30249999999999</v>
      </c>
      <c r="F215" s="10"/>
      <c r="G215" s="10">
        <f t="shared" si="16"/>
        <v>0</v>
      </c>
      <c r="H215" s="10">
        <f t="shared" si="69"/>
        <v>0</v>
      </c>
      <c r="I215" s="10">
        <f t="shared" si="69"/>
        <v>0</v>
      </c>
      <c r="J215" s="10">
        <f t="shared" si="69"/>
        <v>0</v>
      </c>
      <c r="K215" s="10">
        <f t="shared" si="69"/>
        <v>0</v>
      </c>
      <c r="L215" s="10">
        <f t="shared" si="69"/>
        <v>0</v>
      </c>
      <c r="M215" s="10">
        <f t="shared" si="69"/>
        <v>0</v>
      </c>
      <c r="N215" s="10">
        <f t="shared" si="69"/>
        <v>0</v>
      </c>
      <c r="O215" s="10">
        <f t="shared" si="69"/>
        <v>0</v>
      </c>
      <c r="P215" s="10">
        <f t="shared" si="69"/>
        <v>0</v>
      </c>
      <c r="Q215" s="10">
        <f t="shared" si="69"/>
        <v>0</v>
      </c>
      <c r="R215" s="10">
        <f t="shared" si="69"/>
        <v>0</v>
      </c>
      <c r="S215" s="10">
        <f t="shared" si="69"/>
        <v>0</v>
      </c>
      <c r="T215" s="10">
        <f t="shared" si="69"/>
        <v>0</v>
      </c>
      <c r="U215" s="10">
        <f t="shared" si="69"/>
        <v>0</v>
      </c>
      <c r="V215" s="10">
        <f t="shared" si="69"/>
        <v>0</v>
      </c>
      <c r="W215" s="10">
        <f t="shared" ref="W215:BG215" si="75">W161-V161</f>
        <v>0</v>
      </c>
      <c r="X215" s="10">
        <f t="shared" si="75"/>
        <v>0</v>
      </c>
      <c r="Y215" s="10">
        <f t="shared" si="75"/>
        <v>0</v>
      </c>
      <c r="Z215" s="10">
        <f t="shared" si="75"/>
        <v>0</v>
      </c>
      <c r="AA215" s="10">
        <f t="shared" si="75"/>
        <v>0</v>
      </c>
      <c r="AB215" s="10">
        <f t="shared" si="75"/>
        <v>0</v>
      </c>
      <c r="AC215" s="10">
        <f t="shared" si="75"/>
        <v>0</v>
      </c>
      <c r="AD215" s="10">
        <f t="shared" si="75"/>
        <v>0</v>
      </c>
      <c r="AE215" s="10">
        <f t="shared" si="75"/>
        <v>0</v>
      </c>
      <c r="AF215" s="10">
        <f t="shared" si="75"/>
        <v>0</v>
      </c>
      <c r="AG215" s="10">
        <f t="shared" si="75"/>
        <v>0</v>
      </c>
      <c r="AH215" s="10">
        <f t="shared" si="75"/>
        <v>0</v>
      </c>
      <c r="AI215" s="10">
        <f t="shared" si="75"/>
        <v>0</v>
      </c>
      <c r="AJ215" s="10">
        <f t="shared" si="75"/>
        <v>0</v>
      </c>
      <c r="AK215" s="10">
        <f t="shared" si="75"/>
        <v>0</v>
      </c>
      <c r="AL215" s="10">
        <f t="shared" si="75"/>
        <v>0</v>
      </c>
      <c r="AM215" s="10">
        <f t="shared" si="75"/>
        <v>0</v>
      </c>
      <c r="AN215" s="10">
        <f t="shared" si="75"/>
        <v>0</v>
      </c>
      <c r="AO215" s="10">
        <f t="shared" si="75"/>
        <v>0</v>
      </c>
      <c r="AP215" s="10">
        <f t="shared" si="75"/>
        <v>0</v>
      </c>
      <c r="AQ215" s="10">
        <f t="shared" si="75"/>
        <v>0</v>
      </c>
      <c r="AR215" s="10">
        <f t="shared" si="75"/>
        <v>0</v>
      </c>
      <c r="AS215" s="10">
        <f t="shared" si="75"/>
        <v>0</v>
      </c>
      <c r="AT215" s="10">
        <f t="shared" si="75"/>
        <v>0</v>
      </c>
      <c r="AU215" s="10">
        <f t="shared" si="75"/>
        <v>0</v>
      </c>
      <c r="AV215" s="10">
        <f t="shared" si="75"/>
        <v>0</v>
      </c>
      <c r="AW215" s="10">
        <f t="shared" si="75"/>
        <v>0</v>
      </c>
      <c r="AX215" s="10">
        <f t="shared" si="75"/>
        <v>0</v>
      </c>
      <c r="AY215" s="10">
        <f t="shared" si="75"/>
        <v>0</v>
      </c>
      <c r="AZ215" s="10">
        <f t="shared" si="75"/>
        <v>0</v>
      </c>
      <c r="BA215" s="10">
        <f t="shared" si="75"/>
        <v>0</v>
      </c>
      <c r="BB215" s="10">
        <f t="shared" si="75"/>
        <v>0</v>
      </c>
      <c r="BC215" s="10">
        <f t="shared" si="75"/>
        <v>0</v>
      </c>
      <c r="BD215" s="10">
        <f t="shared" si="75"/>
        <v>1.7308913917578415</v>
      </c>
      <c r="BE215" s="10">
        <f t="shared" si="75"/>
        <v>0</v>
      </c>
      <c r="BF215" s="10">
        <f t="shared" si="75"/>
        <v>1.7308913917578415</v>
      </c>
      <c r="BG215" s="10">
        <f t="shared" si="75"/>
        <v>1.730891391757841</v>
      </c>
      <c r="BH215" s="10">
        <f t="shared" si="73"/>
        <v>0</v>
      </c>
      <c r="BI215" s="10">
        <f t="shared" si="73"/>
        <v>13.847131134062732</v>
      </c>
      <c r="BJ215" s="10">
        <f t="shared" si="73"/>
        <v>6.9235655670313641</v>
      </c>
      <c r="BK215" s="10">
        <f t="shared" si="73"/>
        <v>5.1926741752735275</v>
      </c>
    </row>
    <row r="216" spans="1:63" x14ac:dyDescent="0.2">
      <c r="G216" s="10"/>
    </row>
    <row r="217" spans="1:63" ht="17" x14ac:dyDescent="0.25">
      <c r="A217" s="11" t="s">
        <v>498</v>
      </c>
      <c r="G217" s="10"/>
    </row>
    <row r="218" spans="1:63" x14ac:dyDescent="0.2">
      <c r="A218" t="s">
        <v>0</v>
      </c>
      <c r="B218" t="s">
        <v>1</v>
      </c>
      <c r="C218" s="7" t="s">
        <v>493</v>
      </c>
      <c r="D218" t="s">
        <v>2</v>
      </c>
      <c r="E218" t="s">
        <v>3</v>
      </c>
      <c r="F218" s="1">
        <v>43900</v>
      </c>
      <c r="G218" s="1">
        <v>43901</v>
      </c>
      <c r="H218" s="1">
        <v>43902</v>
      </c>
      <c r="I218" s="1">
        <v>43903</v>
      </c>
      <c r="J218" s="1">
        <v>43904</v>
      </c>
      <c r="K218" s="1">
        <v>43905</v>
      </c>
      <c r="L218" s="1">
        <v>43906</v>
      </c>
      <c r="M218" s="1">
        <v>43907</v>
      </c>
      <c r="N218" s="1">
        <v>43908</v>
      </c>
      <c r="O218" s="1">
        <v>43909</v>
      </c>
    </row>
    <row r="219" spans="1:63" x14ac:dyDescent="0.2">
      <c r="A219" t="s">
        <v>423</v>
      </c>
      <c r="B219" t="s">
        <v>105</v>
      </c>
      <c r="C219" s="7">
        <v>4887871</v>
      </c>
      <c r="D219">
        <v>32.318199999999997</v>
      </c>
      <c r="E219">
        <v>-86.902299999999997</v>
      </c>
      <c r="F219" s="10">
        <v>0</v>
      </c>
      <c r="G219" s="10">
        <v>0</v>
      </c>
      <c r="H219" s="10">
        <v>0</v>
      </c>
      <c r="I219" s="10">
        <v>1.0229402535377878</v>
      </c>
      <c r="J219" s="10">
        <v>0.20458805070755748</v>
      </c>
      <c r="K219" s="10">
        <v>1.2275283042453453</v>
      </c>
      <c r="L219" s="10">
        <v>3.477996862028478</v>
      </c>
      <c r="M219" s="10">
        <v>2.0458805070755757</v>
      </c>
      <c r="N219" s="10">
        <v>1.4321163549529032</v>
      </c>
      <c r="O219" s="10">
        <v>6.5468176226418411</v>
      </c>
    </row>
    <row r="220" spans="1:63" x14ac:dyDescent="0.2">
      <c r="A220" t="s">
        <v>147</v>
      </c>
      <c r="B220" t="s">
        <v>105</v>
      </c>
      <c r="C220" s="7">
        <v>737438</v>
      </c>
      <c r="D220">
        <v>61.370699999999999</v>
      </c>
      <c r="E220">
        <v>-152.40440000000001</v>
      </c>
      <c r="F220" s="10">
        <v>0</v>
      </c>
      <c r="G220" s="10">
        <v>0</v>
      </c>
      <c r="H220" s="10">
        <v>0</v>
      </c>
      <c r="I220" s="10">
        <v>1.3560462032062357</v>
      </c>
      <c r="J220" s="10">
        <v>0</v>
      </c>
      <c r="K220" s="10">
        <v>0</v>
      </c>
      <c r="L220" s="10">
        <v>0</v>
      </c>
      <c r="M220" s="10">
        <v>2.712092406412471</v>
      </c>
      <c r="N220" s="10">
        <v>4.0681386096187069</v>
      </c>
      <c r="O220" s="10">
        <v>4.0681386096187069</v>
      </c>
    </row>
    <row r="221" spans="1:63" x14ac:dyDescent="0.2">
      <c r="A221" t="s">
        <v>124</v>
      </c>
      <c r="B221" t="s">
        <v>105</v>
      </c>
      <c r="C221" s="7">
        <v>7171646</v>
      </c>
      <c r="D221">
        <v>33.729799999999997</v>
      </c>
      <c r="E221">
        <v>-111.4312</v>
      </c>
      <c r="F221" s="10">
        <v>0.83662802095920519</v>
      </c>
      <c r="G221" s="10">
        <v>0.41831401047960259</v>
      </c>
      <c r="H221" s="10">
        <v>0</v>
      </c>
      <c r="I221" s="10">
        <v>0</v>
      </c>
      <c r="J221" s="10">
        <v>0.41831401047960259</v>
      </c>
      <c r="K221" s="10">
        <v>0.13943800349320079</v>
      </c>
      <c r="L221" s="10">
        <v>0.6971900174660044</v>
      </c>
      <c r="M221" s="10">
        <v>0.27887600698640203</v>
      </c>
      <c r="N221" s="10">
        <v>0.97606602445240576</v>
      </c>
      <c r="O221" s="10">
        <v>2.5098840628776156</v>
      </c>
    </row>
    <row r="222" spans="1:63" x14ac:dyDescent="0.2">
      <c r="A222" t="s">
        <v>148</v>
      </c>
      <c r="B222" t="s">
        <v>105</v>
      </c>
      <c r="C222" s="7">
        <v>3013825</v>
      </c>
      <c r="D222">
        <v>34.969700000000003</v>
      </c>
      <c r="E222">
        <v>-92.373099999999994</v>
      </c>
      <c r="F222" s="10">
        <v>0</v>
      </c>
      <c r="G222" s="10">
        <v>0.33180426866191637</v>
      </c>
      <c r="H222" s="10">
        <v>1.6590213433095817</v>
      </c>
      <c r="I222" s="10">
        <v>0</v>
      </c>
      <c r="J222" s="10">
        <v>1.990825611971498</v>
      </c>
      <c r="K222" s="10">
        <v>1.3272170746476659</v>
      </c>
      <c r="L222" s="10">
        <v>1.9908256119714975</v>
      </c>
      <c r="M222" s="10">
        <v>0</v>
      </c>
      <c r="N222" s="10">
        <v>3.6498469552810784</v>
      </c>
      <c r="O222" s="10">
        <v>9.6223237911955746</v>
      </c>
    </row>
    <row r="223" spans="1:63" x14ac:dyDescent="0.2">
      <c r="A223" t="s">
        <v>107</v>
      </c>
      <c r="B223" t="s">
        <v>105</v>
      </c>
      <c r="C223" s="7">
        <v>39557045</v>
      </c>
      <c r="D223">
        <v>36.116199999999999</v>
      </c>
      <c r="E223">
        <v>-119.6816</v>
      </c>
      <c r="F223" s="10">
        <v>3.6403123640807848</v>
      </c>
      <c r="G223" s="10">
        <v>0.83423825010184682</v>
      </c>
      <c r="H223" s="10">
        <v>1.1123176668024621</v>
      </c>
      <c r="I223" s="10">
        <v>1.5420767653397771</v>
      </c>
      <c r="J223" s="10">
        <v>1.4662369244214268</v>
      </c>
      <c r="K223" s="10">
        <v>2.174075439659358</v>
      </c>
      <c r="L223" s="10">
        <v>3.3116730534346033</v>
      </c>
      <c r="M223" s="10">
        <v>3.5644725231624346</v>
      </c>
      <c r="N223" s="10">
        <v>1.3398371895575103</v>
      </c>
      <c r="O223" s="10">
        <v>5.0812693415294312</v>
      </c>
    </row>
    <row r="224" spans="1:63" x14ac:dyDescent="0.2">
      <c r="A224" t="s">
        <v>111</v>
      </c>
      <c r="B224" t="s">
        <v>105</v>
      </c>
      <c r="C224" s="7">
        <v>5695564</v>
      </c>
      <c r="D224">
        <v>39.059800000000003</v>
      </c>
      <c r="E224">
        <v>-105.3111</v>
      </c>
      <c r="F224" s="10">
        <v>2.6336285572420923</v>
      </c>
      <c r="G224" s="10">
        <v>3.3359295058399834</v>
      </c>
      <c r="H224" s="10">
        <v>1.9313276086442013</v>
      </c>
      <c r="I224" s="10">
        <v>0.70230094859789105</v>
      </c>
      <c r="J224" s="10">
        <v>9.1299123317725854</v>
      </c>
      <c r="K224" s="10">
        <v>5.2672571144841882</v>
      </c>
      <c r="L224" s="10">
        <v>5.0916818773347075</v>
      </c>
      <c r="M224" s="10">
        <v>0</v>
      </c>
      <c r="N224" s="10">
        <v>4.2138056915873463</v>
      </c>
      <c r="O224" s="10">
        <v>16.328497054900978</v>
      </c>
    </row>
    <row r="225" spans="1:15" x14ac:dyDescent="0.2">
      <c r="A225" t="s">
        <v>135</v>
      </c>
      <c r="B225" t="s">
        <v>105</v>
      </c>
      <c r="C225" s="7">
        <v>3572665</v>
      </c>
      <c r="D225">
        <v>41.597799999999999</v>
      </c>
      <c r="E225">
        <v>-72.755399999999995</v>
      </c>
      <c r="F225" s="10">
        <v>0.55980619509525797</v>
      </c>
      <c r="G225" s="10">
        <v>0.27990309754762899</v>
      </c>
      <c r="H225" s="10">
        <v>0.55980619509525809</v>
      </c>
      <c r="I225" s="10">
        <v>1.6794185852857741</v>
      </c>
      <c r="J225" s="10">
        <v>3.0789340730239192</v>
      </c>
      <c r="K225" s="10">
        <v>0.55980619509525731</v>
      </c>
      <c r="L225" s="10">
        <v>1.6794185852857746</v>
      </c>
      <c r="M225" s="10">
        <v>10.636317706809903</v>
      </c>
      <c r="N225" s="10">
        <v>0</v>
      </c>
      <c r="O225" s="10">
        <v>25.471181876834244</v>
      </c>
    </row>
    <row r="226" spans="1:15" x14ac:dyDescent="0.2">
      <c r="A226" t="s">
        <v>149</v>
      </c>
      <c r="B226" t="s">
        <v>105</v>
      </c>
      <c r="C226" s="7">
        <v>967171</v>
      </c>
      <c r="D226">
        <v>39.3185</v>
      </c>
      <c r="E226">
        <v>-75.507099999999994</v>
      </c>
      <c r="F226" s="10">
        <v>0</v>
      </c>
      <c r="G226" s="10">
        <v>1.0339433254305599</v>
      </c>
      <c r="H226" s="10">
        <v>0</v>
      </c>
      <c r="I226" s="10">
        <v>3.1018299762916799</v>
      </c>
      <c r="J226" s="10">
        <v>2.0678866508611193</v>
      </c>
      <c r="K226" s="10">
        <v>1.0339433254305597</v>
      </c>
      <c r="L226" s="10">
        <v>1.0339433254305606</v>
      </c>
      <c r="M226" s="10">
        <v>8.2715466034444791</v>
      </c>
      <c r="N226" s="10">
        <v>3.101829976291679</v>
      </c>
      <c r="O226" s="10">
        <v>11.373376579736156</v>
      </c>
    </row>
    <row r="227" spans="1:15" x14ac:dyDescent="0.2">
      <c r="A227" t="s">
        <v>127</v>
      </c>
      <c r="B227" t="s">
        <v>105</v>
      </c>
      <c r="C227" s="7">
        <v>702455</v>
      </c>
      <c r="D227">
        <v>38.897399999999998</v>
      </c>
      <c r="E227">
        <v>-77.026799999999994</v>
      </c>
      <c r="F227" s="10">
        <v>7.1178936729043141</v>
      </c>
      <c r="G227" s="10">
        <v>7.1178936729043141</v>
      </c>
      <c r="H227" s="10">
        <v>0</v>
      </c>
      <c r="I227" s="10">
        <v>0</v>
      </c>
      <c r="J227" s="10">
        <v>0</v>
      </c>
      <c r="K227" s="10">
        <v>8.5414724074851769</v>
      </c>
      <c r="L227" s="10">
        <v>8.5414724074851733</v>
      </c>
      <c r="M227" s="10">
        <v>0</v>
      </c>
      <c r="N227" s="10">
        <v>12.812208611227774</v>
      </c>
      <c r="O227" s="10">
        <v>12.81220861122776</v>
      </c>
    </row>
    <row r="228" spans="1:15" x14ac:dyDescent="0.2">
      <c r="A228" t="s">
        <v>112</v>
      </c>
      <c r="B228" t="s">
        <v>105</v>
      </c>
      <c r="C228" s="7">
        <v>21299325</v>
      </c>
      <c r="D228">
        <v>27.766300000000001</v>
      </c>
      <c r="E228">
        <v>-81.686800000000005</v>
      </c>
      <c r="F228" s="10">
        <v>0.70424766982052245</v>
      </c>
      <c r="G228" s="10">
        <v>0.6103479805111196</v>
      </c>
      <c r="H228" s="10">
        <v>0.3286489125829104</v>
      </c>
      <c r="I228" s="10">
        <v>0.70424766982052223</v>
      </c>
      <c r="J228" s="10">
        <v>1.2206959610222392</v>
      </c>
      <c r="K228" s="10">
        <v>1.8310439415333586</v>
      </c>
      <c r="L228" s="10">
        <v>1.8779937861880605</v>
      </c>
      <c r="M228" s="10">
        <v>2.8639405239367903</v>
      </c>
      <c r="N228" s="10">
        <v>4.6010847761607483</v>
      </c>
      <c r="O228" s="10">
        <v>4.8358339994342536</v>
      </c>
    </row>
    <row r="229" spans="1:15" x14ac:dyDescent="0.2">
      <c r="A229" t="s">
        <v>42</v>
      </c>
      <c r="B229" t="s">
        <v>105</v>
      </c>
      <c r="C229" s="7">
        <v>10519475</v>
      </c>
      <c r="D229">
        <v>33.040599999999998</v>
      </c>
      <c r="E229">
        <v>-83.643100000000004</v>
      </c>
      <c r="F229" s="10">
        <v>1.6160502306436395</v>
      </c>
      <c r="G229" s="10">
        <v>0.57037066963893168</v>
      </c>
      <c r="H229" s="10">
        <v>0.76049422618524209</v>
      </c>
      <c r="I229" s="10">
        <v>1.0456795610047078</v>
      </c>
      <c r="J229" s="10">
        <v>2.2814826785557267</v>
      </c>
      <c r="K229" s="10">
        <v>3.1370386830141239</v>
      </c>
      <c r="L229" s="10">
        <v>2.0913591220094148</v>
      </c>
      <c r="M229" s="10">
        <v>2.3765444568288832</v>
      </c>
      <c r="N229" s="10">
        <v>5.0382742484772294</v>
      </c>
      <c r="O229" s="10">
        <v>8.3654364880376626</v>
      </c>
    </row>
    <row r="230" spans="1:15" x14ac:dyDescent="0.2">
      <c r="A230" t="s">
        <v>136</v>
      </c>
      <c r="B230" t="s">
        <v>105</v>
      </c>
      <c r="C230" s="7">
        <v>1420491</v>
      </c>
      <c r="D230">
        <v>21.0943</v>
      </c>
      <c r="E230">
        <v>-157.4983</v>
      </c>
      <c r="F230" s="10">
        <v>1.4079638660153426</v>
      </c>
      <c r="G230" s="10">
        <v>0</v>
      </c>
      <c r="H230" s="10">
        <v>0</v>
      </c>
      <c r="I230" s="10">
        <v>0</v>
      </c>
      <c r="J230" s="10">
        <v>1.4079638660153426</v>
      </c>
      <c r="K230" s="10">
        <v>1.4079638660153426</v>
      </c>
      <c r="L230" s="10">
        <v>0.70398193300767087</v>
      </c>
      <c r="M230" s="10">
        <v>2.1119457990230144</v>
      </c>
      <c r="N230" s="10">
        <v>2.8159277320306844</v>
      </c>
      <c r="O230" s="10">
        <v>1.4079638660153435</v>
      </c>
    </row>
    <row r="231" spans="1:15" x14ac:dyDescent="0.2">
      <c r="A231" t="s">
        <v>150</v>
      </c>
      <c r="B231" t="s">
        <v>105</v>
      </c>
      <c r="C231" s="7">
        <v>1754208</v>
      </c>
      <c r="D231">
        <v>44.240499999999997</v>
      </c>
      <c r="E231">
        <v>-114.47880000000001</v>
      </c>
      <c r="F231" s="10">
        <v>0</v>
      </c>
      <c r="G231" s="10">
        <v>0</v>
      </c>
      <c r="H231" s="10">
        <v>0</v>
      </c>
      <c r="I231" s="10">
        <v>0.57005782666593696</v>
      </c>
      <c r="J231" s="10">
        <v>0.57005782666593696</v>
      </c>
      <c r="K231" s="10">
        <v>1.7101734799978112</v>
      </c>
      <c r="L231" s="10">
        <v>0</v>
      </c>
      <c r="M231" s="10">
        <v>1.7101734799978106</v>
      </c>
      <c r="N231" s="10">
        <v>0.57005782666593685</v>
      </c>
      <c r="O231" s="10">
        <v>1.1401156533318737</v>
      </c>
    </row>
    <row r="232" spans="1:15" x14ac:dyDescent="0.2">
      <c r="A232" t="s">
        <v>116</v>
      </c>
      <c r="B232" t="s">
        <v>105</v>
      </c>
      <c r="C232" s="7">
        <v>12741080</v>
      </c>
      <c r="D232">
        <v>40.349499999999999</v>
      </c>
      <c r="E232">
        <v>-88.986099999999993</v>
      </c>
      <c r="F232" s="10">
        <v>0.94183538601123296</v>
      </c>
      <c r="G232" s="10">
        <v>1.0203216681788356</v>
      </c>
      <c r="H232" s="10">
        <v>0.54940397517321959</v>
      </c>
      <c r="I232" s="10">
        <v>1.0988079503464383</v>
      </c>
      <c r="J232" s="10">
        <v>1.4127530790168499</v>
      </c>
      <c r="K232" s="10">
        <v>2.2761021828604786</v>
      </c>
      <c r="L232" s="10">
        <v>0.94183538601123473</v>
      </c>
      <c r="M232" s="10">
        <v>4.3952318013857532</v>
      </c>
      <c r="N232" s="10">
        <v>7.8486282167602894E-2</v>
      </c>
      <c r="O232" s="10">
        <v>20.40643336357671</v>
      </c>
    </row>
    <row r="233" spans="1:15" x14ac:dyDescent="0.2">
      <c r="A233" t="s">
        <v>125</v>
      </c>
      <c r="B233" t="s">
        <v>105</v>
      </c>
      <c r="C233" s="7">
        <v>6691878</v>
      </c>
      <c r="D233">
        <v>39.849400000000003</v>
      </c>
      <c r="E233">
        <v>-86.258300000000006</v>
      </c>
      <c r="F233" s="10">
        <v>0.8966092926380308</v>
      </c>
      <c r="G233" s="10">
        <v>0.74717441053169231</v>
      </c>
      <c r="H233" s="10">
        <v>0.29886976421267697</v>
      </c>
      <c r="I233" s="10">
        <v>0</v>
      </c>
      <c r="J233" s="10">
        <v>0.44830464631901523</v>
      </c>
      <c r="K233" s="10">
        <v>0.59773952842535394</v>
      </c>
      <c r="L233" s="10">
        <v>0.74717441053169198</v>
      </c>
      <c r="M233" s="10">
        <v>0.74717441053169242</v>
      </c>
      <c r="N233" s="10">
        <v>1.3449139389570464</v>
      </c>
      <c r="O233" s="10">
        <v>3.1381325242331073</v>
      </c>
    </row>
    <row r="234" spans="1:15" x14ac:dyDescent="0.2">
      <c r="A234" t="s">
        <v>118</v>
      </c>
      <c r="B234" t="s">
        <v>105</v>
      </c>
      <c r="C234" s="7">
        <v>3156145</v>
      </c>
      <c r="D234">
        <v>42.011499999999998</v>
      </c>
      <c r="E234">
        <v>-93.210499999999996</v>
      </c>
      <c r="F234" s="10">
        <v>2.5347377892967526</v>
      </c>
      <c r="G234" s="10">
        <v>1.584211118310471</v>
      </c>
      <c r="H234" s="10">
        <v>0.95052667098628163</v>
      </c>
      <c r="I234" s="10">
        <v>0.31684222366209447</v>
      </c>
      <c r="J234" s="10">
        <v>0</v>
      </c>
      <c r="K234" s="10">
        <v>0.31684222366209447</v>
      </c>
      <c r="L234" s="10">
        <v>1.5842111183104706</v>
      </c>
      <c r="M234" s="10">
        <v>0</v>
      </c>
      <c r="N234" s="10">
        <v>1.9010533419725641</v>
      </c>
      <c r="O234" s="10">
        <v>4.7526333549314117</v>
      </c>
    </row>
    <row r="235" spans="1:15" x14ac:dyDescent="0.2">
      <c r="A235" t="s">
        <v>143</v>
      </c>
      <c r="B235" t="s">
        <v>105</v>
      </c>
      <c r="C235" s="7">
        <v>2911510</v>
      </c>
      <c r="D235">
        <v>38.526600000000002</v>
      </c>
      <c r="E235">
        <v>-96.726500000000001</v>
      </c>
      <c r="F235" s="10">
        <v>0.3434643878949411</v>
      </c>
      <c r="G235" s="10">
        <v>0</v>
      </c>
      <c r="H235" s="10">
        <v>0</v>
      </c>
      <c r="I235" s="10">
        <v>1.3738575515797644</v>
      </c>
      <c r="J235" s="10">
        <v>1.0303931636848234</v>
      </c>
      <c r="K235" s="10">
        <v>0</v>
      </c>
      <c r="L235" s="10">
        <v>1.0303931636848231</v>
      </c>
      <c r="M235" s="10">
        <v>2.4042507152645887</v>
      </c>
      <c r="N235" s="10">
        <v>0</v>
      </c>
      <c r="O235" s="10">
        <v>5.4954302063190585</v>
      </c>
    </row>
    <row r="236" spans="1:15" x14ac:dyDescent="0.2">
      <c r="A236" t="s">
        <v>126</v>
      </c>
      <c r="B236" t="s">
        <v>105</v>
      </c>
      <c r="C236" s="7">
        <v>4468402</v>
      </c>
      <c r="D236">
        <v>37.668100000000003</v>
      </c>
      <c r="E236">
        <v>-84.670100000000005</v>
      </c>
      <c r="F236" s="10">
        <v>1.3427619090672682</v>
      </c>
      <c r="G236" s="10">
        <v>0.44758730302242289</v>
      </c>
      <c r="H236" s="10">
        <v>0.44758730302242267</v>
      </c>
      <c r="I236" s="10">
        <v>0.89517460604484578</v>
      </c>
      <c r="J236" s="10">
        <v>0</v>
      </c>
      <c r="K236" s="10">
        <v>1.342761909067268</v>
      </c>
      <c r="L236" s="10">
        <v>0.22379365151121178</v>
      </c>
      <c r="M236" s="10">
        <v>1.1189682575560571</v>
      </c>
      <c r="N236" s="10">
        <v>0.22379365151121089</v>
      </c>
      <c r="O236" s="10">
        <v>2.2379365151121142</v>
      </c>
    </row>
    <row r="237" spans="1:15" x14ac:dyDescent="0.2">
      <c r="A237" t="s">
        <v>144</v>
      </c>
      <c r="B237" t="s">
        <v>105</v>
      </c>
      <c r="C237" s="7">
        <v>4659978</v>
      </c>
      <c r="D237">
        <v>31.169499999999999</v>
      </c>
      <c r="E237">
        <v>-91.867800000000003</v>
      </c>
      <c r="F237" s="10">
        <v>0.2145932877794702</v>
      </c>
      <c r="G237" s="10">
        <v>1.072966438897351</v>
      </c>
      <c r="H237" s="10">
        <v>2.7897127411331124</v>
      </c>
      <c r="I237" s="10">
        <v>3.6480858922509931</v>
      </c>
      <c r="J237" s="10">
        <v>8.79832479895828</v>
      </c>
      <c r="K237" s="10">
        <v>3.004306028912584</v>
      </c>
      <c r="L237" s="10">
        <v>9.6566979500761576</v>
      </c>
      <c r="M237" s="10">
        <v>12.875597266768207</v>
      </c>
      <c r="N237" s="10">
        <v>13.090190554547689</v>
      </c>
      <c r="O237" s="10">
        <v>28.970093850228466</v>
      </c>
    </row>
    <row r="238" spans="1:15" x14ac:dyDescent="0.2">
      <c r="A238" t="s">
        <v>151</v>
      </c>
      <c r="B238" t="s">
        <v>105</v>
      </c>
      <c r="C238" s="7">
        <v>1338404</v>
      </c>
      <c r="D238">
        <v>44.693899999999999</v>
      </c>
      <c r="E238">
        <v>-69.381900000000002</v>
      </c>
      <c r="F238" s="10">
        <v>0</v>
      </c>
      <c r="G238" s="10">
        <v>0</v>
      </c>
      <c r="H238" s="10">
        <v>0</v>
      </c>
      <c r="I238" s="10">
        <v>0.74715855601148828</v>
      </c>
      <c r="J238" s="10">
        <v>1.4943171120229768</v>
      </c>
      <c r="K238" s="10">
        <v>6.7244270041033953</v>
      </c>
      <c r="L238" s="10">
        <v>3.7357927800574426</v>
      </c>
      <c r="M238" s="10">
        <v>11.207378340172323</v>
      </c>
      <c r="N238" s="10">
        <v>7.4715855601148888</v>
      </c>
      <c r="O238" s="10">
        <v>7.4715855601148782</v>
      </c>
    </row>
    <row r="239" spans="1:15" x14ac:dyDescent="0.2">
      <c r="A239" t="s">
        <v>119</v>
      </c>
      <c r="B239" t="s">
        <v>105</v>
      </c>
      <c r="C239" s="7">
        <v>6042718</v>
      </c>
      <c r="D239">
        <v>39.063899999999997</v>
      </c>
      <c r="E239">
        <v>-76.802099999999996</v>
      </c>
      <c r="F239" s="10">
        <v>1.3239075528594912</v>
      </c>
      <c r="G239" s="10">
        <v>0.16548844410743668</v>
      </c>
      <c r="H239" s="10">
        <v>0.49646533232230894</v>
      </c>
      <c r="I239" s="10">
        <v>0.99293066464461899</v>
      </c>
      <c r="J239" s="10">
        <v>1.3239075528594912</v>
      </c>
      <c r="K239" s="10">
        <v>0.99293066464461788</v>
      </c>
      <c r="L239" s="10">
        <v>1.4893959969669286</v>
      </c>
      <c r="M239" s="10">
        <v>3.1442804380412923</v>
      </c>
      <c r="N239" s="10">
        <v>4.1372111026859102</v>
      </c>
      <c r="O239" s="10">
        <v>3.6407457703636013</v>
      </c>
    </row>
    <row r="240" spans="1:15" x14ac:dyDescent="0.2">
      <c r="A240" t="s">
        <v>108</v>
      </c>
      <c r="B240" t="s">
        <v>105</v>
      </c>
      <c r="C240" s="7">
        <v>6902149</v>
      </c>
      <c r="D240">
        <v>42.230200000000004</v>
      </c>
      <c r="E240">
        <v>-71.530100000000004</v>
      </c>
      <c r="F240" s="10">
        <v>13.329181969267832</v>
      </c>
      <c r="G240" s="10">
        <v>0.43464723812829931</v>
      </c>
      <c r="H240" s="10">
        <v>1.8834713652226291</v>
      </c>
      <c r="I240" s="10">
        <v>2.173236190641493</v>
      </c>
      <c r="J240" s="10">
        <v>2.173236190641493</v>
      </c>
      <c r="K240" s="10">
        <v>3.7669427304452583</v>
      </c>
      <c r="L240" s="10">
        <v>4.7811196194112888</v>
      </c>
      <c r="M240" s="10">
        <v>3.042530666898088</v>
      </c>
      <c r="N240" s="10">
        <v>0</v>
      </c>
      <c r="O240" s="10">
        <v>15.937065398037628</v>
      </c>
    </row>
    <row r="241" spans="1:15" x14ac:dyDescent="0.2">
      <c r="A241" t="s">
        <v>152</v>
      </c>
      <c r="B241" t="s">
        <v>105</v>
      </c>
      <c r="C241" s="7">
        <v>9995915</v>
      </c>
      <c r="D241">
        <v>43.326599999999999</v>
      </c>
      <c r="E241">
        <v>-84.536100000000005</v>
      </c>
      <c r="F241" s="10">
        <v>0</v>
      </c>
      <c r="G241" s="10">
        <v>0.20008173338808904</v>
      </c>
      <c r="H241" s="10">
        <v>0</v>
      </c>
      <c r="I241" s="10">
        <v>1.4005721337166233</v>
      </c>
      <c r="J241" s="10">
        <v>0.9003678002464004</v>
      </c>
      <c r="K241" s="10">
        <v>0.8003269335523564</v>
      </c>
      <c r="L241" s="10">
        <v>2.0008173338808906</v>
      </c>
      <c r="M241" s="10">
        <v>1.2004904003285342</v>
      </c>
      <c r="N241" s="10">
        <v>1.8007356004928017</v>
      </c>
      <c r="O241" s="10">
        <v>25.110257540205168</v>
      </c>
    </row>
    <row r="242" spans="1:15" x14ac:dyDescent="0.2">
      <c r="A242" t="s">
        <v>130</v>
      </c>
      <c r="B242" t="s">
        <v>105</v>
      </c>
      <c r="C242" s="7">
        <v>5611179</v>
      </c>
      <c r="D242">
        <v>45.694499999999998</v>
      </c>
      <c r="E242">
        <v>-93.900199999999998</v>
      </c>
      <c r="F242" s="10">
        <v>0.5346469966472287</v>
      </c>
      <c r="G242" s="10">
        <v>0.35643133109815239</v>
      </c>
      <c r="H242" s="10">
        <v>0.71286266219630501</v>
      </c>
      <c r="I242" s="10">
        <v>0.89107832774538132</v>
      </c>
      <c r="J242" s="10">
        <v>1.2475096588435335</v>
      </c>
      <c r="K242" s="10">
        <v>2.4950193176870674</v>
      </c>
      <c r="L242" s="10">
        <v>3.3860976454324492</v>
      </c>
      <c r="M242" s="10">
        <v>1.0692939932944565</v>
      </c>
      <c r="N242" s="10">
        <v>3.0296663143342961</v>
      </c>
      <c r="O242" s="10">
        <v>2.1385879865889148</v>
      </c>
    </row>
    <row r="243" spans="1:15" x14ac:dyDescent="0.2">
      <c r="A243" t="s">
        <v>153</v>
      </c>
      <c r="B243" t="s">
        <v>105</v>
      </c>
      <c r="C243" s="7">
        <v>2986530</v>
      </c>
      <c r="D243">
        <v>32.741599999999998</v>
      </c>
      <c r="E243">
        <v>-89.678700000000006</v>
      </c>
      <c r="F243" s="10">
        <v>0</v>
      </c>
      <c r="G243" s="10">
        <v>0</v>
      </c>
      <c r="H243" s="10">
        <v>0.33483675034237059</v>
      </c>
      <c r="I243" s="10">
        <v>0</v>
      </c>
      <c r="J243" s="10">
        <v>1.674183751711853</v>
      </c>
      <c r="K243" s="10">
        <v>1.3393470013694824</v>
      </c>
      <c r="L243" s="10">
        <v>1.0045102510271118</v>
      </c>
      <c r="M243" s="10">
        <v>2.6786940027389647</v>
      </c>
      <c r="N243" s="10">
        <v>4.3528777544508177</v>
      </c>
      <c r="O243" s="10">
        <v>5.3573880054779259</v>
      </c>
    </row>
    <row r="244" spans="1:15" x14ac:dyDescent="0.2">
      <c r="A244" t="s">
        <v>145</v>
      </c>
      <c r="B244" t="s">
        <v>105</v>
      </c>
      <c r="C244" s="7">
        <v>6126452</v>
      </c>
      <c r="D244">
        <v>38.456099999999999</v>
      </c>
      <c r="E244">
        <v>-92.288399999999996</v>
      </c>
      <c r="F244" s="10">
        <v>0.16322661142207592</v>
      </c>
      <c r="G244" s="10">
        <v>0</v>
      </c>
      <c r="H244" s="10">
        <v>0</v>
      </c>
      <c r="I244" s="10">
        <v>0.16322661142207592</v>
      </c>
      <c r="J244" s="10">
        <v>0.32645322284415185</v>
      </c>
      <c r="K244" s="10">
        <v>0.16322661142207595</v>
      </c>
      <c r="L244" s="10">
        <v>0.16322661142207595</v>
      </c>
      <c r="M244" s="10">
        <v>0.81613305711037964</v>
      </c>
      <c r="N244" s="10">
        <v>1.1425862799545314</v>
      </c>
      <c r="O244" s="10">
        <v>2.1219459484869874</v>
      </c>
    </row>
    <row r="245" spans="1:15" x14ac:dyDescent="0.2">
      <c r="A245" t="s">
        <v>154</v>
      </c>
      <c r="B245" t="s">
        <v>105</v>
      </c>
      <c r="C245" s="7">
        <v>1062305</v>
      </c>
      <c r="D245">
        <v>46.921900000000001</v>
      </c>
      <c r="E245">
        <v>-110.45440000000001</v>
      </c>
      <c r="F245" s="10">
        <v>0</v>
      </c>
      <c r="G245" s="10">
        <v>0.94134923585975783</v>
      </c>
      <c r="H245" s="10">
        <v>0</v>
      </c>
      <c r="I245" s="10">
        <v>0</v>
      </c>
      <c r="J245" s="10">
        <v>3.7653969434390313</v>
      </c>
      <c r="K245" s="10">
        <v>1.8826984717195154</v>
      </c>
      <c r="L245" s="10">
        <v>0</v>
      </c>
      <c r="M245" s="10">
        <v>1.8826984717195163</v>
      </c>
      <c r="N245" s="10">
        <v>1.8826984717195163</v>
      </c>
      <c r="O245" s="10">
        <v>0</v>
      </c>
    </row>
    <row r="246" spans="1:15" x14ac:dyDescent="0.2">
      <c r="A246" t="s">
        <v>131</v>
      </c>
      <c r="B246" t="s">
        <v>105</v>
      </c>
      <c r="C246" s="7">
        <v>1929268</v>
      </c>
      <c r="D246">
        <v>41.125399999999999</v>
      </c>
      <c r="E246">
        <v>-98.268100000000004</v>
      </c>
      <c r="F246" s="10">
        <v>1.5549939147904801</v>
      </c>
      <c r="G246" s="10">
        <v>1.0366626098603204</v>
      </c>
      <c r="H246" s="10">
        <v>2.5916565246508005</v>
      </c>
      <c r="I246" s="10">
        <v>1.5549939147904794</v>
      </c>
      <c r="J246" s="10">
        <v>0.51833130493016011</v>
      </c>
      <c r="K246" s="10">
        <v>1.5549939147904803</v>
      </c>
      <c r="L246" s="10">
        <v>0.51833130493015922</v>
      </c>
      <c r="M246" s="10">
        <v>1.5549939147904812</v>
      </c>
      <c r="N246" s="10">
        <v>1.5549939147904794</v>
      </c>
      <c r="O246" s="10">
        <v>2.5916565246507997</v>
      </c>
    </row>
    <row r="247" spans="1:15" x14ac:dyDescent="0.2">
      <c r="A247" t="s">
        <v>128</v>
      </c>
      <c r="B247" t="s">
        <v>105</v>
      </c>
      <c r="C247" s="7">
        <v>3034392</v>
      </c>
      <c r="D247">
        <v>38.313499999999998</v>
      </c>
      <c r="E247">
        <v>-117.05540000000001</v>
      </c>
      <c r="F247" s="10">
        <v>1.3182212449808726</v>
      </c>
      <c r="G247" s="10">
        <v>0.98866593373565448</v>
      </c>
      <c r="H247" s="10">
        <v>2.306887178716527</v>
      </c>
      <c r="I247" s="10">
        <v>0.98866593373565426</v>
      </c>
      <c r="J247" s="10">
        <v>1.3182212449808723</v>
      </c>
      <c r="K247" s="10">
        <v>0.98866593373565426</v>
      </c>
      <c r="L247" s="10">
        <v>6.9206615361495816</v>
      </c>
      <c r="M247" s="10">
        <v>3.6251084236973998</v>
      </c>
      <c r="N247" s="10">
        <v>-0.32955531124521542</v>
      </c>
      <c r="O247" s="10">
        <v>13.18221244980872</v>
      </c>
    </row>
    <row r="248" spans="1:15" x14ac:dyDescent="0.2">
      <c r="A248" t="s">
        <v>129</v>
      </c>
      <c r="B248" t="s">
        <v>105</v>
      </c>
      <c r="C248" s="7">
        <v>1356458</v>
      </c>
      <c r="D248">
        <v>43.452500000000001</v>
      </c>
      <c r="E248">
        <v>-71.563900000000004</v>
      </c>
      <c r="F248" s="10">
        <v>2.9488565071679327</v>
      </c>
      <c r="G248" s="10">
        <v>0.73721412679198339</v>
      </c>
      <c r="H248" s="10">
        <v>0.73721412679198339</v>
      </c>
      <c r="I248" s="10">
        <v>0</v>
      </c>
      <c r="J248" s="10">
        <v>0.73721412679198295</v>
      </c>
      <c r="K248" s="10">
        <v>4.4232847607518995</v>
      </c>
      <c r="L248" s="10">
        <v>2.9488565071679318</v>
      </c>
      <c r="M248" s="10">
        <v>6.6349271411278501</v>
      </c>
      <c r="N248" s="10">
        <v>0</v>
      </c>
      <c r="O248" s="10">
        <v>13.2698542822557</v>
      </c>
    </row>
    <row r="249" spans="1:15" x14ac:dyDescent="0.2">
      <c r="A249" t="s">
        <v>113</v>
      </c>
      <c r="B249" t="s">
        <v>105</v>
      </c>
      <c r="C249" s="7">
        <v>8908520</v>
      </c>
      <c r="D249">
        <v>40.298900000000003</v>
      </c>
      <c r="E249">
        <v>-74.521000000000001</v>
      </c>
      <c r="F249" s="10">
        <v>1.6837813688469017</v>
      </c>
      <c r="G249" s="10">
        <v>0.89801673005168103</v>
      </c>
      <c r="H249" s="10">
        <v>0.67351254753876066</v>
      </c>
      <c r="I249" s="10">
        <v>0</v>
      </c>
      <c r="J249" s="10">
        <v>4.4900836502584038</v>
      </c>
      <c r="K249" s="10">
        <v>3.2553106464373434</v>
      </c>
      <c r="L249" s="10">
        <v>8.9801673005168077</v>
      </c>
      <c r="M249" s="10">
        <v>9.9904361218249527</v>
      </c>
      <c r="N249" s="10">
        <v>0</v>
      </c>
      <c r="O249" s="10">
        <v>53.319743346818541</v>
      </c>
    </row>
    <row r="250" spans="1:15" x14ac:dyDescent="0.2">
      <c r="A250" t="s">
        <v>155</v>
      </c>
      <c r="B250" t="s">
        <v>105</v>
      </c>
      <c r="C250" s="7">
        <v>2095428</v>
      </c>
      <c r="D250">
        <v>34.840499999999999</v>
      </c>
      <c r="E250">
        <v>-106.24850000000001</v>
      </c>
      <c r="F250" s="10">
        <v>0</v>
      </c>
      <c r="G250" s="10">
        <v>1.4316884187860426</v>
      </c>
      <c r="H250" s="10">
        <v>0.95445894585736202</v>
      </c>
      <c r="I250" s="10">
        <v>2.3861473646434046</v>
      </c>
      <c r="J250" s="10">
        <v>0</v>
      </c>
      <c r="K250" s="10">
        <v>1.4316884187860426</v>
      </c>
      <c r="L250" s="10">
        <v>1.9089178917147249</v>
      </c>
      <c r="M250" s="10">
        <v>2.8633768375720852</v>
      </c>
      <c r="N250" s="10">
        <v>0</v>
      </c>
      <c r="O250" s="10">
        <v>5.7267536751441686</v>
      </c>
    </row>
    <row r="251" spans="1:15" x14ac:dyDescent="0.2">
      <c r="A251" t="s">
        <v>106</v>
      </c>
      <c r="B251" t="s">
        <v>105</v>
      </c>
      <c r="C251" s="7">
        <v>19542209</v>
      </c>
      <c r="D251">
        <v>42.165700000000001</v>
      </c>
      <c r="E251">
        <v>-74.948099999999997</v>
      </c>
      <c r="F251" s="10">
        <v>8.8526327806646634</v>
      </c>
      <c r="G251" s="10">
        <v>2.4050505242268159</v>
      </c>
      <c r="H251" s="10">
        <v>5.5264990769467275</v>
      </c>
      <c r="I251" s="10">
        <v>4.7589297607041239</v>
      </c>
      <c r="J251" s="10">
        <v>5.3218139259486996</v>
      </c>
      <c r="K251" s="10">
        <v>10.592456564147895</v>
      </c>
      <c r="L251" s="10">
        <v>12.025252621134072</v>
      </c>
      <c r="M251" s="10">
        <v>37.815581646885462</v>
      </c>
      <c r="N251" s="10">
        <v>40.374146034360791</v>
      </c>
      <c r="O251" s="10">
        <v>146.86159584108435</v>
      </c>
    </row>
    <row r="252" spans="1:15" x14ac:dyDescent="0.2">
      <c r="A252" t="s">
        <v>120</v>
      </c>
      <c r="B252" t="s">
        <v>105</v>
      </c>
      <c r="C252" s="7">
        <v>10383620</v>
      </c>
      <c r="D252">
        <v>35.630099999999999</v>
      </c>
      <c r="E252">
        <v>-79.806399999999996</v>
      </c>
      <c r="F252" s="10">
        <v>0.67413869151606087</v>
      </c>
      <c r="G252" s="10">
        <v>0</v>
      </c>
      <c r="H252" s="10">
        <v>0.77044421887549797</v>
      </c>
      <c r="I252" s="10">
        <v>0.19261105471887485</v>
      </c>
      <c r="J252" s="10">
        <v>0.67413869151606098</v>
      </c>
      <c r="K252" s="10">
        <v>0.86674974623493517</v>
      </c>
      <c r="L252" s="10">
        <v>0.48152763679718635</v>
      </c>
      <c r="M252" s="10">
        <v>2.5039437113453693</v>
      </c>
      <c r="N252" s="10">
        <v>0.57783316415662345</v>
      </c>
      <c r="O252" s="10">
        <v>5.1041929500501748</v>
      </c>
    </row>
    <row r="253" spans="1:15" x14ac:dyDescent="0.2">
      <c r="A253" t="s">
        <v>156</v>
      </c>
      <c r="B253" t="s">
        <v>105</v>
      </c>
      <c r="C253" s="7">
        <v>760077</v>
      </c>
      <c r="D253">
        <v>47.5289</v>
      </c>
      <c r="E253">
        <v>-99.784000000000006</v>
      </c>
      <c r="F253" s="10">
        <v>0</v>
      </c>
      <c r="G253" s="10">
        <v>0</v>
      </c>
      <c r="H253" s="10">
        <v>1.3156561769399679</v>
      </c>
      <c r="I253" s="10">
        <v>0</v>
      </c>
      <c r="J253" s="10">
        <v>0</v>
      </c>
      <c r="K253" s="10">
        <v>0</v>
      </c>
      <c r="L253" s="10">
        <v>0</v>
      </c>
      <c r="M253" s="10">
        <v>2.6313123538799355</v>
      </c>
      <c r="N253" s="10">
        <v>3.9469685308199036</v>
      </c>
      <c r="O253" s="10">
        <v>15.787874123279614</v>
      </c>
    </row>
    <row r="254" spans="1:15" x14ac:dyDescent="0.2">
      <c r="A254" t="s">
        <v>132</v>
      </c>
      <c r="B254" t="s">
        <v>105</v>
      </c>
      <c r="C254" s="7">
        <v>11689442</v>
      </c>
      <c r="D254">
        <v>40.388800000000003</v>
      </c>
      <c r="E254">
        <v>-82.764899999999997</v>
      </c>
      <c r="F254" s="10">
        <v>0.25664184825930952</v>
      </c>
      <c r="G254" s="10">
        <v>8.5547282753103193E-2</v>
      </c>
      <c r="H254" s="10">
        <v>8.5547282753103193E-2</v>
      </c>
      <c r="I254" s="10">
        <v>0.68437826202482532</v>
      </c>
      <c r="J254" s="10">
        <v>1.1121146757903413</v>
      </c>
      <c r="K254" s="10">
        <v>0.94102011028413557</v>
      </c>
      <c r="L254" s="10">
        <v>1.1121146757903415</v>
      </c>
      <c r="M254" s="10">
        <v>1.4543038068027538</v>
      </c>
      <c r="N254" s="10">
        <v>1.6253983723089602</v>
      </c>
      <c r="O254" s="10">
        <v>2.8230603308524049</v>
      </c>
    </row>
    <row r="255" spans="1:15" x14ac:dyDescent="0.2">
      <c r="A255" t="s">
        <v>137</v>
      </c>
      <c r="B255" t="s">
        <v>105</v>
      </c>
      <c r="C255" s="7">
        <v>3943079</v>
      </c>
      <c r="D255">
        <v>35.565300000000001</v>
      </c>
      <c r="E255">
        <v>-96.928899999999999</v>
      </c>
      <c r="F255" s="10">
        <v>0.50721783661955544</v>
      </c>
      <c r="G255" s="10">
        <v>0</v>
      </c>
      <c r="H255" s="10">
        <v>0</v>
      </c>
      <c r="I255" s="10">
        <v>0</v>
      </c>
      <c r="J255" s="10">
        <v>0.50721783661955544</v>
      </c>
      <c r="K255" s="10">
        <v>0.76082675492933305</v>
      </c>
      <c r="L255" s="10">
        <v>0.76082675492933349</v>
      </c>
      <c r="M255" s="10">
        <v>2.2824802647879991</v>
      </c>
      <c r="N255" s="10">
        <v>0</v>
      </c>
      <c r="O255" s="10">
        <v>6.3402229577444427</v>
      </c>
    </row>
    <row r="256" spans="1:15" x14ac:dyDescent="0.2">
      <c r="A256" t="s">
        <v>114</v>
      </c>
      <c r="B256" t="s">
        <v>105</v>
      </c>
      <c r="C256" s="7">
        <v>4190713</v>
      </c>
      <c r="D256">
        <v>44.572000000000003</v>
      </c>
      <c r="E256">
        <v>-122.07089999999999</v>
      </c>
      <c r="F256" s="10">
        <v>3.5793431809813745</v>
      </c>
      <c r="G256" s="10">
        <v>0.95449151492836659</v>
      </c>
      <c r="H256" s="10">
        <v>1.1931143936604585</v>
      </c>
      <c r="I256" s="10">
        <v>1.4317372723925494</v>
      </c>
      <c r="J256" s="10">
        <v>0.47724575746418374</v>
      </c>
      <c r="K256" s="10">
        <v>0.95449151492836748</v>
      </c>
      <c r="L256" s="10">
        <v>0.71586863619627294</v>
      </c>
      <c r="M256" s="10">
        <v>6.4428177257664743</v>
      </c>
      <c r="N256" s="10">
        <v>0.47724575746418196</v>
      </c>
      <c r="O256" s="10">
        <v>4.7724575746418338</v>
      </c>
    </row>
    <row r="257" spans="1:15" x14ac:dyDescent="0.2">
      <c r="A257" t="s">
        <v>117</v>
      </c>
      <c r="B257" t="s">
        <v>105</v>
      </c>
      <c r="C257" s="7">
        <v>12807060</v>
      </c>
      <c r="D257">
        <v>40.590800000000002</v>
      </c>
      <c r="E257">
        <v>-77.209800000000001</v>
      </c>
      <c r="F257" s="10">
        <v>0.93698319520639395</v>
      </c>
      <c r="G257" s="10">
        <v>0.31232773173546458</v>
      </c>
      <c r="H257" s="10">
        <v>0.46849159760319714</v>
      </c>
      <c r="I257" s="10">
        <v>1.483556725743457</v>
      </c>
      <c r="J257" s="10">
        <v>0.46849159760319692</v>
      </c>
      <c r="K257" s="10">
        <v>1.4835567257434579</v>
      </c>
      <c r="L257" s="10">
        <v>0.85890126227252761</v>
      </c>
      <c r="M257" s="10">
        <v>2.7328676526853153</v>
      </c>
      <c r="N257" s="10">
        <v>3.1232773173546455</v>
      </c>
      <c r="O257" s="10">
        <v>4.2164243784287727</v>
      </c>
    </row>
    <row r="258" spans="1:15" x14ac:dyDescent="0.2">
      <c r="A258" t="s">
        <v>133</v>
      </c>
      <c r="B258" t="s">
        <v>105</v>
      </c>
      <c r="C258" s="7">
        <v>1057315</v>
      </c>
      <c r="D258">
        <v>41.680900000000001</v>
      </c>
      <c r="E258">
        <v>-71.511799999999994</v>
      </c>
      <c r="F258" s="10">
        <v>2.8373758056965048</v>
      </c>
      <c r="G258" s="10">
        <v>1.891583870464336</v>
      </c>
      <c r="H258" s="10">
        <v>0</v>
      </c>
      <c r="I258" s="10">
        <v>8.5121274170895145</v>
      </c>
      <c r="J258" s="10">
        <v>5.6747516113930079</v>
      </c>
      <c r="K258" s="10">
        <v>0</v>
      </c>
      <c r="L258" s="10">
        <v>0.94579193523217242</v>
      </c>
      <c r="M258" s="10">
        <v>1.8915838704643342</v>
      </c>
      <c r="N258" s="10">
        <v>9.4579193523216816</v>
      </c>
      <c r="O258" s="10">
        <v>10.40371128755385</v>
      </c>
    </row>
    <row r="259" spans="1:15" x14ac:dyDescent="0.2">
      <c r="A259" t="s">
        <v>121</v>
      </c>
      <c r="B259" t="s">
        <v>105</v>
      </c>
      <c r="C259" s="7">
        <v>5084127</v>
      </c>
      <c r="D259">
        <v>33.856900000000003</v>
      </c>
      <c r="E259">
        <v>-80.944999999999993</v>
      </c>
      <c r="F259" s="10">
        <v>1.3768342136221223</v>
      </c>
      <c r="G259" s="10">
        <v>0.59007180583805252</v>
      </c>
      <c r="H259" s="10">
        <v>0.39338120389203479</v>
      </c>
      <c r="I259" s="10">
        <v>0.19669060194601773</v>
      </c>
      <c r="J259" s="10">
        <v>1.180143611676105</v>
      </c>
      <c r="K259" s="10">
        <v>1.7702154175141569</v>
      </c>
      <c r="L259" s="10">
        <v>0.98345300973008776</v>
      </c>
      <c r="M259" s="10">
        <v>2.7536684272442447</v>
      </c>
      <c r="N259" s="10">
        <v>0</v>
      </c>
      <c r="O259" s="10">
        <v>6.6874804661645957</v>
      </c>
    </row>
    <row r="260" spans="1:15" x14ac:dyDescent="0.2">
      <c r="A260" t="s">
        <v>157</v>
      </c>
      <c r="B260" t="s">
        <v>105</v>
      </c>
      <c r="C260" s="7">
        <v>882235</v>
      </c>
      <c r="D260">
        <v>44.299799999999998</v>
      </c>
      <c r="E260">
        <v>-99.438800000000001</v>
      </c>
      <c r="F260" s="10">
        <v>0</v>
      </c>
      <c r="G260" s="10">
        <v>9.0678787397915528</v>
      </c>
      <c r="H260" s="10">
        <v>0</v>
      </c>
      <c r="I260" s="10">
        <v>0</v>
      </c>
      <c r="J260" s="10">
        <v>1.1334848424739423</v>
      </c>
      <c r="K260" s="10">
        <v>0</v>
      </c>
      <c r="L260" s="10">
        <v>1.1334848424739441</v>
      </c>
      <c r="M260" s="10">
        <v>1.1334848424739459</v>
      </c>
      <c r="N260" s="10">
        <v>0</v>
      </c>
      <c r="O260" s="10">
        <v>0</v>
      </c>
    </row>
    <row r="261" spans="1:15" x14ac:dyDescent="0.2">
      <c r="A261" t="s">
        <v>122</v>
      </c>
      <c r="B261" t="s">
        <v>105</v>
      </c>
      <c r="C261" s="7">
        <v>6770010</v>
      </c>
      <c r="D261">
        <v>35.747799999999998</v>
      </c>
      <c r="E261">
        <v>-86.692300000000003</v>
      </c>
      <c r="F261" s="10">
        <v>1.0339718848273487</v>
      </c>
      <c r="G261" s="10">
        <v>0.29542053852209982</v>
      </c>
      <c r="H261" s="10">
        <v>1.3293924233494485</v>
      </c>
      <c r="I261" s="10">
        <v>1.1816821540883984</v>
      </c>
      <c r="J261" s="10">
        <v>0.88626161556629901</v>
      </c>
      <c r="K261" s="10">
        <v>1.0339718848273494</v>
      </c>
      <c r="L261" s="10">
        <v>1.920233500393647</v>
      </c>
      <c r="M261" s="10">
        <v>3.2496259237430971</v>
      </c>
      <c r="N261" s="10">
        <v>0.73855134630524866</v>
      </c>
      <c r="O261" s="10">
        <v>11.078270194578741</v>
      </c>
    </row>
    <row r="262" spans="1:15" x14ac:dyDescent="0.2">
      <c r="A262" t="s">
        <v>115</v>
      </c>
      <c r="B262" t="s">
        <v>105</v>
      </c>
      <c r="C262" s="7">
        <v>28701845</v>
      </c>
      <c r="D262">
        <v>31.054500000000001</v>
      </c>
      <c r="E262">
        <v>-97.563500000000005</v>
      </c>
      <c r="F262" s="10">
        <v>0.45293255538102167</v>
      </c>
      <c r="G262" s="10">
        <v>0.27872772638832105</v>
      </c>
      <c r="H262" s="10">
        <v>0.20904579479124075</v>
      </c>
      <c r="I262" s="10">
        <v>0.55745545277664221</v>
      </c>
      <c r="J262" s="10">
        <v>0.48777352117956152</v>
      </c>
      <c r="K262" s="10">
        <v>0.5226144869781022</v>
      </c>
      <c r="L262" s="10">
        <v>0.45293255538102173</v>
      </c>
      <c r="M262" s="10">
        <v>0.87102414496350322</v>
      </c>
      <c r="N262" s="10">
        <v>2.1949808453080282</v>
      </c>
      <c r="O262" s="10">
        <v>3.0311640244729903</v>
      </c>
    </row>
    <row r="263" spans="1:15" x14ac:dyDescent="0.2">
      <c r="A263" t="s">
        <v>138</v>
      </c>
      <c r="B263" t="s">
        <v>105</v>
      </c>
      <c r="C263" s="7">
        <v>3161105</v>
      </c>
      <c r="D263">
        <v>40.15</v>
      </c>
      <c r="E263">
        <v>-111.86239999999999</v>
      </c>
      <c r="F263" s="10">
        <v>0.63269015107059079</v>
      </c>
      <c r="G263" s="10">
        <v>0.31634507553529545</v>
      </c>
      <c r="H263" s="10">
        <v>0.63269015107059079</v>
      </c>
      <c r="I263" s="10">
        <v>1.265380302141182</v>
      </c>
      <c r="J263" s="10">
        <v>0.31634507553529501</v>
      </c>
      <c r="K263" s="10">
        <v>5.6942113596353163</v>
      </c>
      <c r="L263" s="10">
        <v>3.47979583088825</v>
      </c>
      <c r="M263" s="10">
        <v>3.7961409064235436</v>
      </c>
      <c r="N263" s="10">
        <v>0</v>
      </c>
      <c r="O263" s="10">
        <v>9.1740071905235681</v>
      </c>
    </row>
    <row r="264" spans="1:15" x14ac:dyDescent="0.2">
      <c r="A264" t="s">
        <v>146</v>
      </c>
      <c r="B264" t="s">
        <v>105</v>
      </c>
      <c r="C264" s="7">
        <v>626299</v>
      </c>
      <c r="D264">
        <v>44.045900000000003</v>
      </c>
      <c r="E264">
        <v>-72.710700000000003</v>
      </c>
      <c r="F264" s="10">
        <v>1.5966814572592325</v>
      </c>
      <c r="G264" s="10">
        <v>0</v>
      </c>
      <c r="H264" s="10">
        <v>1.5966814572592325</v>
      </c>
      <c r="I264" s="10">
        <v>0</v>
      </c>
      <c r="J264" s="10">
        <v>4.7900443717776966</v>
      </c>
      <c r="K264" s="10">
        <v>4.7900443717776984</v>
      </c>
      <c r="L264" s="10">
        <v>6.38672582903693</v>
      </c>
      <c r="M264" s="10">
        <v>0</v>
      </c>
      <c r="N264" s="10">
        <v>9.5800887435553932</v>
      </c>
      <c r="O264" s="10">
        <v>6.38672582903693</v>
      </c>
    </row>
    <row r="265" spans="1:15" x14ac:dyDescent="0.2">
      <c r="A265" t="s">
        <v>123</v>
      </c>
      <c r="B265" t="s">
        <v>105</v>
      </c>
      <c r="C265" s="7">
        <v>8517685</v>
      </c>
      <c r="D265">
        <v>37.769300000000001</v>
      </c>
      <c r="E265">
        <v>-78.17</v>
      </c>
      <c r="F265" s="10">
        <v>0.82181954369056842</v>
      </c>
      <c r="G265" s="10">
        <v>0.23480558391159101</v>
      </c>
      <c r="H265" s="10">
        <v>0.93922233564636426</v>
      </c>
      <c r="I265" s="10">
        <v>1.5262362954253412</v>
      </c>
      <c r="J265" s="10">
        <v>1.2914307115137507</v>
      </c>
      <c r="K265" s="10">
        <v>0.46961116782318157</v>
      </c>
      <c r="L265" s="10">
        <v>0.46961116782318246</v>
      </c>
      <c r="M265" s="10">
        <v>2.1132502552043189</v>
      </c>
      <c r="N265" s="10">
        <v>1.1740279195579539</v>
      </c>
      <c r="O265" s="10">
        <v>2.5828614230275022</v>
      </c>
    </row>
    <row r="266" spans="1:15" x14ac:dyDescent="0.2">
      <c r="A266" t="s">
        <v>104</v>
      </c>
      <c r="B266" t="s">
        <v>105</v>
      </c>
      <c r="C266" s="7">
        <v>7535591</v>
      </c>
      <c r="D266">
        <v>47.4009</v>
      </c>
      <c r="E266">
        <v>-121.4905</v>
      </c>
      <c r="F266" s="10">
        <v>35.431859292788047</v>
      </c>
      <c r="G266" s="10">
        <v>13.13765569283153</v>
      </c>
      <c r="H266" s="10">
        <v>10.085473057123188</v>
      </c>
      <c r="I266" s="10">
        <v>16.720652699967395</v>
      </c>
      <c r="J266" s="10">
        <v>0.53081437142753884</v>
      </c>
      <c r="K266" s="10">
        <v>9.4219550928387719</v>
      </c>
      <c r="L266" s="10">
        <v>34.635637735646739</v>
      </c>
      <c r="M266" s="10">
        <v>22.825017971384085</v>
      </c>
      <c r="N266" s="10">
        <v>-8.2276227571268237</v>
      </c>
      <c r="O266" s="10">
        <v>48.038700614192038</v>
      </c>
    </row>
    <row r="267" spans="1:15" x14ac:dyDescent="0.2">
      <c r="A267" t="s">
        <v>158</v>
      </c>
      <c r="B267" t="s">
        <v>105</v>
      </c>
      <c r="C267" s="7">
        <v>1805832</v>
      </c>
      <c r="D267">
        <v>38.491199999999999</v>
      </c>
      <c r="E267">
        <v>-80.954499999999996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0.55376136872089987</v>
      </c>
      <c r="N267" s="10">
        <v>0</v>
      </c>
      <c r="O267" s="10">
        <v>0.55376136872089987</v>
      </c>
    </row>
    <row r="268" spans="1:15" x14ac:dyDescent="0.2">
      <c r="A268" t="s">
        <v>134</v>
      </c>
      <c r="B268" t="s">
        <v>105</v>
      </c>
      <c r="C268" s="7">
        <v>5813568</v>
      </c>
      <c r="D268">
        <v>44.268500000000003</v>
      </c>
      <c r="E268">
        <v>-89.616500000000002</v>
      </c>
      <c r="F268" s="10">
        <v>0.51603421513260017</v>
      </c>
      <c r="G268" s="10">
        <v>0.51603421513260017</v>
      </c>
      <c r="H268" s="10">
        <v>0.34402281008840019</v>
      </c>
      <c r="I268" s="10">
        <v>1.8921254554862006</v>
      </c>
      <c r="J268" s="10">
        <v>1.3760912403536003</v>
      </c>
      <c r="K268" s="10">
        <v>0.86005702522100069</v>
      </c>
      <c r="L268" s="10">
        <v>2.5801710756630003</v>
      </c>
      <c r="M268" s="10">
        <v>4.3002851261050008</v>
      </c>
      <c r="N268" s="10">
        <v>3.4402281008839992</v>
      </c>
      <c r="O268" s="10">
        <v>11.524764137961407</v>
      </c>
    </row>
    <row r="269" spans="1:15" x14ac:dyDescent="0.2">
      <c r="A269" t="s">
        <v>159</v>
      </c>
      <c r="B269" t="s">
        <v>105</v>
      </c>
      <c r="C269" s="7">
        <v>577737</v>
      </c>
      <c r="D269">
        <v>42.756</v>
      </c>
      <c r="E269">
        <v>-107.30249999999999</v>
      </c>
      <c r="F269" s="10">
        <v>0</v>
      </c>
      <c r="G269" s="10">
        <v>0</v>
      </c>
      <c r="H269" s="10">
        <v>1.7308913917578415</v>
      </c>
      <c r="I269" s="10">
        <v>0</v>
      </c>
      <c r="J269" s="10">
        <v>1.7308913917578415</v>
      </c>
      <c r="K269" s="10">
        <v>1.730891391757841</v>
      </c>
      <c r="L269" s="10">
        <v>0</v>
      </c>
      <c r="M269" s="10">
        <v>13.847131134062732</v>
      </c>
      <c r="N269" s="10">
        <v>6.9235655670313641</v>
      </c>
      <c r="O269" s="10">
        <v>5.1926741752735275</v>
      </c>
    </row>
    <row r="272" spans="1:15" x14ac:dyDescent="0.2">
      <c r="A272" t="s">
        <v>0</v>
      </c>
      <c r="B272" t="s">
        <v>1</v>
      </c>
      <c r="C272" s="7" t="s">
        <v>493</v>
      </c>
      <c r="D272" t="s">
        <v>2</v>
      </c>
      <c r="E272" t="s">
        <v>3</v>
      </c>
      <c r="F272" s="1">
        <v>43900</v>
      </c>
      <c r="G272" s="1">
        <v>43901</v>
      </c>
      <c r="H272" s="1">
        <v>43902</v>
      </c>
      <c r="I272" s="1">
        <v>43903</v>
      </c>
      <c r="J272" s="1">
        <v>43904</v>
      </c>
      <c r="K272" s="1">
        <v>43905</v>
      </c>
      <c r="L272" s="1">
        <v>43906</v>
      </c>
      <c r="M272" s="1">
        <v>43907</v>
      </c>
      <c r="N272" s="1">
        <v>43908</v>
      </c>
      <c r="O272" s="1">
        <v>43909</v>
      </c>
    </row>
    <row r="273" spans="1:15" x14ac:dyDescent="0.2">
      <c r="A273" t="s">
        <v>130</v>
      </c>
      <c r="B273" t="s">
        <v>105</v>
      </c>
      <c r="C273" s="7">
        <v>5611179</v>
      </c>
      <c r="D273">
        <v>45.694499999999998</v>
      </c>
      <c r="E273">
        <v>-93.900199999999998</v>
      </c>
      <c r="F273" s="10">
        <v>0.5346469966472287</v>
      </c>
      <c r="G273" s="10">
        <v>0.35643133109815239</v>
      </c>
      <c r="H273" s="10">
        <v>0.71286266219630501</v>
      </c>
      <c r="I273" s="10">
        <v>0.89107832774538132</v>
      </c>
      <c r="J273" s="10">
        <v>1.2475096588435335</v>
      </c>
      <c r="K273" s="10">
        <v>2.4950193176870674</v>
      </c>
      <c r="L273" s="10">
        <v>3.3860976454324492</v>
      </c>
      <c r="M273" s="10">
        <v>1.0692939932944565</v>
      </c>
      <c r="N273" s="10">
        <v>3.0296663143342961</v>
      </c>
      <c r="O273" s="10">
        <v>2.1385879865889148</v>
      </c>
    </row>
    <row r="274" spans="1:15" x14ac:dyDescent="0.2">
      <c r="A274" t="s">
        <v>107</v>
      </c>
      <c r="B274" t="s">
        <v>105</v>
      </c>
      <c r="C274" s="7">
        <v>39557045</v>
      </c>
      <c r="D274">
        <v>36.116199999999999</v>
      </c>
      <c r="E274">
        <v>-119.6816</v>
      </c>
      <c r="F274" s="10">
        <v>3.6403123640807848</v>
      </c>
      <c r="G274" s="10">
        <v>0.83423825010184682</v>
      </c>
      <c r="H274" s="10">
        <v>1.1123176668024621</v>
      </c>
      <c r="I274" s="10">
        <v>1.5420767653397771</v>
      </c>
      <c r="J274" s="10">
        <v>1.4662369244214268</v>
      </c>
      <c r="K274" s="10">
        <v>2.174075439659358</v>
      </c>
      <c r="L274" s="10">
        <v>3.3116730534346033</v>
      </c>
      <c r="M274" s="10">
        <v>3.5644725231624346</v>
      </c>
      <c r="N274" s="10">
        <v>1.3398371895575103</v>
      </c>
      <c r="O274" s="10">
        <v>5.0812693415294312</v>
      </c>
    </row>
    <row r="275" spans="1:15" x14ac:dyDescent="0.2">
      <c r="A275" t="s">
        <v>118</v>
      </c>
      <c r="B275" t="s">
        <v>105</v>
      </c>
      <c r="C275" s="7">
        <v>3156145</v>
      </c>
      <c r="D275">
        <v>42.011499999999998</v>
      </c>
      <c r="E275">
        <v>-93.210499999999996</v>
      </c>
      <c r="F275" s="10">
        <v>2.5347377892967526</v>
      </c>
      <c r="G275" s="10">
        <v>1.584211118310471</v>
      </c>
      <c r="H275" s="10">
        <v>0.95052667098628163</v>
      </c>
      <c r="I275" s="10">
        <v>0.31684222366209447</v>
      </c>
      <c r="J275" s="10">
        <v>0</v>
      </c>
      <c r="K275" s="10">
        <v>0.31684222366209447</v>
      </c>
      <c r="L275" s="10">
        <v>1.5842111183104706</v>
      </c>
      <c r="M275" s="10">
        <v>0</v>
      </c>
      <c r="N275" s="10">
        <v>1.9010533419725641</v>
      </c>
      <c r="O275" s="10">
        <v>4.7526333549314117</v>
      </c>
    </row>
    <row r="276" spans="1:15" x14ac:dyDescent="0.2">
      <c r="A276" t="s">
        <v>152</v>
      </c>
      <c r="B276" t="s">
        <v>105</v>
      </c>
      <c r="C276" s="7">
        <v>9995915</v>
      </c>
      <c r="D276">
        <v>43.326599999999999</v>
      </c>
      <c r="E276">
        <v>-84.536100000000005</v>
      </c>
      <c r="F276" s="10">
        <v>0</v>
      </c>
      <c r="G276" s="10">
        <v>0.20008173338808904</v>
      </c>
      <c r="H276" s="10">
        <v>0</v>
      </c>
      <c r="I276" s="10">
        <v>1.4005721337166233</v>
      </c>
      <c r="J276" s="10">
        <v>0.9003678002464004</v>
      </c>
      <c r="K276" s="10">
        <v>0.8003269335523564</v>
      </c>
      <c r="L276" s="10">
        <v>2.0008173338808906</v>
      </c>
      <c r="M276" s="10">
        <v>1.2004904003285342</v>
      </c>
      <c r="N276" s="10">
        <v>1.8007356004928017</v>
      </c>
      <c r="O276" s="10">
        <v>25.110257540205168</v>
      </c>
    </row>
    <row r="277" spans="1:15" x14ac:dyDescent="0.2">
      <c r="A277" t="s">
        <v>106</v>
      </c>
      <c r="B277" t="s">
        <v>105</v>
      </c>
      <c r="C277" s="7">
        <v>19542209</v>
      </c>
      <c r="D277">
        <v>42.165700000000001</v>
      </c>
      <c r="E277">
        <v>-74.948099999999997</v>
      </c>
      <c r="F277" s="10">
        <v>8.8526327806646634</v>
      </c>
      <c r="G277" s="10">
        <v>2.4050505242268159</v>
      </c>
      <c r="H277" s="10">
        <v>5.5264990769467275</v>
      </c>
      <c r="I277" s="10">
        <v>4.7589297607041239</v>
      </c>
      <c r="J277" s="10">
        <v>5.3218139259486996</v>
      </c>
      <c r="K277" s="10">
        <v>10.592456564147895</v>
      </c>
      <c r="L277" s="10">
        <v>12.025252621134072</v>
      </c>
      <c r="M277" s="10">
        <v>37.815581646885462</v>
      </c>
      <c r="N277" s="10">
        <v>40.374146034360791</v>
      </c>
      <c r="O277" s="10">
        <v>146.86159584108435</v>
      </c>
    </row>
    <row r="278" spans="1:15" x14ac:dyDescent="0.2">
      <c r="A278" t="s">
        <v>122</v>
      </c>
      <c r="B278" t="s">
        <v>105</v>
      </c>
      <c r="C278" s="7">
        <v>6770010</v>
      </c>
      <c r="D278">
        <v>35.747799999999998</v>
      </c>
      <c r="E278">
        <v>-86.692300000000003</v>
      </c>
      <c r="F278" s="10">
        <v>1.0339718848273487</v>
      </c>
      <c r="G278" s="10">
        <v>0.29542053852209982</v>
      </c>
      <c r="H278" s="10">
        <v>1.3293924233494485</v>
      </c>
      <c r="I278" s="10">
        <v>1.1816821540883984</v>
      </c>
      <c r="J278" s="10">
        <v>0.88626161556629901</v>
      </c>
      <c r="K278" s="10">
        <v>1.0339718848273494</v>
      </c>
      <c r="L278" s="10">
        <v>1.920233500393647</v>
      </c>
      <c r="M278" s="10">
        <v>3.2496259237430971</v>
      </c>
      <c r="N278" s="10">
        <v>0.73855134630524866</v>
      </c>
      <c r="O278" s="10">
        <v>11.078270194578741</v>
      </c>
    </row>
    <row r="279" spans="1:15" x14ac:dyDescent="0.2">
      <c r="A279" t="s">
        <v>115</v>
      </c>
      <c r="B279" t="s">
        <v>105</v>
      </c>
      <c r="C279" s="7">
        <v>28701845</v>
      </c>
      <c r="D279">
        <v>31.054500000000001</v>
      </c>
      <c r="E279">
        <v>-97.563500000000005</v>
      </c>
      <c r="F279" s="10">
        <v>0.45293255538102167</v>
      </c>
      <c r="G279" s="10">
        <v>0.27872772638832105</v>
      </c>
      <c r="H279" s="10">
        <v>0.20904579479124075</v>
      </c>
      <c r="I279" s="10">
        <v>0.55745545277664221</v>
      </c>
      <c r="J279" s="10">
        <v>0.48777352117956152</v>
      </c>
      <c r="K279" s="10">
        <v>0.5226144869781022</v>
      </c>
      <c r="L279" s="10">
        <v>0.45293255538102173</v>
      </c>
      <c r="M279" s="10">
        <v>0.87102414496350322</v>
      </c>
      <c r="N279" s="10">
        <v>2.1949808453080282</v>
      </c>
      <c r="O279" s="10">
        <v>3.0311640244729903</v>
      </c>
    </row>
    <row r="280" spans="1:15" x14ac:dyDescent="0.2">
      <c r="A280" t="s">
        <v>104</v>
      </c>
      <c r="B280" t="s">
        <v>105</v>
      </c>
      <c r="C280" s="7">
        <v>7535591</v>
      </c>
      <c r="D280">
        <v>47.4009</v>
      </c>
      <c r="E280">
        <v>-121.4905</v>
      </c>
      <c r="F280" s="10">
        <v>35.431859292788047</v>
      </c>
      <c r="G280" s="10">
        <v>13.13765569283153</v>
      </c>
      <c r="H280" s="10">
        <v>10.085473057123188</v>
      </c>
      <c r="I280" s="10">
        <v>16.720652699967395</v>
      </c>
      <c r="J280" s="10">
        <v>0.53081437142753884</v>
      </c>
      <c r="K280" s="10">
        <v>9.4219550928387719</v>
      </c>
      <c r="L280" s="10">
        <v>34.635637735646739</v>
      </c>
      <c r="M280" s="10">
        <v>22.825017971384085</v>
      </c>
      <c r="N280" s="10">
        <v>-8.2276227571268237</v>
      </c>
      <c r="O280" s="10">
        <v>48.038700614192038</v>
      </c>
    </row>
    <row r="281" spans="1:15" x14ac:dyDescent="0.2">
      <c r="A281" t="s">
        <v>134</v>
      </c>
      <c r="B281" t="s">
        <v>105</v>
      </c>
      <c r="C281" s="7">
        <v>5813568</v>
      </c>
      <c r="D281">
        <v>44.268500000000003</v>
      </c>
      <c r="E281">
        <v>-89.616500000000002</v>
      </c>
      <c r="F281" s="10">
        <v>0.51603421513260017</v>
      </c>
      <c r="G281" s="10">
        <v>0.51603421513260017</v>
      </c>
      <c r="H281" s="10">
        <v>0.34402281008840019</v>
      </c>
      <c r="I281" s="10">
        <v>1.8921254554862006</v>
      </c>
      <c r="J281" s="10">
        <v>1.3760912403536003</v>
      </c>
      <c r="K281" s="10">
        <v>0.86005702522100069</v>
      </c>
      <c r="L281" s="10">
        <v>2.5801710756630003</v>
      </c>
      <c r="M281" s="10">
        <v>4.3002851261050008</v>
      </c>
      <c r="N281" s="10">
        <v>3.4402281008839992</v>
      </c>
      <c r="O281" s="10">
        <v>11.524764137961407</v>
      </c>
    </row>
  </sheetData>
  <sortState xmlns:xlrd2="http://schemas.microsoft.com/office/spreadsheetml/2017/richdata2" ref="A274:O281">
    <sortCondition ref="A272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18E34-963D-2C44-A259-25A0AC8A8FF5}">
  <dimension ref="A1:BQ483"/>
  <sheetViews>
    <sheetView workbookViewId="0"/>
  </sheetViews>
  <sheetFormatPr baseColWidth="10" defaultColWidth="10.83203125" defaultRowHeight="16" x14ac:dyDescent="0.2"/>
  <cols>
    <col min="1" max="1" width="10.83203125" style="3"/>
  </cols>
  <sheetData>
    <row r="1" spans="1:69" ht="15" x14ac:dyDescent="0.2">
      <c r="A1" s="1" t="s">
        <v>469</v>
      </c>
      <c r="B1" s="11" t="s">
        <v>0</v>
      </c>
      <c r="C1" t="s">
        <v>1</v>
      </c>
      <c r="D1" t="s">
        <v>2</v>
      </c>
      <c r="E1" t="s">
        <v>513</v>
      </c>
      <c r="F1" s="15" t="s">
        <v>0</v>
      </c>
      <c r="G1" t="s">
        <v>1</v>
      </c>
      <c r="H1" t="s">
        <v>2</v>
      </c>
      <c r="I1" t="s">
        <v>3</v>
      </c>
      <c r="J1" s="1">
        <v>43852</v>
      </c>
      <c r="K1" s="1">
        <v>43853</v>
      </c>
      <c r="L1" s="1">
        <v>43854</v>
      </c>
      <c r="M1" s="1">
        <v>43855</v>
      </c>
      <c r="N1" s="1">
        <v>43856</v>
      </c>
      <c r="O1" s="1">
        <v>43857</v>
      </c>
      <c r="P1" s="1">
        <v>43858</v>
      </c>
      <c r="Q1" s="1">
        <v>43859</v>
      </c>
      <c r="R1" s="1">
        <v>43860</v>
      </c>
      <c r="S1" s="1">
        <v>43861</v>
      </c>
      <c r="T1" s="1">
        <v>43862</v>
      </c>
      <c r="U1" s="1">
        <v>43863</v>
      </c>
      <c r="V1" s="1">
        <v>43864</v>
      </c>
      <c r="W1" s="1">
        <v>43865</v>
      </c>
      <c r="X1" s="1">
        <v>43866</v>
      </c>
      <c r="Y1" s="1">
        <v>43867</v>
      </c>
      <c r="Z1" s="1">
        <v>43868</v>
      </c>
      <c r="AA1" s="1">
        <v>43869</v>
      </c>
      <c r="AB1" s="1">
        <v>43870</v>
      </c>
      <c r="AC1" s="1">
        <v>43871</v>
      </c>
      <c r="AD1" s="1">
        <v>43872</v>
      </c>
      <c r="AE1" s="1">
        <v>43873</v>
      </c>
      <c r="AF1" s="1">
        <v>43874</v>
      </c>
      <c r="AG1" s="1">
        <v>43875</v>
      </c>
      <c r="AH1" s="1">
        <v>43876</v>
      </c>
      <c r="AI1" s="1">
        <v>43877</v>
      </c>
      <c r="AJ1" s="1">
        <v>43878</v>
      </c>
      <c r="AK1" s="1">
        <v>43879</v>
      </c>
      <c r="AL1" s="1">
        <v>43880</v>
      </c>
      <c r="AM1" s="1">
        <v>43881</v>
      </c>
      <c r="AN1" s="1">
        <v>43882</v>
      </c>
      <c r="AO1" s="1">
        <v>43883</v>
      </c>
      <c r="AP1" s="1">
        <v>43884</v>
      </c>
      <c r="AQ1" s="1">
        <v>43885</v>
      </c>
      <c r="AR1" s="1">
        <v>43886</v>
      </c>
      <c r="AS1" s="1">
        <v>43887</v>
      </c>
      <c r="AT1" s="1">
        <v>43888</v>
      </c>
      <c r="AU1" s="1">
        <v>43889</v>
      </c>
      <c r="AV1" s="1">
        <v>43890</v>
      </c>
      <c r="AW1" s="1">
        <v>43891</v>
      </c>
      <c r="AX1" s="1">
        <v>43892</v>
      </c>
      <c r="AY1" s="1">
        <v>43893</v>
      </c>
      <c r="AZ1" s="1">
        <v>43894</v>
      </c>
      <c r="BA1" s="1">
        <v>43895</v>
      </c>
      <c r="BB1" s="1">
        <v>43896</v>
      </c>
      <c r="BC1" s="1">
        <v>43897</v>
      </c>
      <c r="BD1" s="1">
        <v>43898</v>
      </c>
      <c r="BE1" s="1">
        <v>43899</v>
      </c>
      <c r="BF1" s="1">
        <v>43900</v>
      </c>
      <c r="BG1" s="1">
        <v>43901</v>
      </c>
      <c r="BH1" s="1">
        <v>43902</v>
      </c>
      <c r="BI1" s="1">
        <v>43903</v>
      </c>
      <c r="BJ1" s="1">
        <v>43904</v>
      </c>
      <c r="BK1" s="1">
        <v>43905</v>
      </c>
      <c r="BL1" s="1">
        <v>43906</v>
      </c>
      <c r="BM1" s="1">
        <v>43907</v>
      </c>
      <c r="BN1" s="1">
        <v>43908</v>
      </c>
      <c r="BO1" s="1">
        <v>43909</v>
      </c>
      <c r="BP1" s="1">
        <v>43910</v>
      </c>
      <c r="BQ1" s="1">
        <v>43911</v>
      </c>
    </row>
    <row r="2" spans="1:69" ht="15" x14ac:dyDescent="0.2">
      <c r="A2" s="3" t="s">
        <v>464</v>
      </c>
      <c r="B2" s="11"/>
      <c r="C2" t="s">
        <v>32</v>
      </c>
      <c r="D2">
        <v>33</v>
      </c>
      <c r="E2">
        <f>D2-H2</f>
        <v>0</v>
      </c>
      <c r="F2" s="11"/>
      <c r="G2" t="s">
        <v>32</v>
      </c>
      <c r="H2">
        <v>33</v>
      </c>
      <c r="I2">
        <v>65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4</v>
      </c>
      <c r="BE2">
        <v>4</v>
      </c>
      <c r="BF2">
        <v>5</v>
      </c>
      <c r="BG2">
        <v>7</v>
      </c>
      <c r="BH2">
        <v>7</v>
      </c>
      <c r="BI2">
        <v>7</v>
      </c>
      <c r="BJ2">
        <v>11</v>
      </c>
      <c r="BK2">
        <v>16</v>
      </c>
      <c r="BL2">
        <v>21</v>
      </c>
      <c r="BM2">
        <v>22</v>
      </c>
      <c r="BN2">
        <v>22</v>
      </c>
      <c r="BO2">
        <v>22</v>
      </c>
      <c r="BP2">
        <v>24</v>
      </c>
      <c r="BQ2">
        <v>24</v>
      </c>
    </row>
    <row r="3" spans="1:69" ht="15" x14ac:dyDescent="0.2">
      <c r="A3" s="3" t="s">
        <v>465</v>
      </c>
      <c r="B3" s="11"/>
      <c r="C3" t="s">
        <v>101</v>
      </c>
      <c r="D3">
        <v>41.153300000000002</v>
      </c>
      <c r="E3">
        <f t="shared" ref="E3:E66" si="0">D3-H3</f>
        <v>0</v>
      </c>
      <c r="F3" s="11"/>
      <c r="G3" t="s">
        <v>101</v>
      </c>
      <c r="H3">
        <v>41.153300000000002</v>
      </c>
      <c r="I3">
        <v>20.168299999999999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</v>
      </c>
      <c r="BF3">
        <v>10</v>
      </c>
      <c r="BG3">
        <v>12</v>
      </c>
      <c r="BH3">
        <v>23</v>
      </c>
      <c r="BI3">
        <v>33</v>
      </c>
      <c r="BJ3">
        <v>38</v>
      </c>
      <c r="BK3">
        <v>42</v>
      </c>
      <c r="BL3">
        <v>51</v>
      </c>
      <c r="BM3">
        <v>55</v>
      </c>
      <c r="BN3">
        <v>59</v>
      </c>
      <c r="BO3">
        <v>64</v>
      </c>
      <c r="BP3">
        <v>70</v>
      </c>
      <c r="BQ3">
        <v>76</v>
      </c>
    </row>
    <row r="4" spans="1:69" ht="15" x14ac:dyDescent="0.2">
      <c r="A4" s="3" t="s">
        <v>466</v>
      </c>
      <c r="B4" s="11"/>
      <c r="C4" t="s">
        <v>35</v>
      </c>
      <c r="D4">
        <v>28.033899999999999</v>
      </c>
      <c r="E4">
        <f t="shared" si="0"/>
        <v>0</v>
      </c>
      <c r="F4" s="11"/>
      <c r="G4" t="s">
        <v>35</v>
      </c>
      <c r="H4">
        <v>28.033899999999999</v>
      </c>
      <c r="I4">
        <v>1.6596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3</v>
      </c>
      <c r="AY4">
        <v>5</v>
      </c>
      <c r="AZ4">
        <v>12</v>
      </c>
      <c r="BA4">
        <v>12</v>
      </c>
      <c r="BB4">
        <v>17</v>
      </c>
      <c r="BC4">
        <v>17</v>
      </c>
      <c r="BD4">
        <v>19</v>
      </c>
      <c r="BE4">
        <v>20</v>
      </c>
      <c r="BF4">
        <v>20</v>
      </c>
      <c r="BG4">
        <v>20</v>
      </c>
      <c r="BH4">
        <v>24</v>
      </c>
      <c r="BI4">
        <v>26</v>
      </c>
      <c r="BJ4">
        <v>37</v>
      </c>
      <c r="BK4">
        <v>48</v>
      </c>
      <c r="BL4">
        <v>54</v>
      </c>
      <c r="BM4">
        <v>60</v>
      </c>
      <c r="BN4">
        <v>74</v>
      </c>
      <c r="BO4">
        <v>87</v>
      </c>
      <c r="BP4">
        <v>90</v>
      </c>
      <c r="BQ4">
        <v>139</v>
      </c>
    </row>
    <row r="5" spans="1:69" ht="15" x14ac:dyDescent="0.2">
      <c r="A5" s="3" t="s">
        <v>465</v>
      </c>
      <c r="B5" s="11"/>
      <c r="C5" t="s">
        <v>66</v>
      </c>
      <c r="D5">
        <v>42.506300000000003</v>
      </c>
      <c r="E5">
        <f t="shared" si="0"/>
        <v>0</v>
      </c>
      <c r="F5" s="11"/>
      <c r="G5" t="s">
        <v>66</v>
      </c>
      <c r="H5">
        <v>42.506300000000003</v>
      </c>
      <c r="I5">
        <v>1.5218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2</v>
      </c>
      <c r="BM5">
        <v>39</v>
      </c>
      <c r="BN5">
        <v>39</v>
      </c>
      <c r="BO5">
        <v>53</v>
      </c>
      <c r="BP5">
        <v>75</v>
      </c>
      <c r="BQ5">
        <v>88</v>
      </c>
    </row>
    <row r="6" spans="1:69" ht="15" x14ac:dyDescent="0.2">
      <c r="B6" s="11"/>
      <c r="E6">
        <f t="shared" si="0"/>
        <v>11.2027</v>
      </c>
      <c r="F6" s="11"/>
      <c r="G6" t="s">
        <v>501</v>
      </c>
      <c r="H6">
        <v>-11.2027</v>
      </c>
      <c r="I6">
        <v>17.873899999999999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2</v>
      </c>
    </row>
    <row r="7" spans="1:69" ht="15" x14ac:dyDescent="0.2">
      <c r="A7" s="3" t="s">
        <v>467</v>
      </c>
      <c r="B7" s="11"/>
      <c r="C7" t="s">
        <v>422</v>
      </c>
      <c r="D7">
        <v>17.0608</v>
      </c>
      <c r="E7">
        <f t="shared" si="0"/>
        <v>0</v>
      </c>
      <c r="F7" s="11"/>
      <c r="G7" t="s">
        <v>422</v>
      </c>
      <c r="H7">
        <v>17.0608</v>
      </c>
      <c r="I7">
        <v>-61.796399999999998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</row>
    <row r="8" spans="1:69" ht="15" x14ac:dyDescent="0.2">
      <c r="A8" s="3" t="s">
        <v>468</v>
      </c>
      <c r="B8" s="11"/>
      <c r="C8" t="s">
        <v>72</v>
      </c>
      <c r="D8">
        <v>-38.4161</v>
      </c>
      <c r="E8">
        <f t="shared" si="0"/>
        <v>0</v>
      </c>
      <c r="F8" s="11"/>
      <c r="G8" t="s">
        <v>72</v>
      </c>
      <c r="H8">
        <v>-38.4161</v>
      </c>
      <c r="I8">
        <v>-63.616700000000002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1</v>
      </c>
      <c r="BB8">
        <v>2</v>
      </c>
      <c r="BC8">
        <v>8</v>
      </c>
      <c r="BD8">
        <v>12</v>
      </c>
      <c r="BE8">
        <v>12</v>
      </c>
      <c r="BF8">
        <v>17</v>
      </c>
      <c r="BG8">
        <v>19</v>
      </c>
      <c r="BH8">
        <v>19</v>
      </c>
      <c r="BI8">
        <v>31</v>
      </c>
      <c r="BJ8">
        <v>34</v>
      </c>
      <c r="BK8">
        <v>45</v>
      </c>
      <c r="BL8">
        <v>56</v>
      </c>
      <c r="BM8">
        <v>68</v>
      </c>
      <c r="BN8">
        <v>79</v>
      </c>
      <c r="BO8">
        <v>97</v>
      </c>
      <c r="BP8">
        <v>128</v>
      </c>
      <c r="BQ8">
        <v>158</v>
      </c>
    </row>
    <row r="9" spans="1:69" ht="15" x14ac:dyDescent="0.2">
      <c r="A9" s="3" t="s">
        <v>464</v>
      </c>
      <c r="B9" s="11"/>
      <c r="C9" t="s">
        <v>62</v>
      </c>
      <c r="D9">
        <v>40.069099999999999</v>
      </c>
      <c r="E9">
        <f t="shared" si="0"/>
        <v>0</v>
      </c>
      <c r="F9" s="11"/>
      <c r="G9" t="s">
        <v>62</v>
      </c>
      <c r="H9">
        <v>40.069099999999999</v>
      </c>
      <c r="I9">
        <v>45.038200000000003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4</v>
      </c>
      <c r="BI9">
        <v>8</v>
      </c>
      <c r="BJ9">
        <v>18</v>
      </c>
      <c r="BK9">
        <v>26</v>
      </c>
      <c r="BL9">
        <v>52</v>
      </c>
      <c r="BM9">
        <v>78</v>
      </c>
      <c r="BN9">
        <v>84</v>
      </c>
      <c r="BO9">
        <v>115</v>
      </c>
      <c r="BP9">
        <v>136</v>
      </c>
      <c r="BQ9">
        <v>160</v>
      </c>
    </row>
    <row r="10" spans="1:69" ht="15" x14ac:dyDescent="0.2">
      <c r="A10" s="3" t="s">
        <v>470</v>
      </c>
      <c r="B10" s="11" t="s">
        <v>11</v>
      </c>
      <c r="C10" t="s">
        <v>12</v>
      </c>
      <c r="D10">
        <v>-33.8688</v>
      </c>
      <c r="E10">
        <f t="shared" si="0"/>
        <v>0</v>
      </c>
      <c r="F10" s="11" t="s">
        <v>11</v>
      </c>
      <c r="G10" t="s">
        <v>12</v>
      </c>
      <c r="H10">
        <v>-33.8688</v>
      </c>
      <c r="I10">
        <v>151.20930000000001</v>
      </c>
      <c r="J10">
        <v>0</v>
      </c>
      <c r="K10">
        <v>0</v>
      </c>
      <c r="L10">
        <v>0</v>
      </c>
      <c r="M10">
        <v>0</v>
      </c>
      <c r="N10">
        <v>3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4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4</v>
      </c>
      <c r="AT10">
        <v>4</v>
      </c>
      <c r="AU10">
        <v>4</v>
      </c>
      <c r="AV10">
        <v>4</v>
      </c>
      <c r="AW10">
        <v>6</v>
      </c>
      <c r="AX10">
        <v>6</v>
      </c>
      <c r="AY10">
        <v>13</v>
      </c>
      <c r="AZ10">
        <v>22</v>
      </c>
      <c r="BA10">
        <v>22</v>
      </c>
      <c r="BB10">
        <v>26</v>
      </c>
      <c r="BC10">
        <v>28</v>
      </c>
      <c r="BD10">
        <v>38</v>
      </c>
      <c r="BE10">
        <v>48</v>
      </c>
      <c r="BF10">
        <v>55</v>
      </c>
      <c r="BG10">
        <v>65</v>
      </c>
      <c r="BH10">
        <v>65</v>
      </c>
      <c r="BI10">
        <v>92</v>
      </c>
      <c r="BJ10">
        <v>112</v>
      </c>
      <c r="BK10">
        <v>134</v>
      </c>
      <c r="BL10">
        <v>171</v>
      </c>
      <c r="BM10">
        <v>210</v>
      </c>
      <c r="BN10">
        <v>267</v>
      </c>
      <c r="BO10">
        <v>307</v>
      </c>
      <c r="BP10">
        <v>353</v>
      </c>
      <c r="BQ10">
        <v>436</v>
      </c>
    </row>
    <row r="11" spans="1:69" ht="15" x14ac:dyDescent="0.2">
      <c r="A11" s="3" t="s">
        <v>470</v>
      </c>
      <c r="B11" s="11" t="s">
        <v>13</v>
      </c>
      <c r="C11" t="s">
        <v>12</v>
      </c>
      <c r="D11">
        <v>-37.813600000000001</v>
      </c>
      <c r="E11">
        <f t="shared" si="0"/>
        <v>0</v>
      </c>
      <c r="F11" s="11" t="s">
        <v>13</v>
      </c>
      <c r="G11" t="s">
        <v>12</v>
      </c>
      <c r="H11">
        <v>-37.813600000000001</v>
      </c>
      <c r="I11">
        <v>144.9631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1</v>
      </c>
      <c r="Q11">
        <v>1</v>
      </c>
      <c r="R11">
        <v>2</v>
      </c>
      <c r="S11">
        <v>3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7</v>
      </c>
      <c r="AW11">
        <v>7</v>
      </c>
      <c r="AX11">
        <v>9</v>
      </c>
      <c r="AY11">
        <v>9</v>
      </c>
      <c r="AZ11">
        <v>10</v>
      </c>
      <c r="BA11">
        <v>10</v>
      </c>
      <c r="BB11">
        <v>10</v>
      </c>
      <c r="BC11">
        <v>11</v>
      </c>
      <c r="BD11">
        <v>11</v>
      </c>
      <c r="BE11">
        <v>15</v>
      </c>
      <c r="BF11">
        <v>18</v>
      </c>
      <c r="BG11">
        <v>21</v>
      </c>
      <c r="BH11">
        <v>21</v>
      </c>
      <c r="BI11">
        <v>36</v>
      </c>
      <c r="BJ11">
        <v>49</v>
      </c>
      <c r="BK11">
        <v>57</v>
      </c>
      <c r="BL11">
        <v>71</v>
      </c>
      <c r="BM11">
        <v>94</v>
      </c>
      <c r="BN11">
        <v>121</v>
      </c>
      <c r="BO11">
        <v>121</v>
      </c>
      <c r="BP11">
        <v>121</v>
      </c>
      <c r="BQ11">
        <v>229</v>
      </c>
    </row>
    <row r="12" spans="1:69" ht="15" x14ac:dyDescent="0.2">
      <c r="A12" s="3" t="s">
        <v>470</v>
      </c>
      <c r="B12" s="11" t="s">
        <v>14</v>
      </c>
      <c r="C12" t="s">
        <v>12</v>
      </c>
      <c r="D12">
        <v>-28.0167</v>
      </c>
      <c r="E12">
        <f t="shared" si="0"/>
        <v>0</v>
      </c>
      <c r="F12" s="11" t="s">
        <v>14</v>
      </c>
      <c r="G12" t="s">
        <v>12</v>
      </c>
      <c r="H12">
        <v>-28.0167</v>
      </c>
      <c r="I12">
        <v>153.4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3</v>
      </c>
      <c r="S12">
        <v>2</v>
      </c>
      <c r="T12">
        <v>3</v>
      </c>
      <c r="U12">
        <v>2</v>
      </c>
      <c r="V12">
        <v>2</v>
      </c>
      <c r="W12">
        <v>3</v>
      </c>
      <c r="X12">
        <v>3</v>
      </c>
      <c r="Y12">
        <v>4</v>
      </c>
      <c r="Z12">
        <v>5</v>
      </c>
      <c r="AA12">
        <v>5</v>
      </c>
      <c r="AB12">
        <v>5</v>
      </c>
      <c r="AC12">
        <v>5</v>
      </c>
      <c r="AD12">
        <v>5</v>
      </c>
      <c r="AE12">
        <v>5</v>
      </c>
      <c r="AF12">
        <v>5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  <c r="AN12">
        <v>5</v>
      </c>
      <c r="AO12">
        <v>5</v>
      </c>
      <c r="AP12">
        <v>5</v>
      </c>
      <c r="AQ12">
        <v>5</v>
      </c>
      <c r="AR12">
        <v>5</v>
      </c>
      <c r="AS12">
        <v>5</v>
      </c>
      <c r="AT12">
        <v>5</v>
      </c>
      <c r="AU12">
        <v>5</v>
      </c>
      <c r="AV12">
        <v>9</v>
      </c>
      <c r="AW12">
        <v>9</v>
      </c>
      <c r="AX12">
        <v>9</v>
      </c>
      <c r="AY12">
        <v>11</v>
      </c>
      <c r="AZ12">
        <v>11</v>
      </c>
      <c r="BA12">
        <v>13</v>
      </c>
      <c r="BB12">
        <v>13</v>
      </c>
      <c r="BC12">
        <v>13</v>
      </c>
      <c r="BD12">
        <v>15</v>
      </c>
      <c r="BE12">
        <v>15</v>
      </c>
      <c r="BF12">
        <v>18</v>
      </c>
      <c r="BG12">
        <v>20</v>
      </c>
      <c r="BH12">
        <v>20</v>
      </c>
      <c r="BI12">
        <v>35</v>
      </c>
      <c r="BJ12">
        <v>46</v>
      </c>
      <c r="BK12">
        <v>61</v>
      </c>
      <c r="BL12">
        <v>68</v>
      </c>
      <c r="BM12">
        <v>78</v>
      </c>
      <c r="BN12">
        <v>94</v>
      </c>
      <c r="BO12">
        <v>144</v>
      </c>
      <c r="BP12">
        <v>184</v>
      </c>
      <c r="BQ12">
        <v>221</v>
      </c>
    </row>
    <row r="13" spans="1:69" ht="15" x14ac:dyDescent="0.2">
      <c r="A13" s="3" t="s">
        <v>470</v>
      </c>
      <c r="B13" s="11" t="s">
        <v>25</v>
      </c>
      <c r="C13" t="s">
        <v>12</v>
      </c>
      <c r="D13">
        <v>-34.9285</v>
      </c>
      <c r="E13">
        <f t="shared" si="0"/>
        <v>0</v>
      </c>
      <c r="F13" s="11" t="s">
        <v>25</v>
      </c>
      <c r="G13" t="s">
        <v>12</v>
      </c>
      <c r="H13">
        <v>-34.9285</v>
      </c>
      <c r="I13">
        <v>138.60069999999999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3</v>
      </c>
      <c r="AW13">
        <v>3</v>
      </c>
      <c r="AX13">
        <v>3</v>
      </c>
      <c r="AY13">
        <v>3</v>
      </c>
      <c r="AZ13">
        <v>5</v>
      </c>
      <c r="BA13">
        <v>5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9</v>
      </c>
      <c r="BH13">
        <v>9</v>
      </c>
      <c r="BI13">
        <v>16</v>
      </c>
      <c r="BJ13">
        <v>19</v>
      </c>
      <c r="BK13">
        <v>20</v>
      </c>
      <c r="BL13">
        <v>29</v>
      </c>
      <c r="BM13">
        <v>29</v>
      </c>
      <c r="BN13">
        <v>37</v>
      </c>
      <c r="BO13">
        <v>42</v>
      </c>
      <c r="BP13">
        <v>50</v>
      </c>
      <c r="BQ13">
        <v>67</v>
      </c>
    </row>
    <row r="14" spans="1:69" ht="15" x14ac:dyDescent="0.2">
      <c r="A14" s="3" t="s">
        <v>470</v>
      </c>
      <c r="B14" s="11" t="s">
        <v>28</v>
      </c>
      <c r="C14" t="s">
        <v>12</v>
      </c>
      <c r="D14">
        <v>35.4437</v>
      </c>
      <c r="E14">
        <f t="shared" si="0"/>
        <v>0</v>
      </c>
      <c r="F14" s="11" t="s">
        <v>28</v>
      </c>
      <c r="G14" t="s">
        <v>12</v>
      </c>
      <c r="H14">
        <v>35.4437</v>
      </c>
      <c r="I14">
        <v>139.63800000000001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4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8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69" ht="15" x14ac:dyDescent="0.2">
      <c r="A15" s="3" t="s">
        <v>470</v>
      </c>
      <c r="B15" s="11" t="s">
        <v>55</v>
      </c>
      <c r="C15" t="s">
        <v>12</v>
      </c>
      <c r="D15">
        <v>-31.950500000000002</v>
      </c>
      <c r="E15">
        <f t="shared" si="0"/>
        <v>0</v>
      </c>
      <c r="F15" s="11" t="s">
        <v>55</v>
      </c>
      <c r="G15" t="s">
        <v>12</v>
      </c>
      <c r="H15">
        <v>-31.950500000000002</v>
      </c>
      <c r="I15">
        <v>115.8605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3</v>
      </c>
      <c r="BB15">
        <v>3</v>
      </c>
      <c r="BC15">
        <v>3</v>
      </c>
      <c r="BD15">
        <v>3</v>
      </c>
      <c r="BE15">
        <v>4</v>
      </c>
      <c r="BF15">
        <v>6</v>
      </c>
      <c r="BG15">
        <v>9</v>
      </c>
      <c r="BH15">
        <v>9</v>
      </c>
      <c r="BI15">
        <v>14</v>
      </c>
      <c r="BJ15">
        <v>17</v>
      </c>
      <c r="BK15">
        <v>17</v>
      </c>
      <c r="BL15">
        <v>28</v>
      </c>
      <c r="BM15">
        <v>31</v>
      </c>
      <c r="BN15">
        <v>35</v>
      </c>
      <c r="BO15">
        <v>52</v>
      </c>
      <c r="BP15">
        <v>64</v>
      </c>
      <c r="BQ15">
        <v>90</v>
      </c>
    </row>
    <row r="16" spans="1:69" ht="15" x14ac:dyDescent="0.2">
      <c r="A16" s="3" t="s">
        <v>470</v>
      </c>
      <c r="B16" s="11" t="s">
        <v>67</v>
      </c>
      <c r="C16" t="s">
        <v>12</v>
      </c>
      <c r="D16">
        <v>-41.454500000000003</v>
      </c>
      <c r="E16">
        <f t="shared" si="0"/>
        <v>0</v>
      </c>
      <c r="F16" s="11" t="s">
        <v>67</v>
      </c>
      <c r="G16" t="s">
        <v>12</v>
      </c>
      <c r="H16">
        <v>-41.454500000000003</v>
      </c>
      <c r="I16">
        <v>145.97069999999999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2</v>
      </c>
      <c r="BE16">
        <v>2</v>
      </c>
      <c r="BF16">
        <v>2</v>
      </c>
      <c r="BG16">
        <v>3</v>
      </c>
      <c r="BH16">
        <v>3</v>
      </c>
      <c r="BI16">
        <v>5</v>
      </c>
      <c r="BJ16">
        <v>5</v>
      </c>
      <c r="BK16">
        <v>6</v>
      </c>
      <c r="BL16">
        <v>7</v>
      </c>
      <c r="BM16">
        <v>7</v>
      </c>
      <c r="BN16">
        <v>10</v>
      </c>
      <c r="BO16">
        <v>10</v>
      </c>
      <c r="BP16">
        <v>10</v>
      </c>
      <c r="BQ16">
        <v>16</v>
      </c>
    </row>
    <row r="17" spans="1:69" ht="15" x14ac:dyDescent="0.2">
      <c r="A17" s="3" t="s">
        <v>470</v>
      </c>
      <c r="B17" s="11" t="s">
        <v>77</v>
      </c>
      <c r="C17" t="s">
        <v>12</v>
      </c>
      <c r="D17">
        <v>-12.4634</v>
      </c>
      <c r="E17">
        <f t="shared" si="0"/>
        <v>0</v>
      </c>
      <c r="F17" s="11" t="s">
        <v>77</v>
      </c>
      <c r="G17" t="s">
        <v>12</v>
      </c>
      <c r="H17">
        <v>-12.4634</v>
      </c>
      <c r="I17">
        <v>130.84559999999999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3</v>
      </c>
      <c r="BQ17">
        <v>3</v>
      </c>
    </row>
    <row r="18" spans="1:69" ht="15" x14ac:dyDescent="0.2">
      <c r="A18" s="3" t="s">
        <v>470</v>
      </c>
      <c r="B18" s="11" t="s">
        <v>411</v>
      </c>
      <c r="C18" t="s">
        <v>12</v>
      </c>
      <c r="D18">
        <v>-35.473500000000001</v>
      </c>
      <c r="E18">
        <f t="shared" si="0"/>
        <v>0</v>
      </c>
      <c r="F18" s="11" t="s">
        <v>411</v>
      </c>
      <c r="G18" t="s">
        <v>12</v>
      </c>
      <c r="H18">
        <v>-35.473500000000001</v>
      </c>
      <c r="I18">
        <v>149.01240000000001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1</v>
      </c>
      <c r="BK18">
        <v>1</v>
      </c>
      <c r="BL18">
        <v>2</v>
      </c>
      <c r="BM18">
        <v>2</v>
      </c>
      <c r="BN18">
        <v>3</v>
      </c>
      <c r="BO18">
        <v>4</v>
      </c>
      <c r="BP18">
        <v>6</v>
      </c>
      <c r="BQ18">
        <v>9</v>
      </c>
    </row>
    <row r="19" spans="1:69" ht="15" x14ac:dyDescent="0.2">
      <c r="A19" s="3" t="s">
        <v>465</v>
      </c>
      <c r="B19" s="11"/>
      <c r="C19" t="s">
        <v>38</v>
      </c>
      <c r="D19">
        <v>47.516199999999998</v>
      </c>
      <c r="E19">
        <f t="shared" si="0"/>
        <v>0</v>
      </c>
      <c r="F19" s="11"/>
      <c r="G19" t="s">
        <v>38</v>
      </c>
      <c r="H19">
        <v>47.516199999999998</v>
      </c>
      <c r="I19">
        <v>14.5501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2</v>
      </c>
      <c r="AS19">
        <v>2</v>
      </c>
      <c r="AT19">
        <v>3</v>
      </c>
      <c r="AU19">
        <v>3</v>
      </c>
      <c r="AV19">
        <v>9</v>
      </c>
      <c r="AW19">
        <v>14</v>
      </c>
      <c r="AX19">
        <v>18</v>
      </c>
      <c r="AY19">
        <v>21</v>
      </c>
      <c r="AZ19">
        <v>29</v>
      </c>
      <c r="BA19">
        <v>41</v>
      </c>
      <c r="BB19">
        <v>55</v>
      </c>
      <c r="BC19">
        <v>79</v>
      </c>
      <c r="BD19">
        <v>104</v>
      </c>
      <c r="BE19">
        <v>131</v>
      </c>
      <c r="BF19">
        <v>182</v>
      </c>
      <c r="BG19">
        <v>246</v>
      </c>
      <c r="BH19">
        <v>302</v>
      </c>
      <c r="BI19">
        <v>504</v>
      </c>
      <c r="BJ19">
        <v>655</v>
      </c>
      <c r="BK19">
        <v>860</v>
      </c>
      <c r="BL19">
        <v>1018</v>
      </c>
      <c r="BM19">
        <v>1332</v>
      </c>
      <c r="BN19">
        <v>1646</v>
      </c>
      <c r="BO19">
        <v>2013</v>
      </c>
      <c r="BP19">
        <v>2388</v>
      </c>
      <c r="BQ19">
        <v>2814</v>
      </c>
    </row>
    <row r="20" spans="1:69" ht="15" x14ac:dyDescent="0.2">
      <c r="A20" s="3" t="s">
        <v>464</v>
      </c>
      <c r="B20" s="11"/>
      <c r="C20" t="s">
        <v>61</v>
      </c>
      <c r="D20">
        <v>40.143099999999997</v>
      </c>
      <c r="E20">
        <f t="shared" si="0"/>
        <v>0</v>
      </c>
      <c r="F20" s="11"/>
      <c r="G20" t="s">
        <v>61</v>
      </c>
      <c r="H20">
        <v>40.143099999999997</v>
      </c>
      <c r="I20">
        <v>47.576900000000002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3</v>
      </c>
      <c r="AX20">
        <v>3</v>
      </c>
      <c r="AY20">
        <v>3</v>
      </c>
      <c r="AZ20">
        <v>3</v>
      </c>
      <c r="BA20">
        <v>6</v>
      </c>
      <c r="BB20">
        <v>6</v>
      </c>
      <c r="BC20">
        <v>9</v>
      </c>
      <c r="BD20">
        <v>9</v>
      </c>
      <c r="BE20">
        <v>9</v>
      </c>
      <c r="BF20">
        <v>11</v>
      </c>
      <c r="BG20">
        <v>11</v>
      </c>
      <c r="BH20">
        <v>11</v>
      </c>
      <c r="BI20">
        <v>15</v>
      </c>
      <c r="BJ20">
        <v>15</v>
      </c>
      <c r="BK20">
        <v>23</v>
      </c>
      <c r="BL20">
        <v>15</v>
      </c>
      <c r="BM20">
        <v>28</v>
      </c>
      <c r="BN20">
        <v>28</v>
      </c>
      <c r="BO20">
        <v>44</v>
      </c>
      <c r="BP20">
        <v>44</v>
      </c>
      <c r="BQ20">
        <v>53</v>
      </c>
    </row>
    <row r="21" spans="1:69" ht="15" x14ac:dyDescent="0.2">
      <c r="B21" s="11"/>
      <c r="C21" t="s">
        <v>485</v>
      </c>
      <c r="D21">
        <v>25.034300000000002</v>
      </c>
      <c r="E21">
        <f t="shared" si="0"/>
        <v>0</v>
      </c>
      <c r="F21" s="11"/>
      <c r="G21" t="s">
        <v>485</v>
      </c>
      <c r="H21">
        <v>25.034300000000002</v>
      </c>
      <c r="I21">
        <v>-77.396299999999997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1</v>
      </c>
      <c r="BN21">
        <v>1</v>
      </c>
      <c r="BO21">
        <v>3</v>
      </c>
      <c r="BP21">
        <v>3</v>
      </c>
      <c r="BQ21">
        <v>4</v>
      </c>
    </row>
    <row r="22" spans="1:69" ht="15" x14ac:dyDescent="0.2">
      <c r="A22" s="3" t="s">
        <v>464</v>
      </c>
      <c r="B22" s="11"/>
      <c r="C22" t="s">
        <v>33</v>
      </c>
      <c r="D22">
        <v>26.0275</v>
      </c>
      <c r="E22">
        <f t="shared" si="0"/>
        <v>0</v>
      </c>
      <c r="F22" s="11"/>
      <c r="G22" t="s">
        <v>33</v>
      </c>
      <c r="H22">
        <v>26.0275</v>
      </c>
      <c r="I22">
        <v>50.55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23</v>
      </c>
      <c r="AS22">
        <v>33</v>
      </c>
      <c r="AT22">
        <v>33</v>
      </c>
      <c r="AU22">
        <v>36</v>
      </c>
      <c r="AV22">
        <v>41</v>
      </c>
      <c r="AW22">
        <v>47</v>
      </c>
      <c r="AX22">
        <v>49</v>
      </c>
      <c r="AY22">
        <v>49</v>
      </c>
      <c r="AZ22">
        <v>52</v>
      </c>
      <c r="BA22">
        <v>55</v>
      </c>
      <c r="BB22">
        <v>60</v>
      </c>
      <c r="BC22">
        <v>85</v>
      </c>
      <c r="BD22">
        <v>85</v>
      </c>
      <c r="BE22">
        <v>95</v>
      </c>
      <c r="BF22">
        <v>110</v>
      </c>
      <c r="BG22">
        <v>195</v>
      </c>
      <c r="BH22">
        <v>195</v>
      </c>
      <c r="BI22">
        <v>189</v>
      </c>
      <c r="BJ22">
        <v>210</v>
      </c>
      <c r="BK22">
        <v>214</v>
      </c>
      <c r="BL22">
        <v>214</v>
      </c>
      <c r="BM22">
        <v>228</v>
      </c>
      <c r="BN22">
        <v>256</v>
      </c>
      <c r="BO22">
        <v>278</v>
      </c>
      <c r="BP22">
        <v>285</v>
      </c>
      <c r="BQ22">
        <v>305</v>
      </c>
    </row>
    <row r="23" spans="1:69" ht="15" x14ac:dyDescent="0.2">
      <c r="A23" s="3" t="s">
        <v>464</v>
      </c>
      <c r="B23" s="11"/>
      <c r="C23" t="s">
        <v>96</v>
      </c>
      <c r="D23">
        <v>23.684999999999999</v>
      </c>
      <c r="E23">
        <f t="shared" si="0"/>
        <v>0</v>
      </c>
      <c r="F23" s="11"/>
      <c r="G23" t="s">
        <v>96</v>
      </c>
      <c r="H23">
        <v>23.684999999999999</v>
      </c>
      <c r="I23">
        <v>90.356300000000005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5</v>
      </c>
      <c r="BL23">
        <v>8</v>
      </c>
      <c r="BM23">
        <v>10</v>
      </c>
      <c r="BN23">
        <v>14</v>
      </c>
      <c r="BO23">
        <v>17</v>
      </c>
      <c r="BP23">
        <v>20</v>
      </c>
      <c r="BQ23">
        <v>25</v>
      </c>
    </row>
    <row r="24" spans="1:69" ht="15" x14ac:dyDescent="0.2">
      <c r="B24" s="11"/>
      <c r="C24" t="s">
        <v>477</v>
      </c>
      <c r="D24">
        <v>13.193899999999999</v>
      </c>
      <c r="E24">
        <f t="shared" si="0"/>
        <v>0</v>
      </c>
      <c r="F24" s="11"/>
      <c r="G24" t="s">
        <v>477</v>
      </c>
      <c r="H24">
        <v>13.193899999999999</v>
      </c>
      <c r="I24">
        <v>-59.543199999999999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2</v>
      </c>
      <c r="BN24">
        <v>2</v>
      </c>
      <c r="BO24">
        <v>5</v>
      </c>
      <c r="BP24">
        <v>5</v>
      </c>
      <c r="BQ24">
        <v>6</v>
      </c>
    </row>
    <row r="25" spans="1:69" ht="15" x14ac:dyDescent="0.2">
      <c r="A25" s="3" t="s">
        <v>465</v>
      </c>
      <c r="B25" s="11"/>
      <c r="C25" t="s">
        <v>49</v>
      </c>
      <c r="D25">
        <v>53.709800000000001</v>
      </c>
      <c r="E25">
        <f t="shared" si="0"/>
        <v>0</v>
      </c>
      <c r="F25" s="11"/>
      <c r="G25" t="s">
        <v>49</v>
      </c>
      <c r="H25">
        <v>53.709800000000001</v>
      </c>
      <c r="I25">
        <v>27.953399999999998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9</v>
      </c>
      <c r="BG25">
        <v>9</v>
      </c>
      <c r="BH25">
        <v>12</v>
      </c>
      <c r="BI25">
        <v>27</v>
      </c>
      <c r="BJ25">
        <v>27</v>
      </c>
      <c r="BK25">
        <v>27</v>
      </c>
      <c r="BL25">
        <v>36</v>
      </c>
      <c r="BM25">
        <v>36</v>
      </c>
      <c r="BN25">
        <v>51</v>
      </c>
      <c r="BO25">
        <v>51</v>
      </c>
      <c r="BP25">
        <v>69</v>
      </c>
      <c r="BQ25">
        <v>76</v>
      </c>
    </row>
    <row r="26" spans="1:69" ht="15" x14ac:dyDescent="0.2">
      <c r="A26" s="3" t="s">
        <v>465</v>
      </c>
      <c r="B26" s="11"/>
      <c r="C26" t="s">
        <v>26</v>
      </c>
      <c r="D26">
        <v>50.833300000000001</v>
      </c>
      <c r="E26">
        <f t="shared" si="0"/>
        <v>0</v>
      </c>
      <c r="F26" s="11"/>
      <c r="G26" t="s">
        <v>26</v>
      </c>
      <c r="H26">
        <v>50.833300000000001</v>
      </c>
      <c r="I26">
        <v>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2</v>
      </c>
      <c r="AX26">
        <v>8</v>
      </c>
      <c r="AY26">
        <v>13</v>
      </c>
      <c r="AZ26">
        <v>23</v>
      </c>
      <c r="BA26">
        <v>50</v>
      </c>
      <c r="BB26">
        <v>109</v>
      </c>
      <c r="BC26">
        <v>169</v>
      </c>
      <c r="BD26">
        <v>200</v>
      </c>
      <c r="BE26">
        <v>239</v>
      </c>
      <c r="BF26">
        <v>267</v>
      </c>
      <c r="BG26">
        <v>314</v>
      </c>
      <c r="BH26">
        <v>314</v>
      </c>
      <c r="BI26">
        <v>559</v>
      </c>
      <c r="BJ26">
        <v>689</v>
      </c>
      <c r="BK26">
        <v>886</v>
      </c>
      <c r="BL26">
        <v>1058</v>
      </c>
      <c r="BM26">
        <v>1243</v>
      </c>
      <c r="BN26">
        <v>1486</v>
      </c>
      <c r="BO26">
        <v>1795</v>
      </c>
      <c r="BP26">
        <v>2257</v>
      </c>
      <c r="BQ26">
        <v>2815</v>
      </c>
    </row>
    <row r="27" spans="1:69" ht="15" x14ac:dyDescent="0.2">
      <c r="A27" s="3" t="s">
        <v>466</v>
      </c>
      <c r="B27" s="11"/>
      <c r="C27" t="s">
        <v>454</v>
      </c>
      <c r="D27">
        <v>9.3077000000000005</v>
      </c>
      <c r="E27">
        <f t="shared" si="0"/>
        <v>0</v>
      </c>
      <c r="F27" s="11"/>
      <c r="G27" t="s">
        <v>454</v>
      </c>
      <c r="H27">
        <v>9.3077000000000005</v>
      </c>
      <c r="I27">
        <v>2.3157999999999999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1</v>
      </c>
      <c r="BN27">
        <v>2</v>
      </c>
      <c r="BO27">
        <v>2</v>
      </c>
      <c r="BP27">
        <v>2</v>
      </c>
      <c r="BQ27">
        <v>2</v>
      </c>
    </row>
    <row r="28" spans="1:69" ht="15" x14ac:dyDescent="0.2">
      <c r="A28" s="3" t="s">
        <v>464</v>
      </c>
      <c r="B28" s="11"/>
      <c r="C28" t="s">
        <v>84</v>
      </c>
      <c r="D28">
        <v>27.514199999999999</v>
      </c>
      <c r="E28">
        <f t="shared" si="0"/>
        <v>0</v>
      </c>
      <c r="F28" s="11"/>
      <c r="G28" t="s">
        <v>84</v>
      </c>
      <c r="H28">
        <v>27.514199999999999</v>
      </c>
      <c r="I28">
        <v>90.433599999999998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2</v>
      </c>
      <c r="BQ28">
        <v>2</v>
      </c>
    </row>
    <row r="29" spans="1:69" ht="15" x14ac:dyDescent="0.2">
      <c r="A29" s="3" t="s">
        <v>468</v>
      </c>
      <c r="B29" s="11"/>
      <c r="C29" t="s">
        <v>203</v>
      </c>
      <c r="D29">
        <v>-16.290199999999999</v>
      </c>
      <c r="E29">
        <f t="shared" si="0"/>
        <v>0</v>
      </c>
      <c r="F29" s="11"/>
      <c r="G29" t="s">
        <v>203</v>
      </c>
      <c r="H29">
        <v>-16.290199999999999</v>
      </c>
      <c r="I29">
        <v>-63.588700000000003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2</v>
      </c>
      <c r="BI29">
        <v>3</v>
      </c>
      <c r="BJ29">
        <v>10</v>
      </c>
      <c r="BK29">
        <v>10</v>
      </c>
      <c r="BL29">
        <v>11</v>
      </c>
      <c r="BM29">
        <v>11</v>
      </c>
      <c r="BN29">
        <v>12</v>
      </c>
      <c r="BO29">
        <v>12</v>
      </c>
      <c r="BP29">
        <v>15</v>
      </c>
      <c r="BQ29">
        <v>19</v>
      </c>
    </row>
    <row r="30" spans="1:69" ht="15" x14ac:dyDescent="0.2">
      <c r="A30" s="3" t="s">
        <v>465</v>
      </c>
      <c r="B30" s="11"/>
      <c r="C30" t="s">
        <v>81</v>
      </c>
      <c r="D30">
        <v>43.915900000000001</v>
      </c>
      <c r="E30">
        <f t="shared" si="0"/>
        <v>0</v>
      </c>
      <c r="F30" s="11"/>
      <c r="G30" t="s">
        <v>81</v>
      </c>
      <c r="H30">
        <v>43.915900000000001</v>
      </c>
      <c r="I30">
        <v>17.679099999999998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2</v>
      </c>
      <c r="BB30">
        <v>2</v>
      </c>
      <c r="BC30">
        <v>3</v>
      </c>
      <c r="BD30">
        <v>3</v>
      </c>
      <c r="BE30">
        <v>3</v>
      </c>
      <c r="BF30">
        <v>5</v>
      </c>
      <c r="BG30">
        <v>7</v>
      </c>
      <c r="BH30">
        <v>11</v>
      </c>
      <c r="BI30">
        <v>13</v>
      </c>
      <c r="BJ30">
        <v>18</v>
      </c>
      <c r="BK30">
        <v>24</v>
      </c>
      <c r="BL30">
        <v>25</v>
      </c>
      <c r="BM30">
        <v>26</v>
      </c>
      <c r="BN30">
        <v>38</v>
      </c>
      <c r="BO30">
        <v>63</v>
      </c>
      <c r="BP30">
        <v>89</v>
      </c>
      <c r="BQ30">
        <v>93</v>
      </c>
    </row>
    <row r="31" spans="1:69" ht="15" x14ac:dyDescent="0.2">
      <c r="A31" s="3" t="s">
        <v>468</v>
      </c>
      <c r="B31" s="11"/>
      <c r="C31" t="s">
        <v>41</v>
      </c>
      <c r="D31">
        <v>-14.234999999999999</v>
      </c>
      <c r="E31">
        <f t="shared" si="0"/>
        <v>0</v>
      </c>
      <c r="F31" s="11"/>
      <c r="G31" t="s">
        <v>41</v>
      </c>
      <c r="H31">
        <v>-14.234999999999999</v>
      </c>
      <c r="I31">
        <v>-51.9253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1</v>
      </c>
      <c r="AV31">
        <v>2</v>
      </c>
      <c r="AW31">
        <v>2</v>
      </c>
      <c r="AX31">
        <v>2</v>
      </c>
      <c r="AY31">
        <v>2</v>
      </c>
      <c r="AZ31">
        <v>4</v>
      </c>
      <c r="BA31">
        <v>4</v>
      </c>
      <c r="BB31">
        <v>13</v>
      </c>
      <c r="BC31">
        <v>13</v>
      </c>
      <c r="BD31">
        <v>20</v>
      </c>
      <c r="BE31">
        <v>25</v>
      </c>
      <c r="BF31">
        <v>31</v>
      </c>
      <c r="BG31">
        <v>38</v>
      </c>
      <c r="BH31">
        <v>52</v>
      </c>
      <c r="BI31">
        <v>151</v>
      </c>
      <c r="BJ31">
        <v>151</v>
      </c>
      <c r="BK31">
        <v>162</v>
      </c>
      <c r="BL31">
        <v>200</v>
      </c>
      <c r="BM31">
        <v>321</v>
      </c>
      <c r="BN31">
        <v>372</v>
      </c>
      <c r="BO31">
        <v>621</v>
      </c>
      <c r="BP31">
        <v>793</v>
      </c>
      <c r="BQ31">
        <v>1021</v>
      </c>
    </row>
    <row r="32" spans="1:69" ht="15" x14ac:dyDescent="0.2">
      <c r="A32" s="3" t="s">
        <v>464</v>
      </c>
      <c r="B32" s="11"/>
      <c r="C32" t="s">
        <v>103</v>
      </c>
      <c r="D32">
        <v>4.5353000000000003</v>
      </c>
      <c r="E32">
        <f t="shared" si="0"/>
        <v>0</v>
      </c>
      <c r="F32" s="11"/>
      <c r="G32" t="s">
        <v>103</v>
      </c>
      <c r="H32">
        <v>4.5353000000000003</v>
      </c>
      <c r="I32">
        <v>114.7277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11</v>
      </c>
      <c r="BH32">
        <v>11</v>
      </c>
      <c r="BI32">
        <v>37</v>
      </c>
      <c r="BJ32">
        <v>40</v>
      </c>
      <c r="BK32">
        <v>50</v>
      </c>
      <c r="BL32">
        <v>54</v>
      </c>
      <c r="BM32">
        <v>56</v>
      </c>
      <c r="BN32">
        <v>68</v>
      </c>
      <c r="BO32">
        <v>75</v>
      </c>
      <c r="BP32">
        <v>78</v>
      </c>
      <c r="BQ32">
        <v>83</v>
      </c>
    </row>
    <row r="33" spans="1:69" ht="15" x14ac:dyDescent="0.2">
      <c r="A33" s="3" t="s">
        <v>465</v>
      </c>
      <c r="B33" s="11"/>
      <c r="C33" t="s">
        <v>94</v>
      </c>
      <c r="D33">
        <v>42.733899999999998</v>
      </c>
      <c r="E33">
        <f t="shared" si="0"/>
        <v>0</v>
      </c>
      <c r="F33" s="11"/>
      <c r="G33" t="s">
        <v>94</v>
      </c>
      <c r="H33">
        <v>42.733899999999998</v>
      </c>
      <c r="I33">
        <v>25.485800000000001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4</v>
      </c>
      <c r="BE33">
        <v>4</v>
      </c>
      <c r="BF33">
        <v>4</v>
      </c>
      <c r="BG33">
        <v>7</v>
      </c>
      <c r="BH33">
        <v>7</v>
      </c>
      <c r="BI33">
        <v>23</v>
      </c>
      <c r="BJ33">
        <v>41</v>
      </c>
      <c r="BK33">
        <v>51</v>
      </c>
      <c r="BL33">
        <v>52</v>
      </c>
      <c r="BM33">
        <v>67</v>
      </c>
      <c r="BN33">
        <v>92</v>
      </c>
      <c r="BO33">
        <v>94</v>
      </c>
      <c r="BP33">
        <v>127</v>
      </c>
      <c r="BQ33">
        <v>163</v>
      </c>
    </row>
    <row r="34" spans="1:69" ht="15" x14ac:dyDescent="0.2">
      <c r="A34" s="3" t="s">
        <v>466</v>
      </c>
      <c r="B34" s="11"/>
      <c r="C34" t="s">
        <v>139</v>
      </c>
      <c r="D34">
        <v>12.238300000000001</v>
      </c>
      <c r="E34">
        <f t="shared" si="0"/>
        <v>0</v>
      </c>
      <c r="F34" s="11"/>
      <c r="G34" t="s">
        <v>139</v>
      </c>
      <c r="H34">
        <v>12.238300000000001</v>
      </c>
      <c r="I34">
        <v>-1.5616000000000001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2</v>
      </c>
      <c r="BH34">
        <v>2</v>
      </c>
      <c r="BI34">
        <v>2</v>
      </c>
      <c r="BJ34">
        <v>2</v>
      </c>
      <c r="BK34">
        <v>3</v>
      </c>
      <c r="BL34">
        <v>15</v>
      </c>
      <c r="BM34">
        <v>15</v>
      </c>
      <c r="BN34">
        <v>20</v>
      </c>
      <c r="BO34">
        <v>33</v>
      </c>
      <c r="BP34">
        <v>40</v>
      </c>
      <c r="BQ34">
        <v>64</v>
      </c>
    </row>
    <row r="35" spans="1:69" ht="15" x14ac:dyDescent="0.2">
      <c r="B35" s="11"/>
      <c r="E35">
        <f t="shared" si="0"/>
        <v>-16.538799999999998</v>
      </c>
      <c r="F35" s="11"/>
      <c r="G35" t="s">
        <v>502</v>
      </c>
      <c r="H35">
        <v>16.538799999999998</v>
      </c>
      <c r="I35">
        <v>-23.041799999999999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</v>
      </c>
      <c r="BQ35">
        <v>3</v>
      </c>
    </row>
    <row r="36" spans="1:69" ht="15" x14ac:dyDescent="0.2">
      <c r="A36" s="3" t="s">
        <v>464</v>
      </c>
      <c r="B36" s="11"/>
      <c r="C36" t="s">
        <v>15</v>
      </c>
      <c r="D36">
        <v>11.55</v>
      </c>
      <c r="E36">
        <f t="shared" si="0"/>
        <v>0</v>
      </c>
      <c r="F36" s="11"/>
      <c r="G36" t="s">
        <v>15</v>
      </c>
      <c r="H36">
        <v>11.55</v>
      </c>
      <c r="I36">
        <v>104.91670000000001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2</v>
      </c>
      <c r="BE36">
        <v>2</v>
      </c>
      <c r="BF36">
        <v>2</v>
      </c>
      <c r="BG36">
        <v>3</v>
      </c>
      <c r="BH36">
        <v>3</v>
      </c>
      <c r="BI36">
        <v>5</v>
      </c>
      <c r="BJ36">
        <v>7</v>
      </c>
      <c r="BK36">
        <v>7</v>
      </c>
      <c r="BL36">
        <v>7</v>
      </c>
      <c r="BM36">
        <v>33</v>
      </c>
      <c r="BN36">
        <v>35</v>
      </c>
      <c r="BO36">
        <v>37</v>
      </c>
      <c r="BP36">
        <v>51</v>
      </c>
      <c r="BQ36">
        <v>53</v>
      </c>
    </row>
    <row r="37" spans="1:69" ht="15" x14ac:dyDescent="0.2">
      <c r="A37" s="3" t="s">
        <v>466</v>
      </c>
      <c r="B37" s="11"/>
      <c r="C37" t="s">
        <v>85</v>
      </c>
      <c r="D37">
        <v>3.8479999999999999</v>
      </c>
      <c r="E37">
        <f t="shared" si="0"/>
        <v>0</v>
      </c>
      <c r="F37" s="11"/>
      <c r="G37" t="s">
        <v>85</v>
      </c>
      <c r="H37">
        <v>3.8479999999999999</v>
      </c>
      <c r="I37">
        <v>11.5021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1</v>
      </c>
      <c r="BD37">
        <v>2</v>
      </c>
      <c r="BE37">
        <v>2</v>
      </c>
      <c r="BF37">
        <v>2</v>
      </c>
      <c r="BG37">
        <v>2</v>
      </c>
      <c r="BH37">
        <v>2</v>
      </c>
      <c r="BI37">
        <v>2</v>
      </c>
      <c r="BJ37">
        <v>2</v>
      </c>
      <c r="BK37">
        <v>2</v>
      </c>
      <c r="BL37">
        <v>4</v>
      </c>
      <c r="BM37">
        <v>10</v>
      </c>
      <c r="BN37">
        <v>10</v>
      </c>
      <c r="BO37">
        <v>13</v>
      </c>
      <c r="BP37">
        <v>20</v>
      </c>
      <c r="BQ37">
        <v>27</v>
      </c>
    </row>
    <row r="38" spans="1:69" ht="15" x14ac:dyDescent="0.2">
      <c r="A38" s="3" t="s">
        <v>467</v>
      </c>
      <c r="B38" s="11" t="s">
        <v>9</v>
      </c>
      <c r="C38" t="s">
        <v>10</v>
      </c>
      <c r="D38">
        <v>49.282699999999998</v>
      </c>
      <c r="E38">
        <f t="shared" si="0"/>
        <v>0</v>
      </c>
      <c r="F38" s="11" t="s">
        <v>9</v>
      </c>
      <c r="G38" t="s">
        <v>10</v>
      </c>
      <c r="H38">
        <v>49.282699999999998</v>
      </c>
      <c r="I38">
        <v>-123.1207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2</v>
      </c>
      <c r="Y38">
        <v>2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5</v>
      </c>
      <c r="AK38">
        <v>5</v>
      </c>
      <c r="AL38">
        <v>5</v>
      </c>
      <c r="AM38">
        <v>5</v>
      </c>
      <c r="AN38">
        <v>6</v>
      </c>
      <c r="AO38">
        <v>6</v>
      </c>
      <c r="AP38">
        <v>6</v>
      </c>
      <c r="AQ38">
        <v>6</v>
      </c>
      <c r="AR38">
        <v>7</v>
      </c>
      <c r="AS38">
        <v>7</v>
      </c>
      <c r="AT38">
        <v>7</v>
      </c>
      <c r="AU38">
        <v>7</v>
      </c>
      <c r="AV38">
        <v>8</v>
      </c>
      <c r="AW38">
        <v>8</v>
      </c>
      <c r="AX38">
        <v>8</v>
      </c>
      <c r="AY38">
        <v>9</v>
      </c>
      <c r="AZ38">
        <v>12</v>
      </c>
      <c r="BA38">
        <v>13</v>
      </c>
      <c r="BB38">
        <v>21</v>
      </c>
      <c r="BC38">
        <v>21</v>
      </c>
      <c r="BD38">
        <v>27</v>
      </c>
      <c r="BE38">
        <v>32</v>
      </c>
      <c r="BF38">
        <v>32</v>
      </c>
      <c r="BG38">
        <v>39</v>
      </c>
      <c r="BH38">
        <v>46</v>
      </c>
      <c r="BI38">
        <v>64</v>
      </c>
      <c r="BJ38">
        <v>64</v>
      </c>
      <c r="BK38">
        <v>73</v>
      </c>
      <c r="BL38">
        <v>103</v>
      </c>
      <c r="BM38">
        <v>103</v>
      </c>
      <c r="BN38">
        <v>186</v>
      </c>
      <c r="BO38">
        <v>231</v>
      </c>
      <c r="BP38">
        <v>271</v>
      </c>
      <c r="BQ38">
        <v>424</v>
      </c>
    </row>
    <row r="39" spans="1:69" ht="15" x14ac:dyDescent="0.2">
      <c r="A39" s="3" t="s">
        <v>467</v>
      </c>
      <c r="B39" s="11" t="s">
        <v>98</v>
      </c>
      <c r="C39" t="s">
        <v>10</v>
      </c>
      <c r="D39">
        <v>51.253799999999998</v>
      </c>
      <c r="E39">
        <f t="shared" si="0"/>
        <v>0</v>
      </c>
      <c r="F39" s="11" t="s">
        <v>98</v>
      </c>
      <c r="G39" t="s">
        <v>10</v>
      </c>
      <c r="H39">
        <v>51.253799999999998</v>
      </c>
      <c r="I39">
        <v>-85.3232</v>
      </c>
      <c r="J39">
        <v>0</v>
      </c>
      <c r="K39">
        <v>0</v>
      </c>
      <c r="L39">
        <v>0</v>
      </c>
      <c r="M39">
        <v>0</v>
      </c>
      <c r="N39">
        <v>1</v>
      </c>
      <c r="O39">
        <v>1</v>
      </c>
      <c r="P39">
        <v>1</v>
      </c>
      <c r="Q39">
        <v>1</v>
      </c>
      <c r="R39">
        <v>1</v>
      </c>
      <c r="S39">
        <v>3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3</v>
      </c>
      <c r="AC39">
        <v>3</v>
      </c>
      <c r="AD39">
        <v>3</v>
      </c>
      <c r="AE39">
        <v>3</v>
      </c>
      <c r="AF39">
        <v>3</v>
      </c>
      <c r="AG39">
        <v>3</v>
      </c>
      <c r="AH39">
        <v>3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3</v>
      </c>
      <c r="AP39">
        <v>3</v>
      </c>
      <c r="AQ39">
        <v>4</v>
      </c>
      <c r="AR39">
        <v>4</v>
      </c>
      <c r="AS39">
        <v>4</v>
      </c>
      <c r="AT39">
        <v>6</v>
      </c>
      <c r="AU39">
        <v>6</v>
      </c>
      <c r="AV39">
        <v>11</v>
      </c>
      <c r="AW39">
        <v>15</v>
      </c>
      <c r="AX39">
        <v>18</v>
      </c>
      <c r="AY39">
        <v>20</v>
      </c>
      <c r="AZ39">
        <v>20</v>
      </c>
      <c r="BA39">
        <v>22</v>
      </c>
      <c r="BB39">
        <v>25</v>
      </c>
      <c r="BC39">
        <v>28</v>
      </c>
      <c r="BD39">
        <v>29</v>
      </c>
      <c r="BE39">
        <v>34</v>
      </c>
      <c r="BF39">
        <v>36</v>
      </c>
      <c r="BG39">
        <v>41</v>
      </c>
      <c r="BH39">
        <v>42</v>
      </c>
      <c r="BI39">
        <v>74</v>
      </c>
      <c r="BJ39">
        <v>79</v>
      </c>
      <c r="BK39">
        <v>104</v>
      </c>
      <c r="BL39">
        <v>177</v>
      </c>
      <c r="BM39">
        <v>185</v>
      </c>
      <c r="BN39">
        <v>221</v>
      </c>
      <c r="BO39">
        <v>257</v>
      </c>
      <c r="BP39">
        <v>308</v>
      </c>
      <c r="BQ39">
        <v>377</v>
      </c>
    </row>
    <row r="40" spans="1:69" ht="15" x14ac:dyDescent="0.2">
      <c r="A40" s="3" t="s">
        <v>467</v>
      </c>
      <c r="B40" s="11" t="s">
        <v>99</v>
      </c>
      <c r="C40" t="s">
        <v>10</v>
      </c>
      <c r="D40">
        <v>53.933300000000003</v>
      </c>
      <c r="E40">
        <f t="shared" si="0"/>
        <v>0</v>
      </c>
      <c r="F40" s="11" t="s">
        <v>99</v>
      </c>
      <c r="G40" t="s">
        <v>10</v>
      </c>
      <c r="H40">
        <v>53.933300000000003</v>
      </c>
      <c r="I40">
        <v>-116.5765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2</v>
      </c>
      <c r="BD40">
        <v>4</v>
      </c>
      <c r="BE40">
        <v>7</v>
      </c>
      <c r="BF40">
        <v>7</v>
      </c>
      <c r="BG40">
        <v>19</v>
      </c>
      <c r="BH40">
        <v>19</v>
      </c>
      <c r="BI40">
        <v>29</v>
      </c>
      <c r="BJ40">
        <v>29</v>
      </c>
      <c r="BK40">
        <v>39</v>
      </c>
      <c r="BL40">
        <v>56</v>
      </c>
      <c r="BM40">
        <v>74</v>
      </c>
      <c r="BN40">
        <v>97</v>
      </c>
      <c r="BO40">
        <v>119</v>
      </c>
      <c r="BP40">
        <v>146</v>
      </c>
      <c r="BQ40">
        <v>195</v>
      </c>
    </row>
    <row r="41" spans="1:69" ht="15" x14ac:dyDescent="0.2">
      <c r="A41" s="3" t="s">
        <v>467</v>
      </c>
      <c r="B41" s="11" t="s">
        <v>100</v>
      </c>
      <c r="C41" t="s">
        <v>10</v>
      </c>
      <c r="D41">
        <v>52.939900000000002</v>
      </c>
      <c r="E41">
        <f t="shared" si="0"/>
        <v>0</v>
      </c>
      <c r="F41" s="11" t="s">
        <v>100</v>
      </c>
      <c r="G41" t="s">
        <v>10</v>
      </c>
      <c r="H41">
        <v>52.939900000000002</v>
      </c>
      <c r="I41">
        <v>-73.549099999999996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2</v>
      </c>
      <c r="BB41">
        <v>2</v>
      </c>
      <c r="BC41">
        <v>3</v>
      </c>
      <c r="BD41">
        <v>4</v>
      </c>
      <c r="BE41">
        <v>4</v>
      </c>
      <c r="BF41">
        <v>4</v>
      </c>
      <c r="BG41">
        <v>8</v>
      </c>
      <c r="BH41">
        <v>9</v>
      </c>
      <c r="BI41">
        <v>17</v>
      </c>
      <c r="BJ41">
        <v>17</v>
      </c>
      <c r="BK41">
        <v>24</v>
      </c>
      <c r="BL41">
        <v>50</v>
      </c>
      <c r="BM41">
        <v>74</v>
      </c>
      <c r="BN41">
        <v>94</v>
      </c>
      <c r="BO41">
        <v>121</v>
      </c>
      <c r="BP41">
        <v>139</v>
      </c>
      <c r="BQ41">
        <v>181</v>
      </c>
    </row>
    <row r="42" spans="1:69" ht="15" x14ac:dyDescent="0.2">
      <c r="A42" s="3" t="s">
        <v>467</v>
      </c>
      <c r="B42" s="11" t="s">
        <v>209</v>
      </c>
      <c r="C42" t="s">
        <v>10</v>
      </c>
      <c r="D42">
        <v>46.565300000000001</v>
      </c>
      <c r="E42">
        <f t="shared" si="0"/>
        <v>0</v>
      </c>
      <c r="F42" s="11" t="s">
        <v>209</v>
      </c>
      <c r="G42" t="s">
        <v>10</v>
      </c>
      <c r="H42">
        <v>46.565300000000001</v>
      </c>
      <c r="I42">
        <v>-66.4619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1</v>
      </c>
      <c r="BI42">
        <v>1</v>
      </c>
      <c r="BJ42">
        <v>1</v>
      </c>
      <c r="BK42">
        <v>2</v>
      </c>
      <c r="BL42">
        <v>6</v>
      </c>
      <c r="BM42">
        <v>8</v>
      </c>
      <c r="BN42">
        <v>11</v>
      </c>
      <c r="BO42">
        <v>11</v>
      </c>
      <c r="BP42">
        <v>11</v>
      </c>
      <c r="BQ42">
        <v>17</v>
      </c>
    </row>
    <row r="43" spans="1:69" ht="15" x14ac:dyDescent="0.2">
      <c r="A43" s="3" t="s">
        <v>467</v>
      </c>
      <c r="B43" s="11" t="s">
        <v>415</v>
      </c>
      <c r="C43" t="s">
        <v>10</v>
      </c>
      <c r="D43">
        <v>53.760899999999999</v>
      </c>
      <c r="E43">
        <f t="shared" si="0"/>
        <v>0</v>
      </c>
      <c r="F43" s="11" t="s">
        <v>415</v>
      </c>
      <c r="G43" t="s">
        <v>10</v>
      </c>
      <c r="H43">
        <v>53.760899999999999</v>
      </c>
      <c r="I43">
        <v>-98.813900000000004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4</v>
      </c>
      <c r="BJ43">
        <v>4</v>
      </c>
      <c r="BK43">
        <v>4</v>
      </c>
      <c r="BL43">
        <v>7</v>
      </c>
      <c r="BM43">
        <v>8</v>
      </c>
      <c r="BN43">
        <v>15</v>
      </c>
      <c r="BO43">
        <v>17</v>
      </c>
      <c r="BP43">
        <v>17</v>
      </c>
      <c r="BQ43">
        <v>18</v>
      </c>
    </row>
    <row r="44" spans="1:69" ht="15" x14ac:dyDescent="0.2">
      <c r="A44" s="3" t="s">
        <v>467</v>
      </c>
      <c r="B44" s="11" t="s">
        <v>416</v>
      </c>
      <c r="C44" t="s">
        <v>10</v>
      </c>
      <c r="D44">
        <v>52.939900000000002</v>
      </c>
      <c r="E44">
        <f t="shared" si="0"/>
        <v>0</v>
      </c>
      <c r="F44" s="11" t="s">
        <v>416</v>
      </c>
      <c r="G44" t="s">
        <v>10</v>
      </c>
      <c r="H44">
        <v>52.939900000000002</v>
      </c>
      <c r="I44">
        <v>-106.4509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2</v>
      </c>
      <c r="BJ44">
        <v>2</v>
      </c>
      <c r="BK44">
        <v>2</v>
      </c>
      <c r="BL44">
        <v>7</v>
      </c>
      <c r="BM44">
        <v>7</v>
      </c>
      <c r="BN44">
        <v>8</v>
      </c>
      <c r="BO44">
        <v>16</v>
      </c>
      <c r="BP44">
        <v>20</v>
      </c>
      <c r="BQ44">
        <v>26</v>
      </c>
    </row>
    <row r="45" spans="1:69" ht="15" x14ac:dyDescent="0.2">
      <c r="A45" s="3" t="s">
        <v>467</v>
      </c>
      <c r="B45" s="11" t="s">
        <v>110</v>
      </c>
      <c r="C45" t="s">
        <v>10</v>
      </c>
      <c r="D45">
        <v>37.648899999999998</v>
      </c>
      <c r="E45">
        <f t="shared" si="0"/>
        <v>0</v>
      </c>
      <c r="F45" s="11" t="s">
        <v>110</v>
      </c>
      <c r="G45" t="s">
        <v>10</v>
      </c>
      <c r="H45">
        <v>37.648899999999998</v>
      </c>
      <c r="I45">
        <v>-122.66549999999999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</v>
      </c>
      <c r="BJ45">
        <v>2</v>
      </c>
      <c r="BK45">
        <v>2</v>
      </c>
      <c r="BL45">
        <v>2</v>
      </c>
      <c r="BM45">
        <v>8</v>
      </c>
      <c r="BN45">
        <v>9</v>
      </c>
      <c r="BO45">
        <v>9</v>
      </c>
      <c r="BP45">
        <v>10</v>
      </c>
      <c r="BQ45">
        <v>10</v>
      </c>
    </row>
    <row r="46" spans="1:69" ht="15" x14ac:dyDescent="0.2">
      <c r="A46" s="3" t="s">
        <v>467</v>
      </c>
      <c r="B46" s="11" t="s">
        <v>445</v>
      </c>
      <c r="C46" t="s">
        <v>10</v>
      </c>
      <c r="D46">
        <v>53.1355</v>
      </c>
      <c r="E46">
        <f t="shared" si="0"/>
        <v>0</v>
      </c>
      <c r="F46" s="11" t="s">
        <v>445</v>
      </c>
      <c r="G46" t="s">
        <v>10</v>
      </c>
      <c r="H46">
        <v>53.1355</v>
      </c>
      <c r="I46">
        <v>-57.660400000000003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1</v>
      </c>
      <c r="BM46">
        <v>3</v>
      </c>
      <c r="BN46">
        <v>3</v>
      </c>
      <c r="BO46">
        <v>3</v>
      </c>
      <c r="BP46">
        <v>4</v>
      </c>
      <c r="BQ46">
        <v>6</v>
      </c>
    </row>
    <row r="47" spans="1:69" ht="15" x14ac:dyDescent="0.2">
      <c r="A47" s="3" t="s">
        <v>467</v>
      </c>
      <c r="B47" s="11" t="s">
        <v>446</v>
      </c>
      <c r="C47" t="s">
        <v>10</v>
      </c>
      <c r="D47">
        <v>46.5107</v>
      </c>
      <c r="E47">
        <f t="shared" si="0"/>
        <v>0</v>
      </c>
      <c r="F47" s="11" t="s">
        <v>446</v>
      </c>
      <c r="G47" t="s">
        <v>10</v>
      </c>
      <c r="H47">
        <v>46.5107</v>
      </c>
      <c r="I47">
        <v>-63.416800000000002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1</v>
      </c>
      <c r="BM47">
        <v>1</v>
      </c>
      <c r="BN47">
        <v>1</v>
      </c>
      <c r="BO47">
        <v>2</v>
      </c>
      <c r="BP47">
        <v>2</v>
      </c>
      <c r="BQ47">
        <v>2</v>
      </c>
    </row>
    <row r="48" spans="1:69" ht="15" x14ac:dyDescent="0.2">
      <c r="A48" s="3" t="s">
        <v>467</v>
      </c>
      <c r="B48" s="11" t="s">
        <v>453</v>
      </c>
      <c r="C48" t="s">
        <v>10</v>
      </c>
      <c r="D48">
        <v>44.682000000000002</v>
      </c>
      <c r="E48">
        <f t="shared" si="0"/>
        <v>0</v>
      </c>
      <c r="F48" s="11" t="s">
        <v>453</v>
      </c>
      <c r="G48" t="s">
        <v>10</v>
      </c>
      <c r="H48">
        <v>44.682000000000002</v>
      </c>
      <c r="I48">
        <v>-63.744300000000003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5</v>
      </c>
      <c r="BM48">
        <v>7</v>
      </c>
      <c r="BN48">
        <v>12</v>
      </c>
      <c r="BO48">
        <v>14</v>
      </c>
      <c r="BP48">
        <v>15</v>
      </c>
      <c r="BQ48">
        <v>21</v>
      </c>
    </row>
    <row r="49" spans="1:69" ht="15" x14ac:dyDescent="0.2">
      <c r="A49" s="3" t="s">
        <v>467</v>
      </c>
      <c r="B49" s="11"/>
      <c r="E49">
        <f t="shared" si="0"/>
        <v>-64.825500000000005</v>
      </c>
      <c r="F49" s="11" t="s">
        <v>508</v>
      </c>
      <c r="G49" t="s">
        <v>10</v>
      </c>
      <c r="H49">
        <v>64.825500000000005</v>
      </c>
      <c r="I49">
        <v>-124.84569999999999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</row>
    <row r="50" spans="1:69" ht="15" x14ac:dyDescent="0.2">
      <c r="A50" s="3" t="s">
        <v>466</v>
      </c>
      <c r="B50" s="11"/>
      <c r="E50">
        <f t="shared" si="0"/>
        <v>-15.1111</v>
      </c>
      <c r="F50" s="11"/>
      <c r="G50" t="s">
        <v>509</v>
      </c>
      <c r="H50">
        <v>15.1111</v>
      </c>
      <c r="I50">
        <v>-23.616700000000002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</row>
    <row r="51" spans="1:69" ht="15" x14ac:dyDescent="0.2">
      <c r="A51" s="3" t="s">
        <v>466</v>
      </c>
      <c r="B51" s="11"/>
      <c r="C51" t="s">
        <v>447</v>
      </c>
      <c r="D51">
        <v>6.6111000000000004</v>
      </c>
      <c r="E51">
        <f t="shared" si="0"/>
        <v>0</v>
      </c>
      <c r="F51" s="11"/>
      <c r="G51" t="s">
        <v>447</v>
      </c>
      <c r="H51">
        <v>6.6111000000000004</v>
      </c>
      <c r="I51">
        <v>20.939399999999999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3</v>
      </c>
      <c r="BQ51">
        <v>3</v>
      </c>
    </row>
    <row r="52" spans="1:69" ht="15" x14ac:dyDescent="0.2">
      <c r="A52" s="3" t="s">
        <v>466</v>
      </c>
      <c r="B52" s="11"/>
      <c r="C52" t="s">
        <v>488</v>
      </c>
      <c r="D52">
        <v>15.4542</v>
      </c>
      <c r="E52">
        <f t="shared" si="0"/>
        <v>0</v>
      </c>
      <c r="F52" s="11"/>
      <c r="G52" t="s">
        <v>488</v>
      </c>
      <c r="H52">
        <v>15.4542</v>
      </c>
      <c r="I52">
        <v>18.732199999999999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</v>
      </c>
    </row>
    <row r="53" spans="1:69" ht="15" x14ac:dyDescent="0.2">
      <c r="A53" s="3" t="s">
        <v>468</v>
      </c>
      <c r="B53" s="11"/>
      <c r="C53" t="s">
        <v>73</v>
      </c>
      <c r="D53">
        <v>-35.6751</v>
      </c>
      <c r="E53">
        <f t="shared" si="0"/>
        <v>0</v>
      </c>
      <c r="F53" s="11"/>
      <c r="G53" t="s">
        <v>73</v>
      </c>
      <c r="H53">
        <v>-35.6751</v>
      </c>
      <c r="I53">
        <v>-71.543000000000006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4</v>
      </c>
      <c r="BB53">
        <v>4</v>
      </c>
      <c r="BC53">
        <v>4</v>
      </c>
      <c r="BD53">
        <v>8</v>
      </c>
      <c r="BE53">
        <v>8</v>
      </c>
      <c r="BF53">
        <v>13</v>
      </c>
      <c r="BG53">
        <v>23</v>
      </c>
      <c r="BH53">
        <v>23</v>
      </c>
      <c r="BI53">
        <v>43</v>
      </c>
      <c r="BJ53">
        <v>61</v>
      </c>
      <c r="BK53">
        <v>74</v>
      </c>
      <c r="BL53">
        <v>155</v>
      </c>
      <c r="BM53">
        <v>201</v>
      </c>
      <c r="BN53">
        <v>238</v>
      </c>
      <c r="BO53">
        <v>238</v>
      </c>
      <c r="BP53">
        <v>434</v>
      </c>
      <c r="BQ53">
        <v>537</v>
      </c>
    </row>
    <row r="54" spans="1:69" ht="15" x14ac:dyDescent="0.2">
      <c r="A54" s="3" t="s">
        <v>464</v>
      </c>
      <c r="B54" s="11" t="s">
        <v>160</v>
      </c>
      <c r="C54" t="s">
        <v>161</v>
      </c>
      <c r="D54">
        <v>30.9756</v>
      </c>
      <c r="E54">
        <f t="shared" si="0"/>
        <v>0</v>
      </c>
      <c r="F54" s="11" t="s">
        <v>160</v>
      </c>
      <c r="G54" t="s">
        <v>161</v>
      </c>
      <c r="H54">
        <v>30.9756</v>
      </c>
      <c r="I54">
        <v>112.27070000000001</v>
      </c>
      <c r="J54">
        <v>444</v>
      </c>
      <c r="K54">
        <v>444</v>
      </c>
      <c r="L54">
        <v>549</v>
      </c>
      <c r="M54">
        <v>761</v>
      </c>
      <c r="N54">
        <v>1058</v>
      </c>
      <c r="O54">
        <v>1423</v>
      </c>
      <c r="P54">
        <v>3554</v>
      </c>
      <c r="Q54">
        <v>3554</v>
      </c>
      <c r="R54">
        <v>4903</v>
      </c>
      <c r="S54">
        <v>5806</v>
      </c>
      <c r="T54">
        <v>7153</v>
      </c>
      <c r="U54">
        <v>11177</v>
      </c>
      <c r="V54">
        <v>13522</v>
      </c>
      <c r="W54">
        <v>16678</v>
      </c>
      <c r="X54">
        <v>19665</v>
      </c>
      <c r="Y54">
        <v>22112</v>
      </c>
      <c r="Z54">
        <v>24953</v>
      </c>
      <c r="AA54">
        <v>27100</v>
      </c>
      <c r="AB54">
        <v>29631</v>
      </c>
      <c r="AC54">
        <v>31728</v>
      </c>
      <c r="AD54">
        <v>33366</v>
      </c>
      <c r="AE54">
        <v>33366</v>
      </c>
      <c r="AF54">
        <v>48206</v>
      </c>
      <c r="AG54">
        <v>54406</v>
      </c>
      <c r="AH54">
        <v>56249</v>
      </c>
      <c r="AI54">
        <v>58182</v>
      </c>
      <c r="AJ54">
        <v>59989</v>
      </c>
      <c r="AK54">
        <v>61682</v>
      </c>
      <c r="AL54">
        <v>62031</v>
      </c>
      <c r="AM54">
        <v>62442</v>
      </c>
      <c r="AN54">
        <v>62662</v>
      </c>
      <c r="AO54">
        <v>64084</v>
      </c>
      <c r="AP54">
        <v>64084</v>
      </c>
      <c r="AQ54">
        <v>64287</v>
      </c>
      <c r="AR54">
        <v>64786</v>
      </c>
      <c r="AS54">
        <v>65187</v>
      </c>
      <c r="AT54">
        <v>65596</v>
      </c>
      <c r="AU54">
        <v>65914</v>
      </c>
      <c r="AV54">
        <v>66337</v>
      </c>
      <c r="AW54">
        <v>66907</v>
      </c>
      <c r="AX54">
        <v>67103</v>
      </c>
      <c r="AY54">
        <v>67217</v>
      </c>
      <c r="AZ54">
        <v>67332</v>
      </c>
      <c r="BA54">
        <v>67466</v>
      </c>
      <c r="BB54">
        <v>67592</v>
      </c>
      <c r="BC54">
        <v>67666</v>
      </c>
      <c r="BD54">
        <v>67707</v>
      </c>
      <c r="BE54">
        <v>67743</v>
      </c>
      <c r="BF54">
        <v>67760</v>
      </c>
      <c r="BG54">
        <v>67773</v>
      </c>
      <c r="BH54">
        <v>67781</v>
      </c>
      <c r="BI54">
        <v>67786</v>
      </c>
      <c r="BJ54">
        <v>67790</v>
      </c>
      <c r="BK54">
        <v>67794</v>
      </c>
      <c r="BL54">
        <v>67798</v>
      </c>
      <c r="BM54">
        <v>67799</v>
      </c>
      <c r="BN54">
        <v>67800</v>
      </c>
      <c r="BO54">
        <v>67800</v>
      </c>
      <c r="BP54">
        <v>67800</v>
      </c>
      <c r="BQ54">
        <v>67800</v>
      </c>
    </row>
    <row r="55" spans="1:69" ht="15" x14ac:dyDescent="0.2">
      <c r="A55" s="3" t="s">
        <v>464</v>
      </c>
      <c r="B55" s="11" t="s">
        <v>165</v>
      </c>
      <c r="C55" t="s">
        <v>161</v>
      </c>
      <c r="D55">
        <v>23.341699999999999</v>
      </c>
      <c r="E55">
        <f t="shared" si="0"/>
        <v>0</v>
      </c>
      <c r="F55" s="11" t="s">
        <v>165</v>
      </c>
      <c r="G55" t="s">
        <v>161</v>
      </c>
      <c r="H55">
        <v>23.341699999999999</v>
      </c>
      <c r="I55">
        <v>113.42440000000001</v>
      </c>
      <c r="J55">
        <v>26</v>
      </c>
      <c r="K55">
        <v>32</v>
      </c>
      <c r="L55">
        <v>53</v>
      </c>
      <c r="M55">
        <v>78</v>
      </c>
      <c r="N55">
        <v>111</v>
      </c>
      <c r="O55">
        <v>151</v>
      </c>
      <c r="P55">
        <v>207</v>
      </c>
      <c r="Q55">
        <v>277</v>
      </c>
      <c r="R55">
        <v>354</v>
      </c>
      <c r="S55">
        <v>436</v>
      </c>
      <c r="T55">
        <v>535</v>
      </c>
      <c r="U55">
        <v>632</v>
      </c>
      <c r="V55">
        <v>725</v>
      </c>
      <c r="W55">
        <v>813</v>
      </c>
      <c r="X55">
        <v>895</v>
      </c>
      <c r="Y55">
        <v>970</v>
      </c>
      <c r="Z55">
        <v>1034</v>
      </c>
      <c r="AA55">
        <v>1095</v>
      </c>
      <c r="AB55">
        <v>1131</v>
      </c>
      <c r="AC55">
        <v>1159</v>
      </c>
      <c r="AD55">
        <v>1177</v>
      </c>
      <c r="AE55">
        <v>1219</v>
      </c>
      <c r="AF55">
        <v>1241</v>
      </c>
      <c r="AG55">
        <v>1261</v>
      </c>
      <c r="AH55">
        <v>1294</v>
      </c>
      <c r="AI55">
        <v>1316</v>
      </c>
      <c r="AJ55">
        <v>1322</v>
      </c>
      <c r="AK55">
        <v>1328</v>
      </c>
      <c r="AL55">
        <v>1331</v>
      </c>
      <c r="AM55">
        <v>1332</v>
      </c>
      <c r="AN55">
        <v>1333</v>
      </c>
      <c r="AO55">
        <v>1339</v>
      </c>
      <c r="AP55">
        <v>1342</v>
      </c>
      <c r="AQ55">
        <v>1345</v>
      </c>
      <c r="AR55">
        <v>1347</v>
      </c>
      <c r="AS55">
        <v>1347</v>
      </c>
      <c r="AT55">
        <v>1347</v>
      </c>
      <c r="AU55">
        <v>1348</v>
      </c>
      <c r="AV55">
        <v>1349</v>
      </c>
      <c r="AW55">
        <v>1349</v>
      </c>
      <c r="AX55">
        <v>1350</v>
      </c>
      <c r="AY55">
        <v>1350</v>
      </c>
      <c r="AZ55">
        <v>1350</v>
      </c>
      <c r="BA55">
        <v>1351</v>
      </c>
      <c r="BB55">
        <v>1352</v>
      </c>
      <c r="BC55">
        <v>1352</v>
      </c>
      <c r="BD55">
        <v>1352</v>
      </c>
      <c r="BE55">
        <v>1352</v>
      </c>
      <c r="BF55">
        <v>1353</v>
      </c>
      <c r="BG55">
        <v>1356</v>
      </c>
      <c r="BH55">
        <v>1356</v>
      </c>
      <c r="BI55">
        <v>1356</v>
      </c>
      <c r="BJ55">
        <v>1356</v>
      </c>
      <c r="BK55">
        <v>1360</v>
      </c>
      <c r="BL55">
        <v>1361</v>
      </c>
      <c r="BM55">
        <v>1364</v>
      </c>
      <c r="BN55">
        <v>1370</v>
      </c>
      <c r="BO55">
        <v>1378</v>
      </c>
      <c r="BP55">
        <v>1395</v>
      </c>
      <c r="BQ55">
        <v>1400</v>
      </c>
    </row>
    <row r="56" spans="1:69" ht="15" x14ac:dyDescent="0.2">
      <c r="A56" s="3" t="s">
        <v>464</v>
      </c>
      <c r="B56" s="11" t="s">
        <v>166</v>
      </c>
      <c r="C56" t="s">
        <v>161</v>
      </c>
      <c r="D56">
        <v>33.881999999999998</v>
      </c>
      <c r="E56">
        <f t="shared" si="0"/>
        <v>0</v>
      </c>
      <c r="F56" s="11" t="s">
        <v>166</v>
      </c>
      <c r="G56" t="s">
        <v>161</v>
      </c>
      <c r="H56">
        <v>33.881999999999998</v>
      </c>
      <c r="I56">
        <v>113.614</v>
      </c>
      <c r="J56">
        <v>5</v>
      </c>
      <c r="K56">
        <v>5</v>
      </c>
      <c r="L56">
        <v>9</v>
      </c>
      <c r="M56">
        <v>32</v>
      </c>
      <c r="N56">
        <v>83</v>
      </c>
      <c r="O56">
        <v>128</v>
      </c>
      <c r="P56">
        <v>168</v>
      </c>
      <c r="Q56">
        <v>206</v>
      </c>
      <c r="R56">
        <v>278</v>
      </c>
      <c r="S56">
        <v>352</v>
      </c>
      <c r="T56">
        <v>422</v>
      </c>
      <c r="U56">
        <v>493</v>
      </c>
      <c r="V56">
        <v>566</v>
      </c>
      <c r="W56">
        <v>675</v>
      </c>
      <c r="X56">
        <v>764</v>
      </c>
      <c r="Y56">
        <v>851</v>
      </c>
      <c r="Z56">
        <v>914</v>
      </c>
      <c r="AA56">
        <v>981</v>
      </c>
      <c r="AB56">
        <v>1033</v>
      </c>
      <c r="AC56">
        <v>1073</v>
      </c>
      <c r="AD56">
        <v>1105</v>
      </c>
      <c r="AE56">
        <v>1135</v>
      </c>
      <c r="AF56">
        <v>1169</v>
      </c>
      <c r="AG56">
        <v>1184</v>
      </c>
      <c r="AH56">
        <v>1212</v>
      </c>
      <c r="AI56">
        <v>1231</v>
      </c>
      <c r="AJ56">
        <v>1246</v>
      </c>
      <c r="AK56">
        <v>1257</v>
      </c>
      <c r="AL56">
        <v>1262</v>
      </c>
      <c r="AM56">
        <v>1265</v>
      </c>
      <c r="AN56">
        <v>1267</v>
      </c>
      <c r="AO56">
        <v>1270</v>
      </c>
      <c r="AP56">
        <v>1271</v>
      </c>
      <c r="AQ56">
        <v>1271</v>
      </c>
      <c r="AR56">
        <v>1271</v>
      </c>
      <c r="AS56">
        <v>1271</v>
      </c>
      <c r="AT56">
        <v>1272</v>
      </c>
      <c r="AU56">
        <v>1272</v>
      </c>
      <c r="AV56">
        <v>1272</v>
      </c>
      <c r="AW56">
        <v>1272</v>
      </c>
      <c r="AX56">
        <v>1272</v>
      </c>
      <c r="AY56">
        <v>1272</v>
      </c>
      <c r="AZ56">
        <v>1272</v>
      </c>
      <c r="BA56">
        <v>1272</v>
      </c>
      <c r="BB56">
        <v>1272</v>
      </c>
      <c r="BC56">
        <v>1272</v>
      </c>
      <c r="BD56">
        <v>1272</v>
      </c>
      <c r="BE56">
        <v>1272</v>
      </c>
      <c r="BF56">
        <v>1272</v>
      </c>
      <c r="BG56">
        <v>1273</v>
      </c>
      <c r="BH56">
        <v>1273</v>
      </c>
      <c r="BI56">
        <v>1273</v>
      </c>
      <c r="BJ56">
        <v>1273</v>
      </c>
      <c r="BK56">
        <v>1273</v>
      </c>
      <c r="BL56">
        <v>1273</v>
      </c>
      <c r="BM56">
        <v>1273</v>
      </c>
      <c r="BN56">
        <v>1273</v>
      </c>
      <c r="BO56">
        <v>1273</v>
      </c>
      <c r="BP56">
        <v>1273</v>
      </c>
      <c r="BQ56">
        <v>1273</v>
      </c>
    </row>
    <row r="57" spans="1:69" ht="15" x14ac:dyDescent="0.2">
      <c r="A57" s="3" t="s">
        <v>464</v>
      </c>
      <c r="B57" s="11" t="s">
        <v>167</v>
      </c>
      <c r="C57" t="s">
        <v>161</v>
      </c>
      <c r="D57">
        <v>29.183199999999999</v>
      </c>
      <c r="E57">
        <f t="shared" si="0"/>
        <v>0</v>
      </c>
      <c r="F57" s="11" t="s">
        <v>167</v>
      </c>
      <c r="G57" t="s">
        <v>161</v>
      </c>
      <c r="H57">
        <v>29.183199999999999</v>
      </c>
      <c r="I57">
        <v>120.0934</v>
      </c>
      <c r="J57">
        <v>10</v>
      </c>
      <c r="K57">
        <v>27</v>
      </c>
      <c r="L57">
        <v>43</v>
      </c>
      <c r="M57">
        <v>62</v>
      </c>
      <c r="N57">
        <v>104</v>
      </c>
      <c r="O57">
        <v>128</v>
      </c>
      <c r="P57">
        <v>173</v>
      </c>
      <c r="Q57">
        <v>296</v>
      </c>
      <c r="R57">
        <v>428</v>
      </c>
      <c r="S57">
        <v>538</v>
      </c>
      <c r="T57">
        <v>599</v>
      </c>
      <c r="U57">
        <v>661</v>
      </c>
      <c r="V57">
        <v>724</v>
      </c>
      <c r="W57">
        <v>829</v>
      </c>
      <c r="X57">
        <v>895</v>
      </c>
      <c r="Y57">
        <v>954</v>
      </c>
      <c r="Z57">
        <v>1006</v>
      </c>
      <c r="AA57">
        <v>1048</v>
      </c>
      <c r="AB57">
        <v>1075</v>
      </c>
      <c r="AC57">
        <v>1092</v>
      </c>
      <c r="AD57">
        <v>1117</v>
      </c>
      <c r="AE57">
        <v>1131</v>
      </c>
      <c r="AF57">
        <v>1145</v>
      </c>
      <c r="AG57">
        <v>1155</v>
      </c>
      <c r="AH57">
        <v>1162</v>
      </c>
      <c r="AI57">
        <v>1167</v>
      </c>
      <c r="AJ57">
        <v>1171</v>
      </c>
      <c r="AK57">
        <v>1172</v>
      </c>
      <c r="AL57">
        <v>1174</v>
      </c>
      <c r="AM57">
        <v>1175</v>
      </c>
      <c r="AN57">
        <v>1203</v>
      </c>
      <c r="AO57">
        <v>1205</v>
      </c>
      <c r="AP57">
        <v>1205</v>
      </c>
      <c r="AQ57">
        <v>1205</v>
      </c>
      <c r="AR57">
        <v>1205</v>
      </c>
      <c r="AS57">
        <v>1205</v>
      </c>
      <c r="AT57">
        <v>1205</v>
      </c>
      <c r="AU57">
        <v>1205</v>
      </c>
      <c r="AV57">
        <v>1205</v>
      </c>
      <c r="AW57">
        <v>1205</v>
      </c>
      <c r="AX57">
        <v>1206</v>
      </c>
      <c r="AY57">
        <v>1213</v>
      </c>
      <c r="AZ57">
        <v>1213</v>
      </c>
      <c r="BA57">
        <v>1215</v>
      </c>
      <c r="BB57">
        <v>1215</v>
      </c>
      <c r="BC57">
        <v>1215</v>
      </c>
      <c r="BD57">
        <v>1215</v>
      </c>
      <c r="BE57">
        <v>1215</v>
      </c>
      <c r="BF57">
        <v>1215</v>
      </c>
      <c r="BG57">
        <v>1215</v>
      </c>
      <c r="BH57">
        <v>1215</v>
      </c>
      <c r="BI57">
        <v>1215</v>
      </c>
      <c r="BJ57">
        <v>1227</v>
      </c>
      <c r="BK57">
        <v>1231</v>
      </c>
      <c r="BL57">
        <v>1231</v>
      </c>
      <c r="BM57">
        <v>1232</v>
      </c>
      <c r="BN57">
        <v>1232</v>
      </c>
      <c r="BO57">
        <v>1233</v>
      </c>
      <c r="BP57">
        <v>1234</v>
      </c>
      <c r="BQ57">
        <v>1236</v>
      </c>
    </row>
    <row r="58" spans="1:69" ht="15" x14ac:dyDescent="0.2">
      <c r="A58" s="3" t="s">
        <v>464</v>
      </c>
      <c r="B58" s="11" t="s">
        <v>168</v>
      </c>
      <c r="C58" t="s">
        <v>161</v>
      </c>
      <c r="D58">
        <v>27.610399999999998</v>
      </c>
      <c r="E58">
        <f t="shared" si="0"/>
        <v>0</v>
      </c>
      <c r="F58" s="11" t="s">
        <v>168</v>
      </c>
      <c r="G58" t="s">
        <v>161</v>
      </c>
      <c r="H58">
        <v>27.610399999999998</v>
      </c>
      <c r="I58">
        <v>111.7088</v>
      </c>
      <c r="J58">
        <v>4</v>
      </c>
      <c r="K58">
        <v>9</v>
      </c>
      <c r="L58">
        <v>24</v>
      </c>
      <c r="M58">
        <v>43</v>
      </c>
      <c r="N58">
        <v>69</v>
      </c>
      <c r="O58">
        <v>100</v>
      </c>
      <c r="P58">
        <v>143</v>
      </c>
      <c r="Q58">
        <v>221</v>
      </c>
      <c r="R58">
        <v>277</v>
      </c>
      <c r="S58">
        <v>332</v>
      </c>
      <c r="T58">
        <v>389</v>
      </c>
      <c r="U58">
        <v>463</v>
      </c>
      <c r="V58">
        <v>521</v>
      </c>
      <c r="W58">
        <v>593</v>
      </c>
      <c r="X58">
        <v>661</v>
      </c>
      <c r="Y58">
        <v>711</v>
      </c>
      <c r="Z58">
        <v>772</v>
      </c>
      <c r="AA58">
        <v>803</v>
      </c>
      <c r="AB58">
        <v>838</v>
      </c>
      <c r="AC58">
        <v>879</v>
      </c>
      <c r="AD58">
        <v>912</v>
      </c>
      <c r="AE58">
        <v>946</v>
      </c>
      <c r="AF58">
        <v>968</v>
      </c>
      <c r="AG58">
        <v>988</v>
      </c>
      <c r="AH58">
        <v>1001</v>
      </c>
      <c r="AI58">
        <v>1004</v>
      </c>
      <c r="AJ58">
        <v>1006</v>
      </c>
      <c r="AK58">
        <v>1007</v>
      </c>
      <c r="AL58">
        <v>1008</v>
      </c>
      <c r="AM58">
        <v>1010</v>
      </c>
      <c r="AN58">
        <v>1011</v>
      </c>
      <c r="AO58">
        <v>1013</v>
      </c>
      <c r="AP58">
        <v>1016</v>
      </c>
      <c r="AQ58">
        <v>1016</v>
      </c>
      <c r="AR58">
        <v>1016</v>
      </c>
      <c r="AS58">
        <v>1016</v>
      </c>
      <c r="AT58">
        <v>1017</v>
      </c>
      <c r="AU58">
        <v>1017</v>
      </c>
      <c r="AV58">
        <v>1018</v>
      </c>
      <c r="AW58">
        <v>1018</v>
      </c>
      <c r="AX58">
        <v>1018</v>
      </c>
      <c r="AY58">
        <v>1018</v>
      </c>
      <c r="AZ58">
        <v>1018</v>
      </c>
      <c r="BA58">
        <v>1018</v>
      </c>
      <c r="BB58">
        <v>1018</v>
      </c>
      <c r="BC58">
        <v>1018</v>
      </c>
      <c r="BD58">
        <v>1018</v>
      </c>
      <c r="BE58">
        <v>1018</v>
      </c>
      <c r="BF58">
        <v>1018</v>
      </c>
      <c r="BG58">
        <v>1018</v>
      </c>
      <c r="BH58">
        <v>1018</v>
      </c>
      <c r="BI58">
        <v>1018</v>
      </c>
      <c r="BJ58">
        <v>1018</v>
      </c>
      <c r="BK58">
        <v>1018</v>
      </c>
      <c r="BL58">
        <v>1018</v>
      </c>
      <c r="BM58">
        <v>1018</v>
      </c>
      <c r="BN58">
        <v>1018</v>
      </c>
      <c r="BO58">
        <v>1018</v>
      </c>
      <c r="BP58">
        <v>1018</v>
      </c>
      <c r="BQ58">
        <v>1018</v>
      </c>
    </row>
    <row r="59" spans="1:69" ht="15" x14ac:dyDescent="0.2">
      <c r="A59" s="3" t="s">
        <v>464</v>
      </c>
      <c r="B59" s="11" t="s">
        <v>169</v>
      </c>
      <c r="C59" t="s">
        <v>161</v>
      </c>
      <c r="D59">
        <v>31.825700000000001</v>
      </c>
      <c r="E59">
        <f t="shared" si="0"/>
        <v>0</v>
      </c>
      <c r="F59" s="11" t="s">
        <v>169</v>
      </c>
      <c r="G59" t="s">
        <v>161</v>
      </c>
      <c r="H59">
        <v>31.825700000000001</v>
      </c>
      <c r="I59">
        <v>117.2264</v>
      </c>
      <c r="J59">
        <v>1</v>
      </c>
      <c r="K59">
        <v>9</v>
      </c>
      <c r="L59">
        <v>15</v>
      </c>
      <c r="M59">
        <v>39</v>
      </c>
      <c r="N59">
        <v>60</v>
      </c>
      <c r="O59">
        <v>70</v>
      </c>
      <c r="P59">
        <v>106</v>
      </c>
      <c r="Q59">
        <v>152</v>
      </c>
      <c r="R59">
        <v>200</v>
      </c>
      <c r="S59">
        <v>237</v>
      </c>
      <c r="T59">
        <v>297</v>
      </c>
      <c r="U59">
        <v>340</v>
      </c>
      <c r="V59">
        <v>408</v>
      </c>
      <c r="W59">
        <v>480</v>
      </c>
      <c r="X59">
        <v>530</v>
      </c>
      <c r="Y59">
        <v>591</v>
      </c>
      <c r="Z59">
        <v>665</v>
      </c>
      <c r="AA59">
        <v>733</v>
      </c>
      <c r="AB59">
        <v>779</v>
      </c>
      <c r="AC59">
        <v>830</v>
      </c>
      <c r="AD59">
        <v>860</v>
      </c>
      <c r="AE59">
        <v>889</v>
      </c>
      <c r="AF59">
        <v>910</v>
      </c>
      <c r="AG59">
        <v>934</v>
      </c>
      <c r="AH59">
        <v>950</v>
      </c>
      <c r="AI59">
        <v>962</v>
      </c>
      <c r="AJ59">
        <v>973</v>
      </c>
      <c r="AK59">
        <v>982</v>
      </c>
      <c r="AL59">
        <v>986</v>
      </c>
      <c r="AM59">
        <v>987</v>
      </c>
      <c r="AN59">
        <v>988</v>
      </c>
      <c r="AO59">
        <v>989</v>
      </c>
      <c r="AP59">
        <v>989</v>
      </c>
      <c r="AQ59">
        <v>989</v>
      </c>
      <c r="AR59">
        <v>989</v>
      </c>
      <c r="AS59">
        <v>989</v>
      </c>
      <c r="AT59">
        <v>989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</row>
    <row r="60" spans="1:69" ht="15" x14ac:dyDescent="0.2">
      <c r="A60" s="3" t="s">
        <v>464</v>
      </c>
      <c r="B60" s="11" t="s">
        <v>170</v>
      </c>
      <c r="C60" t="s">
        <v>161</v>
      </c>
      <c r="D60">
        <v>27.614000000000001</v>
      </c>
      <c r="E60">
        <f t="shared" si="0"/>
        <v>0</v>
      </c>
      <c r="F60" s="11" t="s">
        <v>170</v>
      </c>
      <c r="G60" t="s">
        <v>161</v>
      </c>
      <c r="H60">
        <v>27.614000000000001</v>
      </c>
      <c r="I60">
        <v>115.7221</v>
      </c>
      <c r="J60">
        <v>2</v>
      </c>
      <c r="K60">
        <v>7</v>
      </c>
      <c r="L60">
        <v>18</v>
      </c>
      <c r="M60">
        <v>18</v>
      </c>
      <c r="N60">
        <v>36</v>
      </c>
      <c r="O60">
        <v>72</v>
      </c>
      <c r="P60">
        <v>109</v>
      </c>
      <c r="Q60">
        <v>109</v>
      </c>
      <c r="R60">
        <v>162</v>
      </c>
      <c r="S60">
        <v>240</v>
      </c>
      <c r="T60">
        <v>286</v>
      </c>
      <c r="U60">
        <v>333</v>
      </c>
      <c r="V60">
        <v>391</v>
      </c>
      <c r="W60">
        <v>476</v>
      </c>
      <c r="X60">
        <v>548</v>
      </c>
      <c r="Y60">
        <v>600</v>
      </c>
      <c r="Z60">
        <v>661</v>
      </c>
      <c r="AA60">
        <v>698</v>
      </c>
      <c r="AB60">
        <v>740</v>
      </c>
      <c r="AC60">
        <v>771</v>
      </c>
      <c r="AD60">
        <v>804</v>
      </c>
      <c r="AE60">
        <v>844</v>
      </c>
      <c r="AF60">
        <v>872</v>
      </c>
      <c r="AG60">
        <v>900</v>
      </c>
      <c r="AH60">
        <v>913</v>
      </c>
      <c r="AI60">
        <v>925</v>
      </c>
      <c r="AJ60">
        <v>930</v>
      </c>
      <c r="AK60">
        <v>933</v>
      </c>
      <c r="AL60">
        <v>934</v>
      </c>
      <c r="AM60">
        <v>934</v>
      </c>
      <c r="AN60">
        <v>934</v>
      </c>
      <c r="AO60">
        <v>934</v>
      </c>
      <c r="AP60">
        <v>934</v>
      </c>
      <c r="AQ60">
        <v>934</v>
      </c>
      <c r="AR60">
        <v>934</v>
      </c>
      <c r="AS60">
        <v>934</v>
      </c>
      <c r="AT60">
        <v>934</v>
      </c>
      <c r="AU60">
        <v>935</v>
      </c>
      <c r="AV60">
        <v>935</v>
      </c>
      <c r="AW60">
        <v>935</v>
      </c>
      <c r="AX60">
        <v>935</v>
      </c>
      <c r="AY60">
        <v>935</v>
      </c>
      <c r="AZ60">
        <v>935</v>
      </c>
      <c r="BA60">
        <v>935</v>
      </c>
      <c r="BB60">
        <v>935</v>
      </c>
      <c r="BC60">
        <v>935</v>
      </c>
      <c r="BD60">
        <v>935</v>
      </c>
      <c r="BE60">
        <v>935</v>
      </c>
      <c r="BF60">
        <v>935</v>
      </c>
      <c r="BG60">
        <v>935</v>
      </c>
      <c r="BH60">
        <v>935</v>
      </c>
      <c r="BI60">
        <v>935</v>
      </c>
      <c r="BJ60">
        <v>935</v>
      </c>
      <c r="BK60">
        <v>935</v>
      </c>
      <c r="BL60">
        <v>935</v>
      </c>
      <c r="BM60">
        <v>935</v>
      </c>
      <c r="BN60">
        <v>935</v>
      </c>
      <c r="BO60">
        <v>935</v>
      </c>
      <c r="BP60">
        <v>935</v>
      </c>
      <c r="BQ60">
        <v>935</v>
      </c>
    </row>
    <row r="61" spans="1:69" ht="15" x14ac:dyDescent="0.2">
      <c r="A61" s="3" t="s">
        <v>464</v>
      </c>
      <c r="B61" s="11" t="s">
        <v>171</v>
      </c>
      <c r="C61" t="s">
        <v>161</v>
      </c>
      <c r="D61">
        <v>36.342700000000001</v>
      </c>
      <c r="E61">
        <f t="shared" si="0"/>
        <v>0</v>
      </c>
      <c r="F61" s="11" t="s">
        <v>171</v>
      </c>
      <c r="G61" t="s">
        <v>161</v>
      </c>
      <c r="H61">
        <v>36.342700000000001</v>
      </c>
      <c r="I61">
        <v>118.1498</v>
      </c>
      <c r="J61">
        <v>2</v>
      </c>
      <c r="K61">
        <v>6</v>
      </c>
      <c r="L61">
        <v>15</v>
      </c>
      <c r="M61">
        <v>27</v>
      </c>
      <c r="N61">
        <v>46</v>
      </c>
      <c r="O61">
        <v>75</v>
      </c>
      <c r="P61">
        <v>95</v>
      </c>
      <c r="Q61">
        <v>130</v>
      </c>
      <c r="R61">
        <v>158</v>
      </c>
      <c r="S61">
        <v>184</v>
      </c>
      <c r="T61">
        <v>206</v>
      </c>
      <c r="U61">
        <v>230</v>
      </c>
      <c r="V61">
        <v>259</v>
      </c>
      <c r="W61">
        <v>275</v>
      </c>
      <c r="X61">
        <v>307</v>
      </c>
      <c r="Y61">
        <v>347</v>
      </c>
      <c r="Z61">
        <v>386</v>
      </c>
      <c r="AA61">
        <v>416</v>
      </c>
      <c r="AB61">
        <v>444</v>
      </c>
      <c r="AC61">
        <v>466</v>
      </c>
      <c r="AD61">
        <v>487</v>
      </c>
      <c r="AE61">
        <v>497</v>
      </c>
      <c r="AF61">
        <v>509</v>
      </c>
      <c r="AG61">
        <v>523</v>
      </c>
      <c r="AH61">
        <v>532</v>
      </c>
      <c r="AI61">
        <v>537</v>
      </c>
      <c r="AJ61">
        <v>541</v>
      </c>
      <c r="AK61">
        <v>543</v>
      </c>
      <c r="AL61">
        <v>544</v>
      </c>
      <c r="AM61">
        <v>546</v>
      </c>
      <c r="AN61">
        <v>749</v>
      </c>
      <c r="AO61">
        <v>750</v>
      </c>
      <c r="AP61">
        <v>754</v>
      </c>
      <c r="AQ61">
        <v>755</v>
      </c>
      <c r="AR61">
        <v>756</v>
      </c>
      <c r="AS61">
        <v>756</v>
      </c>
      <c r="AT61">
        <v>756</v>
      </c>
      <c r="AU61">
        <v>756</v>
      </c>
      <c r="AV61">
        <v>756</v>
      </c>
      <c r="AW61">
        <v>758</v>
      </c>
      <c r="AX61">
        <v>758</v>
      </c>
      <c r="AY61">
        <v>758</v>
      </c>
      <c r="AZ61">
        <v>758</v>
      </c>
      <c r="BA61">
        <v>758</v>
      </c>
      <c r="BB61">
        <v>758</v>
      </c>
      <c r="BC61">
        <v>758</v>
      </c>
      <c r="BD61">
        <v>758</v>
      </c>
      <c r="BE61">
        <v>758</v>
      </c>
      <c r="BF61">
        <v>758</v>
      </c>
      <c r="BG61">
        <v>760</v>
      </c>
      <c r="BH61">
        <v>760</v>
      </c>
      <c r="BI61">
        <v>760</v>
      </c>
      <c r="BJ61">
        <v>760</v>
      </c>
      <c r="BK61">
        <v>760</v>
      </c>
      <c r="BL61">
        <v>760</v>
      </c>
      <c r="BM61">
        <v>761</v>
      </c>
      <c r="BN61">
        <v>761</v>
      </c>
      <c r="BO61">
        <v>761</v>
      </c>
      <c r="BP61">
        <v>762</v>
      </c>
      <c r="BQ61">
        <v>764</v>
      </c>
    </row>
    <row r="62" spans="1:69" ht="15" x14ac:dyDescent="0.2">
      <c r="A62" s="3" t="s">
        <v>464</v>
      </c>
      <c r="B62" s="11" t="s">
        <v>173</v>
      </c>
      <c r="C62" t="s">
        <v>161</v>
      </c>
      <c r="D62">
        <v>32.9711</v>
      </c>
      <c r="E62">
        <f t="shared" si="0"/>
        <v>0</v>
      </c>
      <c r="F62" s="11" t="s">
        <v>173</v>
      </c>
      <c r="G62" t="s">
        <v>161</v>
      </c>
      <c r="H62">
        <v>32.9711</v>
      </c>
      <c r="I62">
        <v>119.455</v>
      </c>
      <c r="J62">
        <v>1</v>
      </c>
      <c r="K62">
        <v>5</v>
      </c>
      <c r="L62">
        <v>9</v>
      </c>
      <c r="M62">
        <v>18</v>
      </c>
      <c r="N62">
        <v>33</v>
      </c>
      <c r="O62">
        <v>47</v>
      </c>
      <c r="P62">
        <v>70</v>
      </c>
      <c r="Q62">
        <v>99</v>
      </c>
      <c r="R62">
        <v>129</v>
      </c>
      <c r="S62">
        <v>168</v>
      </c>
      <c r="T62">
        <v>202</v>
      </c>
      <c r="U62">
        <v>236</v>
      </c>
      <c r="V62">
        <v>271</v>
      </c>
      <c r="W62">
        <v>308</v>
      </c>
      <c r="X62">
        <v>341</v>
      </c>
      <c r="Y62">
        <v>373</v>
      </c>
      <c r="Z62">
        <v>408</v>
      </c>
      <c r="AA62">
        <v>439</v>
      </c>
      <c r="AB62">
        <v>468</v>
      </c>
      <c r="AC62">
        <v>492</v>
      </c>
      <c r="AD62">
        <v>515</v>
      </c>
      <c r="AE62">
        <v>543</v>
      </c>
      <c r="AF62">
        <v>570</v>
      </c>
      <c r="AG62">
        <v>593</v>
      </c>
      <c r="AH62">
        <v>604</v>
      </c>
      <c r="AI62">
        <v>617</v>
      </c>
      <c r="AJ62">
        <v>626</v>
      </c>
      <c r="AK62">
        <v>629</v>
      </c>
      <c r="AL62">
        <v>631</v>
      </c>
      <c r="AM62">
        <v>631</v>
      </c>
      <c r="AN62">
        <v>631</v>
      </c>
      <c r="AO62">
        <v>631</v>
      </c>
      <c r="AP62">
        <v>631</v>
      </c>
      <c r="AQ62">
        <v>631</v>
      </c>
      <c r="AR62">
        <v>631</v>
      </c>
      <c r="AS62">
        <v>631</v>
      </c>
      <c r="AT62">
        <v>631</v>
      </c>
      <c r="AU62">
        <v>631</v>
      </c>
      <c r="AV62">
        <v>631</v>
      </c>
      <c r="AW62">
        <v>631</v>
      </c>
      <c r="AX62">
        <v>631</v>
      </c>
      <c r="AY62">
        <v>631</v>
      </c>
      <c r="AZ62">
        <v>631</v>
      </c>
      <c r="BA62">
        <v>631</v>
      </c>
      <c r="BB62">
        <v>631</v>
      </c>
      <c r="BC62">
        <v>631</v>
      </c>
      <c r="BD62">
        <v>631</v>
      </c>
      <c r="BE62">
        <v>631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</row>
    <row r="63" spans="1:69" ht="15" x14ac:dyDescent="0.2">
      <c r="A63" s="3" t="s">
        <v>464</v>
      </c>
      <c r="B63" s="11" t="s">
        <v>174</v>
      </c>
      <c r="C63" t="s">
        <v>161</v>
      </c>
      <c r="D63">
        <v>30.057200000000002</v>
      </c>
      <c r="E63">
        <f t="shared" si="0"/>
        <v>0</v>
      </c>
      <c r="F63" s="11" t="s">
        <v>174</v>
      </c>
      <c r="G63" t="s">
        <v>161</v>
      </c>
      <c r="H63">
        <v>30.057200000000002</v>
      </c>
      <c r="I63">
        <v>107.874</v>
      </c>
      <c r="J63">
        <v>6</v>
      </c>
      <c r="K63">
        <v>9</v>
      </c>
      <c r="L63">
        <v>27</v>
      </c>
      <c r="M63">
        <v>57</v>
      </c>
      <c r="N63">
        <v>75</v>
      </c>
      <c r="O63">
        <v>110</v>
      </c>
      <c r="P63">
        <v>132</v>
      </c>
      <c r="Q63">
        <v>147</v>
      </c>
      <c r="R63">
        <v>182</v>
      </c>
      <c r="S63">
        <v>211</v>
      </c>
      <c r="T63">
        <v>247</v>
      </c>
      <c r="U63">
        <v>300</v>
      </c>
      <c r="V63">
        <v>337</v>
      </c>
      <c r="W63">
        <v>366</v>
      </c>
      <c r="X63">
        <v>389</v>
      </c>
      <c r="Y63">
        <v>411</v>
      </c>
      <c r="Z63">
        <v>426</v>
      </c>
      <c r="AA63">
        <v>428</v>
      </c>
      <c r="AB63">
        <v>468</v>
      </c>
      <c r="AC63">
        <v>486</v>
      </c>
      <c r="AD63">
        <v>505</v>
      </c>
      <c r="AE63">
        <v>518</v>
      </c>
      <c r="AF63">
        <v>529</v>
      </c>
      <c r="AG63">
        <v>537</v>
      </c>
      <c r="AH63">
        <v>544</v>
      </c>
      <c r="AI63">
        <v>551</v>
      </c>
      <c r="AJ63">
        <v>553</v>
      </c>
      <c r="AK63">
        <v>555</v>
      </c>
      <c r="AL63">
        <v>560</v>
      </c>
      <c r="AM63">
        <v>567</v>
      </c>
      <c r="AN63">
        <v>572</v>
      </c>
      <c r="AO63">
        <v>573</v>
      </c>
      <c r="AP63">
        <v>575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576</v>
      </c>
      <c r="BN63">
        <v>576</v>
      </c>
      <c r="BO63">
        <v>576</v>
      </c>
      <c r="BP63">
        <v>576</v>
      </c>
      <c r="BQ63">
        <v>576</v>
      </c>
    </row>
    <row r="64" spans="1:69" ht="15" x14ac:dyDescent="0.2">
      <c r="A64" s="3" t="s">
        <v>464</v>
      </c>
      <c r="B64" s="11" t="s">
        <v>175</v>
      </c>
      <c r="C64" t="s">
        <v>161</v>
      </c>
      <c r="D64">
        <v>30.617100000000001</v>
      </c>
      <c r="E64">
        <f t="shared" si="0"/>
        <v>0</v>
      </c>
      <c r="F64" s="11" t="s">
        <v>175</v>
      </c>
      <c r="G64" t="s">
        <v>161</v>
      </c>
      <c r="H64">
        <v>30.617100000000001</v>
      </c>
      <c r="I64">
        <v>102.7103</v>
      </c>
      <c r="J64">
        <v>5</v>
      </c>
      <c r="K64">
        <v>8</v>
      </c>
      <c r="L64">
        <v>15</v>
      </c>
      <c r="M64">
        <v>28</v>
      </c>
      <c r="N64">
        <v>44</v>
      </c>
      <c r="O64">
        <v>69</v>
      </c>
      <c r="P64">
        <v>90</v>
      </c>
      <c r="Q64">
        <v>108</v>
      </c>
      <c r="R64">
        <v>142</v>
      </c>
      <c r="S64">
        <v>177</v>
      </c>
      <c r="T64">
        <v>207</v>
      </c>
      <c r="U64">
        <v>231</v>
      </c>
      <c r="V64">
        <v>254</v>
      </c>
      <c r="W64">
        <v>282</v>
      </c>
      <c r="X64">
        <v>301</v>
      </c>
      <c r="Y64">
        <v>321</v>
      </c>
      <c r="Z64">
        <v>344</v>
      </c>
      <c r="AA64">
        <v>364</v>
      </c>
      <c r="AB64">
        <v>386</v>
      </c>
      <c r="AC64">
        <v>405</v>
      </c>
      <c r="AD64">
        <v>417</v>
      </c>
      <c r="AE64">
        <v>436</v>
      </c>
      <c r="AF64">
        <v>451</v>
      </c>
      <c r="AG64">
        <v>463</v>
      </c>
      <c r="AH64">
        <v>470</v>
      </c>
      <c r="AI64">
        <v>481</v>
      </c>
      <c r="AJ64">
        <v>495</v>
      </c>
      <c r="AK64">
        <v>508</v>
      </c>
      <c r="AL64">
        <v>514</v>
      </c>
      <c r="AM64">
        <v>520</v>
      </c>
      <c r="AN64">
        <v>525</v>
      </c>
      <c r="AO64">
        <v>526</v>
      </c>
      <c r="AP64">
        <v>526</v>
      </c>
      <c r="AQ64">
        <v>527</v>
      </c>
      <c r="AR64">
        <v>529</v>
      </c>
      <c r="AS64">
        <v>531</v>
      </c>
      <c r="AT64">
        <v>534</v>
      </c>
      <c r="AU64">
        <v>538</v>
      </c>
      <c r="AV64">
        <v>538</v>
      </c>
      <c r="AW64">
        <v>538</v>
      </c>
      <c r="AX64">
        <v>538</v>
      </c>
      <c r="AY64">
        <v>538</v>
      </c>
      <c r="AZ64">
        <v>538</v>
      </c>
      <c r="BA64">
        <v>539</v>
      </c>
      <c r="BB64">
        <v>539</v>
      </c>
      <c r="BC64">
        <v>539</v>
      </c>
      <c r="BD64">
        <v>539</v>
      </c>
      <c r="BE64">
        <v>539</v>
      </c>
      <c r="BF64">
        <v>539</v>
      </c>
      <c r="BG64">
        <v>539</v>
      </c>
      <c r="BH64">
        <v>539</v>
      </c>
      <c r="BI64">
        <v>539</v>
      </c>
      <c r="BJ64">
        <v>539</v>
      </c>
      <c r="BK64">
        <v>539</v>
      </c>
      <c r="BL64">
        <v>539</v>
      </c>
      <c r="BM64">
        <v>540</v>
      </c>
      <c r="BN64">
        <v>540</v>
      </c>
      <c r="BO64">
        <v>540</v>
      </c>
      <c r="BP64">
        <v>541</v>
      </c>
      <c r="BQ64">
        <v>542</v>
      </c>
    </row>
    <row r="65" spans="1:69" ht="15" x14ac:dyDescent="0.2">
      <c r="A65" s="3" t="s">
        <v>464</v>
      </c>
      <c r="B65" s="11" t="s">
        <v>176</v>
      </c>
      <c r="C65" t="s">
        <v>161</v>
      </c>
      <c r="D65">
        <v>47.862000000000002</v>
      </c>
      <c r="E65">
        <f t="shared" si="0"/>
        <v>0</v>
      </c>
      <c r="F65" s="11" t="s">
        <v>176</v>
      </c>
      <c r="G65" t="s">
        <v>161</v>
      </c>
      <c r="H65">
        <v>47.862000000000002</v>
      </c>
      <c r="I65">
        <v>127.7615</v>
      </c>
      <c r="J65">
        <v>0</v>
      </c>
      <c r="K65">
        <v>2</v>
      </c>
      <c r="L65">
        <v>4</v>
      </c>
      <c r="M65">
        <v>9</v>
      </c>
      <c r="N65">
        <v>15</v>
      </c>
      <c r="O65">
        <v>21</v>
      </c>
      <c r="P65">
        <v>33</v>
      </c>
      <c r="Q65">
        <v>38</v>
      </c>
      <c r="R65">
        <v>44</v>
      </c>
      <c r="S65">
        <v>59</v>
      </c>
      <c r="T65">
        <v>80</v>
      </c>
      <c r="U65">
        <v>95</v>
      </c>
      <c r="V65">
        <v>121</v>
      </c>
      <c r="W65">
        <v>155</v>
      </c>
      <c r="X65">
        <v>190</v>
      </c>
      <c r="Y65">
        <v>227</v>
      </c>
      <c r="Z65">
        <v>277</v>
      </c>
      <c r="AA65">
        <v>295</v>
      </c>
      <c r="AB65">
        <v>307</v>
      </c>
      <c r="AC65">
        <v>331</v>
      </c>
      <c r="AD65">
        <v>360</v>
      </c>
      <c r="AE65">
        <v>378</v>
      </c>
      <c r="AF65">
        <v>395</v>
      </c>
      <c r="AG65">
        <v>419</v>
      </c>
      <c r="AH65">
        <v>425</v>
      </c>
      <c r="AI65">
        <v>445</v>
      </c>
      <c r="AJ65">
        <v>457</v>
      </c>
      <c r="AK65">
        <v>464</v>
      </c>
      <c r="AL65">
        <v>470</v>
      </c>
      <c r="AM65">
        <v>476</v>
      </c>
      <c r="AN65">
        <v>479</v>
      </c>
      <c r="AO65">
        <v>479</v>
      </c>
      <c r="AP65">
        <v>480</v>
      </c>
      <c r="AQ65">
        <v>480</v>
      </c>
      <c r="AR65">
        <v>480</v>
      </c>
      <c r="AS65">
        <v>480</v>
      </c>
      <c r="AT65">
        <v>480</v>
      </c>
      <c r="AU65">
        <v>480</v>
      </c>
      <c r="AV65">
        <v>480</v>
      </c>
      <c r="AW65">
        <v>480</v>
      </c>
      <c r="AX65">
        <v>480</v>
      </c>
      <c r="AY65">
        <v>480</v>
      </c>
      <c r="AZ65">
        <v>480</v>
      </c>
      <c r="BA65">
        <v>481</v>
      </c>
      <c r="BB65">
        <v>481</v>
      </c>
      <c r="BC65">
        <v>481</v>
      </c>
      <c r="BD65">
        <v>481</v>
      </c>
      <c r="BE65">
        <v>481</v>
      </c>
      <c r="BF65">
        <v>481</v>
      </c>
      <c r="BG65">
        <v>482</v>
      </c>
      <c r="BH65">
        <v>482</v>
      </c>
      <c r="BI65">
        <v>482</v>
      </c>
      <c r="BJ65">
        <v>482</v>
      </c>
      <c r="BK65">
        <v>482</v>
      </c>
      <c r="BL65">
        <v>482</v>
      </c>
      <c r="BM65">
        <v>482</v>
      </c>
      <c r="BN65">
        <v>482</v>
      </c>
      <c r="BO65">
        <v>483</v>
      </c>
      <c r="BP65">
        <v>484</v>
      </c>
      <c r="BQ65">
        <v>484</v>
      </c>
    </row>
    <row r="66" spans="1:69" ht="15" x14ac:dyDescent="0.2">
      <c r="A66" s="3" t="s">
        <v>464</v>
      </c>
      <c r="B66" s="11" t="s">
        <v>178</v>
      </c>
      <c r="C66" t="s">
        <v>161</v>
      </c>
      <c r="D66">
        <v>40.182400000000001</v>
      </c>
      <c r="E66">
        <f t="shared" si="0"/>
        <v>0</v>
      </c>
      <c r="F66" s="11" t="s">
        <v>178</v>
      </c>
      <c r="G66" t="s">
        <v>161</v>
      </c>
      <c r="H66">
        <v>40.182400000000001</v>
      </c>
      <c r="I66">
        <v>116.41419999999999</v>
      </c>
      <c r="J66">
        <v>14</v>
      </c>
      <c r="K66">
        <v>22</v>
      </c>
      <c r="L66">
        <v>36</v>
      </c>
      <c r="M66">
        <v>41</v>
      </c>
      <c r="N66">
        <v>68</v>
      </c>
      <c r="O66">
        <v>80</v>
      </c>
      <c r="P66">
        <v>91</v>
      </c>
      <c r="Q66">
        <v>111</v>
      </c>
      <c r="R66">
        <v>114</v>
      </c>
      <c r="S66">
        <v>139</v>
      </c>
      <c r="T66">
        <v>168</v>
      </c>
      <c r="U66">
        <v>191</v>
      </c>
      <c r="V66">
        <v>212</v>
      </c>
      <c r="W66">
        <v>228</v>
      </c>
      <c r="X66">
        <v>253</v>
      </c>
      <c r="Y66">
        <v>274</v>
      </c>
      <c r="Z66">
        <v>297</v>
      </c>
      <c r="AA66">
        <v>315</v>
      </c>
      <c r="AB66">
        <v>326</v>
      </c>
      <c r="AC66">
        <v>337</v>
      </c>
      <c r="AD66">
        <v>342</v>
      </c>
      <c r="AE66">
        <v>352</v>
      </c>
      <c r="AF66">
        <v>366</v>
      </c>
      <c r="AG66">
        <v>372</v>
      </c>
      <c r="AH66">
        <v>375</v>
      </c>
      <c r="AI66">
        <v>380</v>
      </c>
      <c r="AJ66">
        <v>381</v>
      </c>
      <c r="AK66">
        <v>387</v>
      </c>
      <c r="AL66">
        <v>393</v>
      </c>
      <c r="AM66">
        <v>395</v>
      </c>
      <c r="AN66">
        <v>396</v>
      </c>
      <c r="AO66">
        <v>399</v>
      </c>
      <c r="AP66">
        <v>399</v>
      </c>
      <c r="AQ66">
        <v>399</v>
      </c>
      <c r="AR66">
        <v>400</v>
      </c>
      <c r="AS66">
        <v>400</v>
      </c>
      <c r="AT66">
        <v>410</v>
      </c>
      <c r="AU66">
        <v>410</v>
      </c>
      <c r="AV66">
        <v>411</v>
      </c>
      <c r="AW66">
        <v>413</v>
      </c>
      <c r="AX66">
        <v>414</v>
      </c>
      <c r="AY66">
        <v>414</v>
      </c>
      <c r="AZ66">
        <v>418</v>
      </c>
      <c r="BA66">
        <v>418</v>
      </c>
      <c r="BB66">
        <v>422</v>
      </c>
      <c r="BC66">
        <v>426</v>
      </c>
      <c r="BD66">
        <v>428</v>
      </c>
      <c r="BE66">
        <v>428</v>
      </c>
      <c r="BF66">
        <v>429</v>
      </c>
      <c r="BG66">
        <v>435</v>
      </c>
      <c r="BH66">
        <v>435</v>
      </c>
      <c r="BI66">
        <v>436</v>
      </c>
      <c r="BJ66">
        <v>437</v>
      </c>
      <c r="BK66">
        <v>442</v>
      </c>
      <c r="BL66">
        <v>452</v>
      </c>
      <c r="BM66">
        <v>456</v>
      </c>
      <c r="BN66">
        <v>469</v>
      </c>
      <c r="BO66">
        <v>480</v>
      </c>
      <c r="BP66">
        <v>491</v>
      </c>
      <c r="BQ66">
        <v>504</v>
      </c>
    </row>
    <row r="67" spans="1:69" ht="15" x14ac:dyDescent="0.2">
      <c r="A67" s="3" t="s">
        <v>464</v>
      </c>
      <c r="B67" s="11" t="s">
        <v>179</v>
      </c>
      <c r="C67" t="s">
        <v>161</v>
      </c>
      <c r="D67">
        <v>31.202000000000002</v>
      </c>
      <c r="E67">
        <f t="shared" ref="E67:E130" si="1">D67-H67</f>
        <v>0</v>
      </c>
      <c r="F67" s="11" t="s">
        <v>179</v>
      </c>
      <c r="G67" t="s">
        <v>161</v>
      </c>
      <c r="H67">
        <v>31.202000000000002</v>
      </c>
      <c r="I67">
        <v>121.4491</v>
      </c>
      <c r="J67">
        <v>9</v>
      </c>
      <c r="K67">
        <v>16</v>
      </c>
      <c r="L67">
        <v>20</v>
      </c>
      <c r="M67">
        <v>33</v>
      </c>
      <c r="N67">
        <v>40</v>
      </c>
      <c r="O67">
        <v>53</v>
      </c>
      <c r="P67">
        <v>66</v>
      </c>
      <c r="Q67">
        <v>96</v>
      </c>
      <c r="R67">
        <v>112</v>
      </c>
      <c r="S67">
        <v>135</v>
      </c>
      <c r="T67">
        <v>169</v>
      </c>
      <c r="U67">
        <v>182</v>
      </c>
      <c r="V67">
        <v>203</v>
      </c>
      <c r="W67">
        <v>219</v>
      </c>
      <c r="X67">
        <v>243</v>
      </c>
      <c r="Y67">
        <v>257</v>
      </c>
      <c r="Z67">
        <v>277</v>
      </c>
      <c r="AA67">
        <v>286</v>
      </c>
      <c r="AB67">
        <v>293</v>
      </c>
      <c r="AC67">
        <v>299</v>
      </c>
      <c r="AD67">
        <v>303</v>
      </c>
      <c r="AE67">
        <v>311</v>
      </c>
      <c r="AF67">
        <v>315</v>
      </c>
      <c r="AG67">
        <v>318</v>
      </c>
      <c r="AH67">
        <v>326</v>
      </c>
      <c r="AI67">
        <v>328</v>
      </c>
      <c r="AJ67">
        <v>333</v>
      </c>
      <c r="AK67">
        <v>333</v>
      </c>
      <c r="AL67">
        <v>333</v>
      </c>
      <c r="AM67">
        <v>334</v>
      </c>
      <c r="AN67">
        <v>334</v>
      </c>
      <c r="AO67">
        <v>335</v>
      </c>
      <c r="AP67">
        <v>335</v>
      </c>
      <c r="AQ67">
        <v>335</v>
      </c>
      <c r="AR67">
        <v>336</v>
      </c>
      <c r="AS67">
        <v>337</v>
      </c>
      <c r="AT67">
        <v>337</v>
      </c>
      <c r="AU67">
        <v>337</v>
      </c>
      <c r="AV67">
        <v>337</v>
      </c>
      <c r="AW67">
        <v>337</v>
      </c>
      <c r="AX67">
        <v>337</v>
      </c>
      <c r="AY67">
        <v>338</v>
      </c>
      <c r="AZ67">
        <v>338</v>
      </c>
      <c r="BA67">
        <v>339</v>
      </c>
      <c r="BB67">
        <v>342</v>
      </c>
      <c r="BC67">
        <v>342</v>
      </c>
      <c r="BD67">
        <v>342</v>
      </c>
      <c r="BE67">
        <v>342</v>
      </c>
      <c r="BF67">
        <v>344</v>
      </c>
      <c r="BG67">
        <v>344</v>
      </c>
      <c r="BH67">
        <v>344</v>
      </c>
      <c r="BI67">
        <v>346</v>
      </c>
      <c r="BJ67">
        <v>353</v>
      </c>
      <c r="BK67">
        <v>353</v>
      </c>
      <c r="BL67">
        <v>355</v>
      </c>
      <c r="BM67">
        <v>358</v>
      </c>
      <c r="BN67">
        <v>361</v>
      </c>
      <c r="BO67">
        <v>363</v>
      </c>
      <c r="BP67">
        <v>371</v>
      </c>
      <c r="BQ67">
        <v>380</v>
      </c>
    </row>
    <row r="68" spans="1:69" ht="15" x14ac:dyDescent="0.2">
      <c r="A68" s="3" t="s">
        <v>464</v>
      </c>
      <c r="B68" s="11" t="s">
        <v>180</v>
      </c>
      <c r="C68" t="s">
        <v>161</v>
      </c>
      <c r="D68">
        <v>39.548999999999999</v>
      </c>
      <c r="E68">
        <f t="shared" si="1"/>
        <v>0</v>
      </c>
      <c r="F68" s="11" t="s">
        <v>180</v>
      </c>
      <c r="G68" t="s">
        <v>161</v>
      </c>
      <c r="H68">
        <v>39.548999999999999</v>
      </c>
      <c r="I68">
        <v>116.1306</v>
      </c>
      <c r="J68">
        <v>1</v>
      </c>
      <c r="K68">
        <v>1</v>
      </c>
      <c r="L68">
        <v>2</v>
      </c>
      <c r="M68">
        <v>8</v>
      </c>
      <c r="N68">
        <v>13</v>
      </c>
      <c r="O68">
        <v>18</v>
      </c>
      <c r="P68">
        <v>33</v>
      </c>
      <c r="Q68">
        <v>48</v>
      </c>
      <c r="R68">
        <v>65</v>
      </c>
      <c r="S68">
        <v>82</v>
      </c>
      <c r="T68">
        <v>96</v>
      </c>
      <c r="U68">
        <v>104</v>
      </c>
      <c r="V68">
        <v>113</v>
      </c>
      <c r="W68">
        <v>126</v>
      </c>
      <c r="X68">
        <v>135</v>
      </c>
      <c r="Y68">
        <v>157</v>
      </c>
      <c r="Z68">
        <v>172</v>
      </c>
      <c r="AA68">
        <v>195</v>
      </c>
      <c r="AB68">
        <v>206</v>
      </c>
      <c r="AC68">
        <v>218</v>
      </c>
      <c r="AD68">
        <v>239</v>
      </c>
      <c r="AE68">
        <v>251</v>
      </c>
      <c r="AF68">
        <v>265</v>
      </c>
      <c r="AG68">
        <v>283</v>
      </c>
      <c r="AH68">
        <v>291</v>
      </c>
      <c r="AI68">
        <v>300</v>
      </c>
      <c r="AJ68">
        <v>301</v>
      </c>
      <c r="AK68">
        <v>306</v>
      </c>
      <c r="AL68">
        <v>306</v>
      </c>
      <c r="AM68">
        <v>307</v>
      </c>
      <c r="AN68">
        <v>308</v>
      </c>
      <c r="AO68">
        <v>309</v>
      </c>
      <c r="AP68">
        <v>311</v>
      </c>
      <c r="AQ68">
        <v>311</v>
      </c>
      <c r="AR68">
        <v>311</v>
      </c>
      <c r="AS68">
        <v>312</v>
      </c>
      <c r="AT68">
        <v>317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318</v>
      </c>
      <c r="BN68">
        <v>318</v>
      </c>
      <c r="BO68">
        <v>318</v>
      </c>
      <c r="BP68">
        <v>318</v>
      </c>
      <c r="BQ68">
        <v>318</v>
      </c>
    </row>
    <row r="69" spans="1:69" ht="17" x14ac:dyDescent="0.25">
      <c r="A69" s="3" t="s">
        <v>464</v>
      </c>
      <c r="B69" s="11" t="s">
        <v>181</v>
      </c>
      <c r="C69" t="s">
        <v>161</v>
      </c>
      <c r="D69">
        <v>26.078900000000001</v>
      </c>
      <c r="E69">
        <f t="shared" si="1"/>
        <v>0</v>
      </c>
      <c r="F69" s="11" t="s">
        <v>181</v>
      </c>
      <c r="G69" t="s">
        <v>161</v>
      </c>
      <c r="H69">
        <v>26.078900000000001</v>
      </c>
      <c r="I69">
        <v>117.98739999999999</v>
      </c>
      <c r="J69">
        <v>1</v>
      </c>
      <c r="K69">
        <v>5</v>
      </c>
      <c r="L69">
        <v>10</v>
      </c>
      <c r="M69">
        <v>18</v>
      </c>
      <c r="N69">
        <v>35</v>
      </c>
      <c r="O69">
        <v>59</v>
      </c>
      <c r="P69">
        <v>80</v>
      </c>
      <c r="Q69">
        <v>84</v>
      </c>
      <c r="R69">
        <v>101</v>
      </c>
      <c r="S69">
        <v>120</v>
      </c>
      <c r="T69">
        <v>144</v>
      </c>
      <c r="U69">
        <v>159</v>
      </c>
      <c r="V69">
        <v>179</v>
      </c>
      <c r="W69">
        <v>194</v>
      </c>
      <c r="X69">
        <v>205</v>
      </c>
      <c r="Y69">
        <v>215</v>
      </c>
      <c r="Z69">
        <v>224</v>
      </c>
      <c r="AA69">
        <v>239</v>
      </c>
      <c r="AB69">
        <v>250</v>
      </c>
      <c r="AC69">
        <v>261</v>
      </c>
      <c r="AD69">
        <v>267</v>
      </c>
      <c r="AE69">
        <v>272</v>
      </c>
      <c r="AF69">
        <v>279</v>
      </c>
      <c r="AG69">
        <v>281</v>
      </c>
      <c r="AH69">
        <v>285</v>
      </c>
      <c r="AI69">
        <v>287</v>
      </c>
      <c r="AJ69">
        <v>290</v>
      </c>
      <c r="AK69">
        <v>292</v>
      </c>
      <c r="AL69">
        <v>293</v>
      </c>
      <c r="AM69">
        <v>293</v>
      </c>
      <c r="AN69">
        <v>293</v>
      </c>
      <c r="AO69">
        <v>293</v>
      </c>
      <c r="AP69">
        <v>293</v>
      </c>
      <c r="AQ69">
        <v>293</v>
      </c>
      <c r="AR69">
        <v>294</v>
      </c>
      <c r="AS69">
        <v>294</v>
      </c>
      <c r="AT69">
        <v>296</v>
      </c>
      <c r="AU69">
        <v>296</v>
      </c>
      <c r="AV69">
        <v>296</v>
      </c>
      <c r="AW69">
        <v>296</v>
      </c>
      <c r="AX69">
        <v>296</v>
      </c>
      <c r="AY69">
        <v>296</v>
      </c>
      <c r="AZ69">
        <v>296</v>
      </c>
      <c r="BA69">
        <v>296</v>
      </c>
      <c r="BB69">
        <v>296</v>
      </c>
      <c r="BC69">
        <v>296</v>
      </c>
      <c r="BD69">
        <v>296</v>
      </c>
      <c r="BE69">
        <v>296</v>
      </c>
      <c r="BF69">
        <v>296</v>
      </c>
      <c r="BG69">
        <v>296</v>
      </c>
      <c r="BH69">
        <v>296</v>
      </c>
      <c r="BI69">
        <v>296</v>
      </c>
      <c r="BJ69">
        <v>296</v>
      </c>
      <c r="BK69">
        <v>296</v>
      </c>
      <c r="BL69">
        <v>296</v>
      </c>
      <c r="BM69">
        <v>296</v>
      </c>
      <c r="BN69">
        <v>296</v>
      </c>
      <c r="BO69">
        <v>296</v>
      </c>
      <c r="BP69">
        <v>299</v>
      </c>
      <c r="BQ69">
        <v>303</v>
      </c>
    </row>
    <row r="70" spans="1:69" ht="17" x14ac:dyDescent="0.25">
      <c r="A70" s="3" t="s">
        <v>464</v>
      </c>
      <c r="B70" s="11" t="s">
        <v>182</v>
      </c>
      <c r="C70" t="s">
        <v>161</v>
      </c>
      <c r="D70">
        <v>23.829799999999999</v>
      </c>
      <c r="E70">
        <f t="shared" si="1"/>
        <v>0</v>
      </c>
      <c r="F70" s="11" t="s">
        <v>182</v>
      </c>
      <c r="G70" t="s">
        <v>161</v>
      </c>
      <c r="H70">
        <v>23.829799999999999</v>
      </c>
      <c r="I70">
        <v>108.7881</v>
      </c>
      <c r="J70">
        <v>2</v>
      </c>
      <c r="K70">
        <v>5</v>
      </c>
      <c r="L70">
        <v>23</v>
      </c>
      <c r="M70">
        <v>23</v>
      </c>
      <c r="N70">
        <v>36</v>
      </c>
      <c r="O70">
        <v>46</v>
      </c>
      <c r="P70">
        <v>51</v>
      </c>
      <c r="Q70">
        <v>58</v>
      </c>
      <c r="R70">
        <v>78</v>
      </c>
      <c r="S70">
        <v>87</v>
      </c>
      <c r="T70">
        <v>100</v>
      </c>
      <c r="U70">
        <v>111</v>
      </c>
      <c r="V70">
        <v>127</v>
      </c>
      <c r="W70">
        <v>139</v>
      </c>
      <c r="X70">
        <v>150</v>
      </c>
      <c r="Y70">
        <v>168</v>
      </c>
      <c r="Z70">
        <v>172</v>
      </c>
      <c r="AA70">
        <v>183</v>
      </c>
      <c r="AB70">
        <v>195</v>
      </c>
      <c r="AC70">
        <v>210</v>
      </c>
      <c r="AD70">
        <v>215</v>
      </c>
      <c r="AE70">
        <v>222</v>
      </c>
      <c r="AF70">
        <v>222</v>
      </c>
      <c r="AG70">
        <v>226</v>
      </c>
      <c r="AH70">
        <v>235</v>
      </c>
      <c r="AI70">
        <v>237</v>
      </c>
      <c r="AJ70">
        <v>238</v>
      </c>
      <c r="AK70">
        <v>242</v>
      </c>
      <c r="AL70">
        <v>244</v>
      </c>
      <c r="AM70">
        <v>245</v>
      </c>
      <c r="AN70">
        <v>246</v>
      </c>
      <c r="AO70">
        <v>249</v>
      </c>
      <c r="AP70">
        <v>249</v>
      </c>
      <c r="AQ70">
        <v>251</v>
      </c>
      <c r="AR70">
        <v>252</v>
      </c>
      <c r="AS70">
        <v>252</v>
      </c>
      <c r="AT70">
        <v>252</v>
      </c>
      <c r="AU70">
        <v>252</v>
      </c>
      <c r="AV70">
        <v>252</v>
      </c>
      <c r="AW70">
        <v>252</v>
      </c>
      <c r="AX70">
        <v>252</v>
      </c>
      <c r="AY70">
        <v>252</v>
      </c>
      <c r="AZ70">
        <v>252</v>
      </c>
      <c r="BA70">
        <v>252</v>
      </c>
      <c r="BB70">
        <v>252</v>
      </c>
      <c r="BC70">
        <v>252</v>
      </c>
      <c r="BD70">
        <v>252</v>
      </c>
      <c r="BE70">
        <v>252</v>
      </c>
      <c r="BF70">
        <v>252</v>
      </c>
      <c r="BG70">
        <v>252</v>
      </c>
      <c r="BH70">
        <v>252</v>
      </c>
      <c r="BI70">
        <v>252</v>
      </c>
      <c r="BJ70">
        <v>252</v>
      </c>
      <c r="BK70">
        <v>252</v>
      </c>
      <c r="BL70">
        <v>252</v>
      </c>
      <c r="BM70">
        <v>253</v>
      </c>
      <c r="BN70">
        <v>253</v>
      </c>
      <c r="BO70">
        <v>253</v>
      </c>
      <c r="BP70">
        <v>254</v>
      </c>
      <c r="BQ70">
        <v>254</v>
      </c>
    </row>
    <row r="71" spans="1:69" ht="17" x14ac:dyDescent="0.25">
      <c r="A71" s="3" t="s">
        <v>464</v>
      </c>
      <c r="B71" s="11" t="s">
        <v>183</v>
      </c>
      <c r="C71" t="s">
        <v>161</v>
      </c>
      <c r="D71">
        <v>35.191699999999997</v>
      </c>
      <c r="E71">
        <f t="shared" si="1"/>
        <v>0</v>
      </c>
      <c r="F71" s="11" t="s">
        <v>183</v>
      </c>
      <c r="G71" t="s">
        <v>161</v>
      </c>
      <c r="H71">
        <v>35.191699999999997</v>
      </c>
      <c r="I71">
        <v>108.87009999999999</v>
      </c>
      <c r="J71">
        <v>0</v>
      </c>
      <c r="K71">
        <v>3</v>
      </c>
      <c r="L71">
        <v>5</v>
      </c>
      <c r="M71">
        <v>15</v>
      </c>
      <c r="N71">
        <v>22</v>
      </c>
      <c r="O71">
        <v>35</v>
      </c>
      <c r="P71">
        <v>46</v>
      </c>
      <c r="Q71">
        <v>56</v>
      </c>
      <c r="R71">
        <v>63</v>
      </c>
      <c r="S71">
        <v>87</v>
      </c>
      <c r="T71">
        <v>101</v>
      </c>
      <c r="U71">
        <v>116</v>
      </c>
      <c r="V71">
        <v>128</v>
      </c>
      <c r="W71">
        <v>142</v>
      </c>
      <c r="X71">
        <v>165</v>
      </c>
      <c r="Y71">
        <v>173</v>
      </c>
      <c r="Z71">
        <v>184</v>
      </c>
      <c r="AA71">
        <v>195</v>
      </c>
      <c r="AB71">
        <v>208</v>
      </c>
      <c r="AC71">
        <v>213</v>
      </c>
      <c r="AD71">
        <v>219</v>
      </c>
      <c r="AE71">
        <v>225</v>
      </c>
      <c r="AF71">
        <v>229</v>
      </c>
      <c r="AG71">
        <v>230</v>
      </c>
      <c r="AH71">
        <v>232</v>
      </c>
      <c r="AI71">
        <v>236</v>
      </c>
      <c r="AJ71">
        <v>240</v>
      </c>
      <c r="AK71">
        <v>240</v>
      </c>
      <c r="AL71">
        <v>242</v>
      </c>
      <c r="AM71">
        <v>245</v>
      </c>
      <c r="AN71">
        <v>245</v>
      </c>
      <c r="AO71">
        <v>245</v>
      </c>
      <c r="AP71">
        <v>245</v>
      </c>
      <c r="AQ71">
        <v>245</v>
      </c>
      <c r="AR71">
        <v>245</v>
      </c>
      <c r="AS71">
        <v>245</v>
      </c>
      <c r="AT71">
        <v>245</v>
      </c>
      <c r="AU71">
        <v>245</v>
      </c>
      <c r="AV71">
        <v>245</v>
      </c>
      <c r="AW71">
        <v>245</v>
      </c>
      <c r="AX71">
        <v>245</v>
      </c>
      <c r="AY71">
        <v>245</v>
      </c>
      <c r="AZ71">
        <v>245</v>
      </c>
      <c r="BA71">
        <v>245</v>
      </c>
      <c r="BB71">
        <v>245</v>
      </c>
      <c r="BC71">
        <v>245</v>
      </c>
      <c r="BD71">
        <v>245</v>
      </c>
      <c r="BE71">
        <v>245</v>
      </c>
      <c r="BF71">
        <v>245</v>
      </c>
      <c r="BG71">
        <v>245</v>
      </c>
      <c r="BH71">
        <v>245</v>
      </c>
      <c r="BI71">
        <v>245</v>
      </c>
      <c r="BJ71">
        <v>245</v>
      </c>
      <c r="BK71">
        <v>245</v>
      </c>
      <c r="BL71">
        <v>245</v>
      </c>
      <c r="BM71">
        <v>246</v>
      </c>
      <c r="BN71">
        <v>246</v>
      </c>
      <c r="BO71">
        <v>246</v>
      </c>
      <c r="BP71">
        <v>247</v>
      </c>
      <c r="BQ71">
        <v>248</v>
      </c>
    </row>
    <row r="72" spans="1:69" ht="17" x14ac:dyDescent="0.25">
      <c r="A72" s="3" t="s">
        <v>464</v>
      </c>
      <c r="B72" s="11" t="s">
        <v>184</v>
      </c>
      <c r="C72" t="s">
        <v>161</v>
      </c>
      <c r="D72">
        <v>24.974</v>
      </c>
      <c r="E72">
        <f t="shared" si="1"/>
        <v>0</v>
      </c>
      <c r="F72" s="11" t="s">
        <v>184</v>
      </c>
      <c r="G72" t="s">
        <v>161</v>
      </c>
      <c r="H72">
        <v>24.974</v>
      </c>
      <c r="I72">
        <v>101.48699999999999</v>
      </c>
      <c r="J72">
        <v>1</v>
      </c>
      <c r="K72">
        <v>2</v>
      </c>
      <c r="L72">
        <v>5</v>
      </c>
      <c r="M72">
        <v>11</v>
      </c>
      <c r="N72">
        <v>16</v>
      </c>
      <c r="O72">
        <v>26</v>
      </c>
      <c r="P72">
        <v>44</v>
      </c>
      <c r="Q72">
        <v>55</v>
      </c>
      <c r="R72">
        <v>70</v>
      </c>
      <c r="S72">
        <v>83</v>
      </c>
      <c r="T72">
        <v>93</v>
      </c>
      <c r="U72">
        <v>105</v>
      </c>
      <c r="V72">
        <v>117</v>
      </c>
      <c r="W72">
        <v>122</v>
      </c>
      <c r="X72">
        <v>128</v>
      </c>
      <c r="Y72">
        <v>133</v>
      </c>
      <c r="Z72">
        <v>138</v>
      </c>
      <c r="AA72">
        <v>138</v>
      </c>
      <c r="AB72">
        <v>141</v>
      </c>
      <c r="AC72">
        <v>149</v>
      </c>
      <c r="AD72">
        <v>153</v>
      </c>
      <c r="AE72">
        <v>154</v>
      </c>
      <c r="AF72">
        <v>156</v>
      </c>
      <c r="AG72">
        <v>162</v>
      </c>
      <c r="AH72">
        <v>168</v>
      </c>
      <c r="AI72">
        <v>171</v>
      </c>
      <c r="AJ72">
        <v>171</v>
      </c>
      <c r="AK72">
        <v>172</v>
      </c>
      <c r="AL72">
        <v>172</v>
      </c>
      <c r="AM72">
        <v>174</v>
      </c>
      <c r="AN72">
        <v>174</v>
      </c>
      <c r="AO72">
        <v>174</v>
      </c>
      <c r="AP72">
        <v>174</v>
      </c>
      <c r="AQ72">
        <v>174</v>
      </c>
      <c r="AR72">
        <v>174</v>
      </c>
      <c r="AS72">
        <v>174</v>
      </c>
      <c r="AT72">
        <v>174</v>
      </c>
      <c r="AU72">
        <v>174</v>
      </c>
      <c r="AV72">
        <v>174</v>
      </c>
      <c r="AW72">
        <v>174</v>
      </c>
      <c r="AX72">
        <v>174</v>
      </c>
      <c r="AY72">
        <v>174</v>
      </c>
      <c r="AZ72">
        <v>174</v>
      </c>
      <c r="BA72">
        <v>174</v>
      </c>
      <c r="BB72">
        <v>174</v>
      </c>
      <c r="BC72">
        <v>174</v>
      </c>
      <c r="BD72">
        <v>174</v>
      </c>
      <c r="BE72">
        <v>174</v>
      </c>
      <c r="BF72">
        <v>174</v>
      </c>
      <c r="BG72">
        <v>174</v>
      </c>
      <c r="BH72">
        <v>174</v>
      </c>
      <c r="BI72">
        <v>174</v>
      </c>
      <c r="BJ72">
        <v>174</v>
      </c>
      <c r="BK72">
        <v>174</v>
      </c>
      <c r="BL72">
        <v>176</v>
      </c>
      <c r="BM72">
        <v>176</v>
      </c>
      <c r="BN72">
        <v>176</v>
      </c>
      <c r="BO72">
        <v>176</v>
      </c>
      <c r="BP72">
        <v>176</v>
      </c>
      <c r="BQ72">
        <v>176</v>
      </c>
    </row>
    <row r="73" spans="1:69" ht="17" x14ac:dyDescent="0.25">
      <c r="A73" s="3" t="s">
        <v>464</v>
      </c>
      <c r="B73" s="11" t="s">
        <v>185</v>
      </c>
      <c r="C73" t="s">
        <v>161</v>
      </c>
      <c r="D73">
        <v>19.195900000000002</v>
      </c>
      <c r="E73">
        <f t="shared" si="1"/>
        <v>0</v>
      </c>
      <c r="F73" s="11" t="s">
        <v>185</v>
      </c>
      <c r="G73" t="s">
        <v>161</v>
      </c>
      <c r="H73">
        <v>19.195900000000002</v>
      </c>
      <c r="I73">
        <v>109.7453</v>
      </c>
      <c r="J73">
        <v>4</v>
      </c>
      <c r="K73">
        <v>5</v>
      </c>
      <c r="L73">
        <v>8</v>
      </c>
      <c r="M73">
        <v>19</v>
      </c>
      <c r="N73">
        <v>22</v>
      </c>
      <c r="O73">
        <v>33</v>
      </c>
      <c r="P73">
        <v>40</v>
      </c>
      <c r="Q73">
        <v>43</v>
      </c>
      <c r="R73">
        <v>46</v>
      </c>
      <c r="S73">
        <v>52</v>
      </c>
      <c r="T73">
        <v>62</v>
      </c>
      <c r="U73">
        <v>64</v>
      </c>
      <c r="V73">
        <v>72</v>
      </c>
      <c r="W73">
        <v>80</v>
      </c>
      <c r="X73">
        <v>99</v>
      </c>
      <c r="Y73">
        <v>106</v>
      </c>
      <c r="Z73">
        <v>117</v>
      </c>
      <c r="AA73">
        <v>124</v>
      </c>
      <c r="AB73">
        <v>131</v>
      </c>
      <c r="AC73">
        <v>138</v>
      </c>
      <c r="AD73">
        <v>144</v>
      </c>
      <c r="AE73">
        <v>157</v>
      </c>
      <c r="AF73">
        <v>157</v>
      </c>
      <c r="AG73">
        <v>159</v>
      </c>
      <c r="AH73">
        <v>162</v>
      </c>
      <c r="AI73">
        <v>162</v>
      </c>
      <c r="AJ73">
        <v>163</v>
      </c>
      <c r="AK73">
        <v>163</v>
      </c>
      <c r="AL73">
        <v>168</v>
      </c>
      <c r="AM73">
        <v>168</v>
      </c>
      <c r="AN73">
        <v>168</v>
      </c>
      <c r="AO73">
        <v>168</v>
      </c>
      <c r="AP73">
        <v>168</v>
      </c>
      <c r="AQ73">
        <v>168</v>
      </c>
      <c r="AR73">
        <v>168</v>
      </c>
      <c r="AS73">
        <v>168</v>
      </c>
      <c r="AT73">
        <v>168</v>
      </c>
      <c r="AU73">
        <v>168</v>
      </c>
      <c r="AV73">
        <v>168</v>
      </c>
      <c r="AW73">
        <v>168</v>
      </c>
      <c r="AX73">
        <v>168</v>
      </c>
      <c r="AY73">
        <v>168</v>
      </c>
      <c r="AZ73">
        <v>168</v>
      </c>
      <c r="BA73">
        <v>168</v>
      </c>
      <c r="BB73">
        <v>168</v>
      </c>
      <c r="BC73">
        <v>168</v>
      </c>
      <c r="BD73">
        <v>168</v>
      </c>
      <c r="BE73">
        <v>168</v>
      </c>
      <c r="BF73">
        <v>168</v>
      </c>
      <c r="BG73">
        <v>168</v>
      </c>
      <c r="BH73">
        <v>168</v>
      </c>
      <c r="BI73">
        <v>168</v>
      </c>
      <c r="BJ73">
        <v>168</v>
      </c>
      <c r="BK73">
        <v>168</v>
      </c>
      <c r="BL73">
        <v>168</v>
      </c>
      <c r="BM73">
        <v>168</v>
      </c>
      <c r="BN73">
        <v>168</v>
      </c>
      <c r="BO73">
        <v>168</v>
      </c>
      <c r="BP73">
        <v>168</v>
      </c>
      <c r="BQ73">
        <v>168</v>
      </c>
    </row>
    <row r="74" spans="1:69" ht="17" x14ac:dyDescent="0.25">
      <c r="A74" s="3" t="s">
        <v>464</v>
      </c>
      <c r="B74" s="11" t="s">
        <v>186</v>
      </c>
      <c r="C74" t="s">
        <v>161</v>
      </c>
      <c r="D74">
        <v>26.8154</v>
      </c>
      <c r="E74">
        <f t="shared" si="1"/>
        <v>0</v>
      </c>
      <c r="F74" s="11" t="s">
        <v>186</v>
      </c>
      <c r="G74" t="s">
        <v>161</v>
      </c>
      <c r="H74">
        <v>26.8154</v>
      </c>
      <c r="I74">
        <v>106.87479999999999</v>
      </c>
      <c r="J74">
        <v>1</v>
      </c>
      <c r="K74">
        <v>3</v>
      </c>
      <c r="L74">
        <v>3</v>
      </c>
      <c r="M74">
        <v>4</v>
      </c>
      <c r="N74">
        <v>5</v>
      </c>
      <c r="O74">
        <v>7</v>
      </c>
      <c r="P74">
        <v>9</v>
      </c>
      <c r="Q74">
        <v>9</v>
      </c>
      <c r="R74">
        <v>12</v>
      </c>
      <c r="S74">
        <v>29</v>
      </c>
      <c r="T74">
        <v>29</v>
      </c>
      <c r="U74">
        <v>38</v>
      </c>
      <c r="V74">
        <v>46</v>
      </c>
      <c r="W74">
        <v>58</v>
      </c>
      <c r="X74">
        <v>64</v>
      </c>
      <c r="Y74">
        <v>71</v>
      </c>
      <c r="Z74">
        <v>81</v>
      </c>
      <c r="AA74">
        <v>89</v>
      </c>
      <c r="AB74">
        <v>99</v>
      </c>
      <c r="AC74">
        <v>109</v>
      </c>
      <c r="AD74">
        <v>127</v>
      </c>
      <c r="AE74">
        <v>133</v>
      </c>
      <c r="AF74">
        <v>135</v>
      </c>
      <c r="AG74">
        <v>140</v>
      </c>
      <c r="AH74">
        <v>143</v>
      </c>
      <c r="AI74">
        <v>144</v>
      </c>
      <c r="AJ74">
        <v>146</v>
      </c>
      <c r="AK74">
        <v>146</v>
      </c>
      <c r="AL74">
        <v>146</v>
      </c>
      <c r="AM74">
        <v>146</v>
      </c>
      <c r="AN74">
        <v>146</v>
      </c>
      <c r="AO74">
        <v>146</v>
      </c>
      <c r="AP74">
        <v>146</v>
      </c>
      <c r="AQ74">
        <v>146</v>
      </c>
      <c r="AR74">
        <v>146</v>
      </c>
      <c r="AS74">
        <v>146</v>
      </c>
      <c r="AT74">
        <v>146</v>
      </c>
      <c r="AU74">
        <v>146</v>
      </c>
      <c r="AV74">
        <v>146</v>
      </c>
      <c r="AW74">
        <v>146</v>
      </c>
      <c r="AX74">
        <v>146</v>
      </c>
      <c r="AY74">
        <v>146</v>
      </c>
      <c r="AZ74">
        <v>146</v>
      </c>
      <c r="BA74">
        <v>146</v>
      </c>
      <c r="BB74">
        <v>146</v>
      </c>
      <c r="BC74">
        <v>146</v>
      </c>
      <c r="BD74">
        <v>146</v>
      </c>
      <c r="BE74">
        <v>146</v>
      </c>
      <c r="BF74">
        <v>146</v>
      </c>
      <c r="BG74">
        <v>146</v>
      </c>
      <c r="BH74">
        <v>146</v>
      </c>
      <c r="BI74">
        <v>146</v>
      </c>
      <c r="BJ74">
        <v>146</v>
      </c>
      <c r="BK74">
        <v>146</v>
      </c>
      <c r="BL74">
        <v>146</v>
      </c>
      <c r="BM74">
        <v>147</v>
      </c>
      <c r="BN74">
        <v>146</v>
      </c>
      <c r="BO74">
        <v>146</v>
      </c>
      <c r="BP74">
        <v>146</v>
      </c>
      <c r="BQ74">
        <v>146</v>
      </c>
    </row>
    <row r="75" spans="1:69" ht="17" x14ac:dyDescent="0.25">
      <c r="A75" s="3" t="s">
        <v>464</v>
      </c>
      <c r="B75" s="11" t="s">
        <v>187</v>
      </c>
      <c r="C75" t="s">
        <v>161</v>
      </c>
      <c r="D75">
        <v>39.305399999999999</v>
      </c>
      <c r="E75">
        <f t="shared" si="1"/>
        <v>0</v>
      </c>
      <c r="F75" s="11" t="s">
        <v>187</v>
      </c>
      <c r="G75" t="s">
        <v>161</v>
      </c>
      <c r="H75">
        <v>39.305399999999999</v>
      </c>
      <c r="I75">
        <v>117.32299999999999</v>
      </c>
      <c r="J75">
        <v>4</v>
      </c>
      <c r="K75">
        <v>4</v>
      </c>
      <c r="L75">
        <v>8</v>
      </c>
      <c r="M75">
        <v>10</v>
      </c>
      <c r="N75">
        <v>14</v>
      </c>
      <c r="O75">
        <v>23</v>
      </c>
      <c r="P75">
        <v>24</v>
      </c>
      <c r="Q75">
        <v>27</v>
      </c>
      <c r="R75">
        <v>31</v>
      </c>
      <c r="S75">
        <v>32</v>
      </c>
      <c r="T75">
        <v>41</v>
      </c>
      <c r="U75">
        <v>48</v>
      </c>
      <c r="V75">
        <v>60</v>
      </c>
      <c r="W75">
        <v>67</v>
      </c>
      <c r="X75">
        <v>69</v>
      </c>
      <c r="Y75">
        <v>79</v>
      </c>
      <c r="Z75">
        <v>81</v>
      </c>
      <c r="AA75">
        <v>88</v>
      </c>
      <c r="AB75">
        <v>91</v>
      </c>
      <c r="AC75">
        <v>95</v>
      </c>
      <c r="AD75">
        <v>106</v>
      </c>
      <c r="AE75">
        <v>112</v>
      </c>
      <c r="AF75">
        <v>119</v>
      </c>
      <c r="AG75">
        <v>120</v>
      </c>
      <c r="AH75">
        <v>122</v>
      </c>
      <c r="AI75">
        <v>124</v>
      </c>
      <c r="AJ75">
        <v>125</v>
      </c>
      <c r="AK75">
        <v>128</v>
      </c>
      <c r="AL75">
        <v>130</v>
      </c>
      <c r="AM75">
        <v>131</v>
      </c>
      <c r="AN75">
        <v>132</v>
      </c>
      <c r="AO75">
        <v>135</v>
      </c>
      <c r="AP75">
        <v>135</v>
      </c>
      <c r="AQ75">
        <v>135</v>
      </c>
      <c r="AR75">
        <v>135</v>
      </c>
      <c r="AS75">
        <v>135</v>
      </c>
      <c r="AT75">
        <v>136</v>
      </c>
      <c r="AU75">
        <v>136</v>
      </c>
      <c r="AV75">
        <v>136</v>
      </c>
      <c r="AW75">
        <v>136</v>
      </c>
      <c r="AX75">
        <v>136</v>
      </c>
      <c r="AY75">
        <v>136</v>
      </c>
      <c r="AZ75">
        <v>136</v>
      </c>
      <c r="BA75">
        <v>136</v>
      </c>
      <c r="BB75">
        <v>136</v>
      </c>
      <c r="BC75">
        <v>136</v>
      </c>
      <c r="BD75">
        <v>136</v>
      </c>
      <c r="BE75">
        <v>136</v>
      </c>
      <c r="BF75">
        <v>136</v>
      </c>
      <c r="BG75">
        <v>136</v>
      </c>
      <c r="BH75">
        <v>136</v>
      </c>
      <c r="BI75">
        <v>136</v>
      </c>
      <c r="BJ75">
        <v>136</v>
      </c>
      <c r="BK75">
        <v>136</v>
      </c>
      <c r="BL75">
        <v>136</v>
      </c>
      <c r="BM75">
        <v>136</v>
      </c>
      <c r="BN75">
        <v>136</v>
      </c>
      <c r="BO75">
        <v>137</v>
      </c>
      <c r="BP75">
        <v>137</v>
      </c>
      <c r="BQ75">
        <v>137</v>
      </c>
    </row>
    <row r="76" spans="1:69" ht="17" x14ac:dyDescent="0.25">
      <c r="A76" s="3" t="s">
        <v>464</v>
      </c>
      <c r="B76" s="11" t="s">
        <v>188</v>
      </c>
      <c r="C76" t="s">
        <v>161</v>
      </c>
      <c r="D76">
        <v>37.5777</v>
      </c>
      <c r="E76">
        <f t="shared" si="1"/>
        <v>0</v>
      </c>
      <c r="F76" s="11" t="s">
        <v>188</v>
      </c>
      <c r="G76" t="s">
        <v>161</v>
      </c>
      <c r="H76">
        <v>37.5777</v>
      </c>
      <c r="I76">
        <v>112.29219999999999</v>
      </c>
      <c r="J76">
        <v>1</v>
      </c>
      <c r="K76">
        <v>1</v>
      </c>
      <c r="L76">
        <v>1</v>
      </c>
      <c r="M76">
        <v>6</v>
      </c>
      <c r="N76">
        <v>9</v>
      </c>
      <c r="O76">
        <v>13</v>
      </c>
      <c r="P76">
        <v>27</v>
      </c>
      <c r="Q76">
        <v>27</v>
      </c>
      <c r="R76">
        <v>35</v>
      </c>
      <c r="S76">
        <v>39</v>
      </c>
      <c r="T76">
        <v>47</v>
      </c>
      <c r="U76">
        <v>66</v>
      </c>
      <c r="V76">
        <v>74</v>
      </c>
      <c r="W76">
        <v>81</v>
      </c>
      <c r="X76">
        <v>81</v>
      </c>
      <c r="Y76">
        <v>96</v>
      </c>
      <c r="Z76">
        <v>104</v>
      </c>
      <c r="AA76">
        <v>115</v>
      </c>
      <c r="AB76">
        <v>119</v>
      </c>
      <c r="AC76">
        <v>119</v>
      </c>
      <c r="AD76">
        <v>124</v>
      </c>
      <c r="AE76">
        <v>126</v>
      </c>
      <c r="AF76">
        <v>126</v>
      </c>
      <c r="AG76">
        <v>127</v>
      </c>
      <c r="AH76">
        <v>128</v>
      </c>
      <c r="AI76">
        <v>129</v>
      </c>
      <c r="AJ76">
        <v>130</v>
      </c>
      <c r="AK76">
        <v>131</v>
      </c>
      <c r="AL76">
        <v>131</v>
      </c>
      <c r="AM76">
        <v>132</v>
      </c>
      <c r="AN76">
        <v>132</v>
      </c>
      <c r="AO76">
        <v>132</v>
      </c>
      <c r="AP76">
        <v>132</v>
      </c>
      <c r="AQ76">
        <v>133</v>
      </c>
      <c r="AR76">
        <v>133</v>
      </c>
      <c r="AS76">
        <v>133</v>
      </c>
      <c r="AT76">
        <v>133</v>
      </c>
      <c r="AU76">
        <v>133</v>
      </c>
      <c r="AV76">
        <v>133</v>
      </c>
      <c r="AW76">
        <v>133</v>
      </c>
      <c r="AX76">
        <v>133</v>
      </c>
      <c r="AY76">
        <v>133</v>
      </c>
      <c r="AZ76">
        <v>133</v>
      </c>
      <c r="BA76">
        <v>133</v>
      </c>
      <c r="BB76">
        <v>133</v>
      </c>
      <c r="BC76">
        <v>133</v>
      </c>
      <c r="BD76">
        <v>133</v>
      </c>
      <c r="BE76">
        <v>133</v>
      </c>
      <c r="BF76">
        <v>133</v>
      </c>
      <c r="BG76">
        <v>133</v>
      </c>
      <c r="BH76">
        <v>133</v>
      </c>
      <c r="BI76">
        <v>133</v>
      </c>
      <c r="BJ76">
        <v>133</v>
      </c>
      <c r="BK76">
        <v>133</v>
      </c>
      <c r="BL76">
        <v>133</v>
      </c>
      <c r="BM76">
        <v>133</v>
      </c>
      <c r="BN76">
        <v>133</v>
      </c>
      <c r="BO76">
        <v>133</v>
      </c>
      <c r="BP76">
        <v>133</v>
      </c>
      <c r="BQ76">
        <v>133</v>
      </c>
    </row>
    <row r="77" spans="1:69" ht="17" x14ac:dyDescent="0.25">
      <c r="A77" s="3" t="s">
        <v>464</v>
      </c>
      <c r="B77" s="11" t="s">
        <v>189</v>
      </c>
      <c r="C77" t="s">
        <v>161</v>
      </c>
      <c r="D77">
        <v>37.809899999999999</v>
      </c>
      <c r="E77">
        <f t="shared" si="1"/>
        <v>0</v>
      </c>
      <c r="F77" s="11" t="s">
        <v>189</v>
      </c>
      <c r="G77" t="s">
        <v>161</v>
      </c>
      <c r="H77">
        <v>37.809899999999999</v>
      </c>
      <c r="I77">
        <v>101.0583</v>
      </c>
      <c r="J77">
        <v>0</v>
      </c>
      <c r="K77">
        <v>2</v>
      </c>
      <c r="L77">
        <v>2</v>
      </c>
      <c r="M77">
        <v>4</v>
      </c>
      <c r="N77">
        <v>7</v>
      </c>
      <c r="O77">
        <v>14</v>
      </c>
      <c r="P77">
        <v>19</v>
      </c>
      <c r="Q77">
        <v>24</v>
      </c>
      <c r="R77">
        <v>26</v>
      </c>
      <c r="S77">
        <v>29</v>
      </c>
      <c r="T77">
        <v>40</v>
      </c>
      <c r="U77">
        <v>51</v>
      </c>
      <c r="V77">
        <v>55</v>
      </c>
      <c r="W77">
        <v>57</v>
      </c>
      <c r="X77">
        <v>62</v>
      </c>
      <c r="Y77">
        <v>62</v>
      </c>
      <c r="Z77">
        <v>67</v>
      </c>
      <c r="AA77">
        <v>79</v>
      </c>
      <c r="AB77">
        <v>83</v>
      </c>
      <c r="AC77">
        <v>83</v>
      </c>
      <c r="AD77">
        <v>86</v>
      </c>
      <c r="AE77">
        <v>87</v>
      </c>
      <c r="AF77">
        <v>90</v>
      </c>
      <c r="AG77">
        <v>90</v>
      </c>
      <c r="AH77">
        <v>90</v>
      </c>
      <c r="AI77">
        <v>90</v>
      </c>
      <c r="AJ77">
        <v>91</v>
      </c>
      <c r="AK77">
        <v>91</v>
      </c>
      <c r="AL77">
        <v>91</v>
      </c>
      <c r="AM77">
        <v>91</v>
      </c>
      <c r="AN77">
        <v>91</v>
      </c>
      <c r="AO77">
        <v>91</v>
      </c>
      <c r="AP77">
        <v>91</v>
      </c>
      <c r="AQ77">
        <v>91</v>
      </c>
      <c r="AR77">
        <v>91</v>
      </c>
      <c r="AS77">
        <v>91</v>
      </c>
      <c r="AT77">
        <v>91</v>
      </c>
      <c r="AU77">
        <v>91</v>
      </c>
      <c r="AV77">
        <v>91</v>
      </c>
      <c r="AW77">
        <v>91</v>
      </c>
      <c r="AX77">
        <v>91</v>
      </c>
      <c r="AY77">
        <v>91</v>
      </c>
      <c r="AZ77">
        <v>91</v>
      </c>
      <c r="BA77">
        <v>102</v>
      </c>
      <c r="BB77">
        <v>119</v>
      </c>
      <c r="BC77">
        <v>120</v>
      </c>
      <c r="BD77">
        <v>124</v>
      </c>
      <c r="BE77">
        <v>124</v>
      </c>
      <c r="BF77">
        <v>125</v>
      </c>
      <c r="BG77">
        <v>127</v>
      </c>
      <c r="BH77">
        <v>127</v>
      </c>
      <c r="BI77">
        <v>127</v>
      </c>
      <c r="BJ77">
        <v>129</v>
      </c>
      <c r="BK77">
        <v>133</v>
      </c>
      <c r="BL77">
        <v>133</v>
      </c>
      <c r="BM77">
        <v>133</v>
      </c>
      <c r="BN77">
        <v>133</v>
      </c>
      <c r="BO77">
        <v>134</v>
      </c>
      <c r="BP77">
        <v>134</v>
      </c>
      <c r="BQ77">
        <v>134</v>
      </c>
    </row>
    <row r="78" spans="1:69" ht="17" x14ac:dyDescent="0.25">
      <c r="A78" s="3" t="s">
        <v>464</v>
      </c>
      <c r="B78" s="11" t="s">
        <v>190</v>
      </c>
      <c r="C78" t="s">
        <v>161</v>
      </c>
      <c r="D78">
        <v>22.3</v>
      </c>
      <c r="E78">
        <f t="shared" si="1"/>
        <v>0</v>
      </c>
      <c r="F78" s="11" t="s">
        <v>190</v>
      </c>
      <c r="G78" t="s">
        <v>161</v>
      </c>
      <c r="H78">
        <v>22.3</v>
      </c>
      <c r="I78">
        <v>114.2</v>
      </c>
      <c r="J78">
        <v>0</v>
      </c>
      <c r="K78">
        <v>2</v>
      </c>
      <c r="L78">
        <v>2</v>
      </c>
      <c r="M78">
        <v>5</v>
      </c>
      <c r="N78">
        <v>8</v>
      </c>
      <c r="O78">
        <v>8</v>
      </c>
      <c r="P78">
        <v>8</v>
      </c>
      <c r="Q78">
        <v>10</v>
      </c>
      <c r="R78">
        <v>10</v>
      </c>
      <c r="S78">
        <v>12</v>
      </c>
      <c r="T78">
        <v>13</v>
      </c>
      <c r="U78">
        <v>15</v>
      </c>
      <c r="V78">
        <v>15</v>
      </c>
      <c r="W78">
        <v>17</v>
      </c>
      <c r="X78">
        <v>21</v>
      </c>
      <c r="Y78">
        <v>24</v>
      </c>
      <c r="Z78">
        <v>25</v>
      </c>
      <c r="AA78">
        <v>26</v>
      </c>
      <c r="AB78">
        <v>29</v>
      </c>
      <c r="AC78">
        <v>38</v>
      </c>
      <c r="AD78">
        <v>49</v>
      </c>
      <c r="AE78">
        <v>50</v>
      </c>
      <c r="AF78">
        <v>53</v>
      </c>
      <c r="AG78">
        <v>56</v>
      </c>
      <c r="AH78">
        <v>56</v>
      </c>
      <c r="AI78">
        <v>57</v>
      </c>
      <c r="AJ78">
        <v>60</v>
      </c>
      <c r="AK78">
        <v>62</v>
      </c>
      <c r="AL78">
        <v>63</v>
      </c>
      <c r="AM78">
        <v>68</v>
      </c>
      <c r="AN78">
        <v>68</v>
      </c>
      <c r="AO78">
        <v>69</v>
      </c>
      <c r="AP78">
        <v>74</v>
      </c>
      <c r="AQ78">
        <v>79</v>
      </c>
      <c r="AR78">
        <v>84</v>
      </c>
      <c r="AS78">
        <v>91</v>
      </c>
      <c r="AT78">
        <v>92</v>
      </c>
      <c r="AU78">
        <v>94</v>
      </c>
      <c r="AV78">
        <v>95</v>
      </c>
      <c r="AW78">
        <v>96</v>
      </c>
      <c r="AX78">
        <v>100</v>
      </c>
      <c r="AY78">
        <v>100</v>
      </c>
      <c r="AZ78">
        <v>105</v>
      </c>
      <c r="BA78">
        <v>105</v>
      </c>
      <c r="BB78">
        <v>107</v>
      </c>
      <c r="BC78">
        <v>108</v>
      </c>
      <c r="BD78">
        <v>114</v>
      </c>
      <c r="BE78">
        <v>115</v>
      </c>
      <c r="BF78">
        <v>120</v>
      </c>
      <c r="BG78">
        <v>126</v>
      </c>
      <c r="BH78">
        <v>129</v>
      </c>
      <c r="BI78">
        <v>134</v>
      </c>
      <c r="BJ78">
        <v>140</v>
      </c>
      <c r="BK78">
        <v>145</v>
      </c>
      <c r="BL78">
        <v>155</v>
      </c>
      <c r="BM78">
        <v>162</v>
      </c>
      <c r="BN78">
        <v>181</v>
      </c>
      <c r="BO78">
        <v>208</v>
      </c>
      <c r="BP78">
        <v>256</v>
      </c>
      <c r="BQ78">
        <v>273</v>
      </c>
    </row>
    <row r="79" spans="1:69" ht="17" x14ac:dyDescent="0.25">
      <c r="A79" s="3" t="s">
        <v>464</v>
      </c>
      <c r="B79" s="11" t="s">
        <v>191</v>
      </c>
      <c r="C79" t="s">
        <v>161</v>
      </c>
      <c r="D79">
        <v>41.2956</v>
      </c>
      <c r="E79">
        <f t="shared" si="1"/>
        <v>0</v>
      </c>
      <c r="F79" s="11" t="s">
        <v>191</v>
      </c>
      <c r="G79" t="s">
        <v>161</v>
      </c>
      <c r="H79">
        <v>41.2956</v>
      </c>
      <c r="I79">
        <v>122.60850000000001</v>
      </c>
      <c r="J79">
        <v>2</v>
      </c>
      <c r="K79">
        <v>3</v>
      </c>
      <c r="L79">
        <v>4</v>
      </c>
      <c r="M79">
        <v>17</v>
      </c>
      <c r="N79">
        <v>21</v>
      </c>
      <c r="O79">
        <v>27</v>
      </c>
      <c r="P79">
        <v>34</v>
      </c>
      <c r="Q79">
        <v>39</v>
      </c>
      <c r="R79">
        <v>41</v>
      </c>
      <c r="S79">
        <v>48</v>
      </c>
      <c r="T79">
        <v>64</v>
      </c>
      <c r="U79">
        <v>70</v>
      </c>
      <c r="V79">
        <v>74</v>
      </c>
      <c r="W79">
        <v>81</v>
      </c>
      <c r="X79">
        <v>89</v>
      </c>
      <c r="Y79">
        <v>94</v>
      </c>
      <c r="Z79">
        <v>99</v>
      </c>
      <c r="AA79">
        <v>105</v>
      </c>
      <c r="AB79">
        <v>107</v>
      </c>
      <c r="AC79">
        <v>108</v>
      </c>
      <c r="AD79">
        <v>111</v>
      </c>
      <c r="AE79">
        <v>116</v>
      </c>
      <c r="AF79">
        <v>117</v>
      </c>
      <c r="AG79">
        <v>119</v>
      </c>
      <c r="AH79">
        <v>119</v>
      </c>
      <c r="AI79">
        <v>121</v>
      </c>
      <c r="AJ79">
        <v>121</v>
      </c>
      <c r="AK79">
        <v>121</v>
      </c>
      <c r="AL79">
        <v>121</v>
      </c>
      <c r="AM79">
        <v>121</v>
      </c>
      <c r="AN79">
        <v>121</v>
      </c>
      <c r="AO79">
        <v>121</v>
      </c>
      <c r="AP79">
        <v>121</v>
      </c>
      <c r="AQ79">
        <v>121</v>
      </c>
      <c r="AR79">
        <v>121</v>
      </c>
      <c r="AS79">
        <v>121</v>
      </c>
      <c r="AT79">
        <v>121</v>
      </c>
      <c r="AU79">
        <v>121</v>
      </c>
      <c r="AV79">
        <v>121</v>
      </c>
      <c r="AW79">
        <v>122</v>
      </c>
      <c r="AX79">
        <v>122</v>
      </c>
      <c r="AY79">
        <v>125</v>
      </c>
      <c r="AZ79">
        <v>125</v>
      </c>
      <c r="BA79">
        <v>125</v>
      </c>
      <c r="BB79">
        <v>125</v>
      </c>
      <c r="BC79">
        <v>125</v>
      </c>
      <c r="BD79">
        <v>125</v>
      </c>
      <c r="BE79">
        <v>125</v>
      </c>
      <c r="BF79">
        <v>125</v>
      </c>
      <c r="BG79">
        <v>125</v>
      </c>
      <c r="BH79">
        <v>125</v>
      </c>
      <c r="BI79">
        <v>125</v>
      </c>
      <c r="BJ79">
        <v>125</v>
      </c>
      <c r="BK79">
        <v>125</v>
      </c>
      <c r="BL79">
        <v>125</v>
      </c>
      <c r="BM79">
        <v>125</v>
      </c>
      <c r="BN79">
        <v>125</v>
      </c>
      <c r="BO79">
        <v>125</v>
      </c>
      <c r="BP79">
        <v>126</v>
      </c>
      <c r="BQ79">
        <v>126</v>
      </c>
    </row>
    <row r="80" spans="1:69" ht="17" x14ac:dyDescent="0.25">
      <c r="A80" s="3" t="s">
        <v>464</v>
      </c>
      <c r="B80" s="11" t="s">
        <v>192</v>
      </c>
      <c r="C80" t="s">
        <v>161</v>
      </c>
      <c r="D80">
        <v>43.6661</v>
      </c>
      <c r="E80">
        <f t="shared" si="1"/>
        <v>0</v>
      </c>
      <c r="F80" s="11" t="s">
        <v>192</v>
      </c>
      <c r="G80" t="s">
        <v>161</v>
      </c>
      <c r="H80">
        <v>43.6661</v>
      </c>
      <c r="I80">
        <v>126.1923</v>
      </c>
      <c r="J80">
        <v>0</v>
      </c>
      <c r="K80">
        <v>1</v>
      </c>
      <c r="L80">
        <v>3</v>
      </c>
      <c r="M80">
        <v>4</v>
      </c>
      <c r="N80">
        <v>4</v>
      </c>
      <c r="O80">
        <v>6</v>
      </c>
      <c r="P80">
        <v>8</v>
      </c>
      <c r="Q80">
        <v>9</v>
      </c>
      <c r="R80">
        <v>14</v>
      </c>
      <c r="S80">
        <v>14</v>
      </c>
      <c r="T80">
        <v>17</v>
      </c>
      <c r="U80">
        <v>23</v>
      </c>
      <c r="V80">
        <v>31</v>
      </c>
      <c r="W80">
        <v>42</v>
      </c>
      <c r="X80">
        <v>54</v>
      </c>
      <c r="Y80">
        <v>59</v>
      </c>
      <c r="Z80">
        <v>65</v>
      </c>
      <c r="AA80">
        <v>69</v>
      </c>
      <c r="AB80">
        <v>78</v>
      </c>
      <c r="AC80">
        <v>80</v>
      </c>
      <c r="AD80">
        <v>81</v>
      </c>
      <c r="AE80">
        <v>83</v>
      </c>
      <c r="AF80">
        <v>84</v>
      </c>
      <c r="AG80">
        <v>86</v>
      </c>
      <c r="AH80">
        <v>88</v>
      </c>
      <c r="AI80">
        <v>89</v>
      </c>
      <c r="AJ80">
        <v>89</v>
      </c>
      <c r="AK80">
        <v>89</v>
      </c>
      <c r="AL80">
        <v>90</v>
      </c>
      <c r="AM80">
        <v>91</v>
      </c>
      <c r="AN80">
        <v>91</v>
      </c>
      <c r="AO80">
        <v>91</v>
      </c>
      <c r="AP80">
        <v>91</v>
      </c>
      <c r="AQ80">
        <v>93</v>
      </c>
      <c r="AR80">
        <v>93</v>
      </c>
      <c r="AS80">
        <v>93</v>
      </c>
      <c r="AT80">
        <v>93</v>
      </c>
      <c r="AU80">
        <v>93</v>
      </c>
      <c r="AV80">
        <v>93</v>
      </c>
      <c r="AW80">
        <v>93</v>
      </c>
      <c r="AX80">
        <v>93</v>
      </c>
      <c r="AY80">
        <v>93</v>
      </c>
      <c r="AZ80">
        <v>93</v>
      </c>
      <c r="BA80">
        <v>93</v>
      </c>
      <c r="BB80">
        <v>93</v>
      </c>
      <c r="BC80">
        <v>93</v>
      </c>
      <c r="BD80">
        <v>93</v>
      </c>
      <c r="BE80">
        <v>93</v>
      </c>
      <c r="BF80">
        <v>93</v>
      </c>
      <c r="BG80">
        <v>93</v>
      </c>
      <c r="BH80">
        <v>93</v>
      </c>
      <c r="BI80">
        <v>93</v>
      </c>
      <c r="BJ80">
        <v>93</v>
      </c>
      <c r="BK80">
        <v>93</v>
      </c>
      <c r="BL80">
        <v>93</v>
      </c>
      <c r="BM80">
        <v>93</v>
      </c>
      <c r="BN80">
        <v>93</v>
      </c>
      <c r="BO80">
        <v>93</v>
      </c>
      <c r="BP80">
        <v>93</v>
      </c>
      <c r="BQ80">
        <v>93</v>
      </c>
    </row>
    <row r="81" spans="1:69" ht="17" x14ac:dyDescent="0.25">
      <c r="A81" s="3" t="s">
        <v>464</v>
      </c>
      <c r="B81" s="11" t="s">
        <v>194</v>
      </c>
      <c r="C81" t="s">
        <v>161</v>
      </c>
      <c r="D81">
        <v>41.112900000000003</v>
      </c>
      <c r="E81">
        <f t="shared" si="1"/>
        <v>0</v>
      </c>
      <c r="F81" s="11" t="s">
        <v>194</v>
      </c>
      <c r="G81" t="s">
        <v>161</v>
      </c>
      <c r="H81">
        <v>41.112900000000003</v>
      </c>
      <c r="I81">
        <v>85.240099999999998</v>
      </c>
      <c r="J81">
        <v>0</v>
      </c>
      <c r="K81">
        <v>2</v>
      </c>
      <c r="L81">
        <v>2</v>
      </c>
      <c r="M81">
        <v>3</v>
      </c>
      <c r="N81">
        <v>4</v>
      </c>
      <c r="O81">
        <v>5</v>
      </c>
      <c r="P81">
        <v>10</v>
      </c>
      <c r="Q81">
        <v>13</v>
      </c>
      <c r="R81">
        <v>14</v>
      </c>
      <c r="S81">
        <v>17</v>
      </c>
      <c r="T81">
        <v>18</v>
      </c>
      <c r="U81">
        <v>21</v>
      </c>
      <c r="V81">
        <v>24</v>
      </c>
      <c r="W81">
        <v>29</v>
      </c>
      <c r="X81">
        <v>32</v>
      </c>
      <c r="Y81">
        <v>36</v>
      </c>
      <c r="Z81">
        <v>39</v>
      </c>
      <c r="AA81">
        <v>42</v>
      </c>
      <c r="AB81">
        <v>45</v>
      </c>
      <c r="AC81">
        <v>49</v>
      </c>
      <c r="AD81">
        <v>55</v>
      </c>
      <c r="AE81">
        <v>59</v>
      </c>
      <c r="AF81">
        <v>63</v>
      </c>
      <c r="AG81">
        <v>65</v>
      </c>
      <c r="AH81">
        <v>70</v>
      </c>
      <c r="AI81">
        <v>71</v>
      </c>
      <c r="AJ81">
        <v>75</v>
      </c>
      <c r="AK81">
        <v>76</v>
      </c>
      <c r="AL81">
        <v>76</v>
      </c>
      <c r="AM81">
        <v>76</v>
      </c>
      <c r="AN81">
        <v>76</v>
      </c>
      <c r="AO81">
        <v>76</v>
      </c>
      <c r="AP81">
        <v>76</v>
      </c>
      <c r="AQ81">
        <v>76</v>
      </c>
      <c r="AR81">
        <v>76</v>
      </c>
      <c r="AS81">
        <v>76</v>
      </c>
      <c r="AT81">
        <v>76</v>
      </c>
      <c r="AU81">
        <v>76</v>
      </c>
      <c r="AV81">
        <v>76</v>
      </c>
      <c r="AW81">
        <v>76</v>
      </c>
      <c r="AX81">
        <v>76</v>
      </c>
      <c r="AY81">
        <v>76</v>
      </c>
      <c r="AZ81">
        <v>76</v>
      </c>
      <c r="BA81">
        <v>76</v>
      </c>
      <c r="BB81">
        <v>76</v>
      </c>
      <c r="BC81">
        <v>76</v>
      </c>
      <c r="BD81">
        <v>76</v>
      </c>
      <c r="BE81">
        <v>76</v>
      </c>
      <c r="BF81">
        <v>76</v>
      </c>
      <c r="BG81">
        <v>76</v>
      </c>
      <c r="BH81">
        <v>76</v>
      </c>
      <c r="BI81">
        <v>76</v>
      </c>
      <c r="BJ81">
        <v>76</v>
      </c>
      <c r="BK81">
        <v>76</v>
      </c>
      <c r="BL81">
        <v>76</v>
      </c>
      <c r="BM81">
        <v>76</v>
      </c>
      <c r="BN81">
        <v>76</v>
      </c>
      <c r="BO81">
        <v>76</v>
      </c>
      <c r="BP81">
        <v>76</v>
      </c>
      <c r="BQ81">
        <v>76</v>
      </c>
    </row>
    <row r="82" spans="1:69" ht="17" x14ac:dyDescent="0.25">
      <c r="A82" s="3" t="s">
        <v>464</v>
      </c>
      <c r="B82" s="11" t="s">
        <v>195</v>
      </c>
      <c r="C82" t="s">
        <v>161</v>
      </c>
      <c r="D82">
        <v>44.093499999999999</v>
      </c>
      <c r="E82">
        <f t="shared" si="1"/>
        <v>0</v>
      </c>
      <c r="F82" s="11" t="s">
        <v>195</v>
      </c>
      <c r="G82" t="s">
        <v>161</v>
      </c>
      <c r="H82">
        <v>44.093499999999999</v>
      </c>
      <c r="I82">
        <v>113.9448</v>
      </c>
      <c r="J82">
        <v>0</v>
      </c>
      <c r="K82">
        <v>0</v>
      </c>
      <c r="L82">
        <v>1</v>
      </c>
      <c r="M82">
        <v>7</v>
      </c>
      <c r="N82">
        <v>7</v>
      </c>
      <c r="O82">
        <v>11</v>
      </c>
      <c r="P82">
        <v>15</v>
      </c>
      <c r="Q82">
        <v>16</v>
      </c>
      <c r="R82">
        <v>19</v>
      </c>
      <c r="S82">
        <v>20</v>
      </c>
      <c r="T82">
        <v>23</v>
      </c>
      <c r="U82">
        <v>27</v>
      </c>
      <c r="V82">
        <v>34</v>
      </c>
      <c r="W82">
        <v>35</v>
      </c>
      <c r="X82">
        <v>42</v>
      </c>
      <c r="Y82">
        <v>46</v>
      </c>
      <c r="Z82">
        <v>50</v>
      </c>
      <c r="AA82">
        <v>52</v>
      </c>
      <c r="AB82">
        <v>54</v>
      </c>
      <c r="AC82">
        <v>58</v>
      </c>
      <c r="AD82">
        <v>58</v>
      </c>
      <c r="AE82">
        <v>60</v>
      </c>
      <c r="AF82">
        <v>61</v>
      </c>
      <c r="AG82">
        <v>65</v>
      </c>
      <c r="AH82">
        <v>68</v>
      </c>
      <c r="AI82">
        <v>70</v>
      </c>
      <c r="AJ82">
        <v>72</v>
      </c>
      <c r="AK82">
        <v>73</v>
      </c>
      <c r="AL82">
        <v>75</v>
      </c>
      <c r="AM82">
        <v>75</v>
      </c>
      <c r="AN82">
        <v>75</v>
      </c>
      <c r="AO82">
        <v>75</v>
      </c>
      <c r="AP82">
        <v>75</v>
      </c>
      <c r="AQ82">
        <v>75</v>
      </c>
      <c r="AR82">
        <v>75</v>
      </c>
      <c r="AS82">
        <v>75</v>
      </c>
      <c r="AT82">
        <v>75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</row>
    <row r="83" spans="1:69" ht="17" x14ac:dyDescent="0.25">
      <c r="A83" s="3" t="s">
        <v>464</v>
      </c>
      <c r="B83" s="11" t="s">
        <v>196</v>
      </c>
      <c r="C83" t="s">
        <v>161</v>
      </c>
      <c r="D83">
        <v>37.269199999999998</v>
      </c>
      <c r="E83">
        <f t="shared" si="1"/>
        <v>0</v>
      </c>
      <c r="F83" s="11" t="s">
        <v>196</v>
      </c>
      <c r="G83" t="s">
        <v>161</v>
      </c>
      <c r="H83">
        <v>37.269199999999998</v>
      </c>
      <c r="I83">
        <v>106.16549999999999</v>
      </c>
      <c r="J83">
        <v>1</v>
      </c>
      <c r="K83">
        <v>1</v>
      </c>
      <c r="L83">
        <v>2</v>
      </c>
      <c r="M83">
        <v>3</v>
      </c>
      <c r="N83">
        <v>4</v>
      </c>
      <c r="O83">
        <v>7</v>
      </c>
      <c r="P83">
        <v>11</v>
      </c>
      <c r="Q83">
        <v>12</v>
      </c>
      <c r="R83">
        <v>17</v>
      </c>
      <c r="S83">
        <v>21</v>
      </c>
      <c r="T83">
        <v>26</v>
      </c>
      <c r="U83">
        <v>28</v>
      </c>
      <c r="V83">
        <v>31</v>
      </c>
      <c r="W83">
        <v>34</v>
      </c>
      <c r="X83">
        <v>34</v>
      </c>
      <c r="Y83">
        <v>40</v>
      </c>
      <c r="Z83">
        <v>43</v>
      </c>
      <c r="AA83">
        <v>45</v>
      </c>
      <c r="AB83">
        <v>45</v>
      </c>
      <c r="AC83">
        <v>49</v>
      </c>
      <c r="AD83">
        <v>53</v>
      </c>
      <c r="AE83">
        <v>58</v>
      </c>
      <c r="AF83">
        <v>64</v>
      </c>
      <c r="AG83">
        <v>67</v>
      </c>
      <c r="AH83">
        <v>70</v>
      </c>
      <c r="AI83">
        <v>70</v>
      </c>
      <c r="AJ83">
        <v>70</v>
      </c>
      <c r="AK83">
        <v>70</v>
      </c>
      <c r="AL83">
        <v>71</v>
      </c>
      <c r="AM83">
        <v>71</v>
      </c>
      <c r="AN83">
        <v>71</v>
      </c>
      <c r="AO83">
        <v>71</v>
      </c>
      <c r="AP83">
        <v>71</v>
      </c>
      <c r="AQ83">
        <v>71</v>
      </c>
      <c r="AR83">
        <v>71</v>
      </c>
      <c r="AS83">
        <v>71</v>
      </c>
      <c r="AT83">
        <v>72</v>
      </c>
      <c r="AU83">
        <v>72</v>
      </c>
      <c r="AV83">
        <v>73</v>
      </c>
      <c r="AW83">
        <v>73</v>
      </c>
      <c r="AX83">
        <v>74</v>
      </c>
      <c r="AY83">
        <v>74</v>
      </c>
      <c r="AZ83">
        <v>75</v>
      </c>
      <c r="BA83">
        <v>75</v>
      </c>
      <c r="BB83">
        <v>75</v>
      </c>
      <c r="BC83">
        <v>75</v>
      </c>
      <c r="BD83">
        <v>75</v>
      </c>
      <c r="BE83">
        <v>75</v>
      </c>
      <c r="BF83">
        <v>75</v>
      </c>
      <c r="BG83">
        <v>75</v>
      </c>
      <c r="BH83">
        <v>75</v>
      </c>
      <c r="BI83">
        <v>75</v>
      </c>
      <c r="BJ83">
        <v>75</v>
      </c>
      <c r="BK83">
        <v>75</v>
      </c>
      <c r="BL83">
        <v>75</v>
      </c>
      <c r="BM83">
        <v>75</v>
      </c>
      <c r="BN83">
        <v>75</v>
      </c>
      <c r="BO83">
        <v>75</v>
      </c>
      <c r="BP83">
        <v>75</v>
      </c>
      <c r="BQ83">
        <v>75</v>
      </c>
    </row>
    <row r="84" spans="1:69" ht="17" x14ac:dyDescent="0.25">
      <c r="A84" s="3" t="s">
        <v>464</v>
      </c>
      <c r="B84" s="11" t="s">
        <v>200</v>
      </c>
      <c r="C84" t="s">
        <v>161</v>
      </c>
      <c r="D84">
        <v>35.745199999999997</v>
      </c>
      <c r="E84">
        <f t="shared" si="1"/>
        <v>0</v>
      </c>
      <c r="F84" s="11" t="s">
        <v>200</v>
      </c>
      <c r="G84" t="s">
        <v>161</v>
      </c>
      <c r="H84">
        <v>35.745199999999997</v>
      </c>
      <c r="I84">
        <v>95.995599999999996</v>
      </c>
      <c r="J84">
        <v>0</v>
      </c>
      <c r="K84">
        <v>0</v>
      </c>
      <c r="L84">
        <v>0</v>
      </c>
      <c r="M84">
        <v>1</v>
      </c>
      <c r="N84">
        <v>1</v>
      </c>
      <c r="O84">
        <v>6</v>
      </c>
      <c r="P84">
        <v>6</v>
      </c>
      <c r="Q84">
        <v>6</v>
      </c>
      <c r="R84">
        <v>8</v>
      </c>
      <c r="S84">
        <v>8</v>
      </c>
      <c r="T84">
        <v>9</v>
      </c>
      <c r="U84">
        <v>11</v>
      </c>
      <c r="V84">
        <v>13</v>
      </c>
      <c r="W84">
        <v>15</v>
      </c>
      <c r="X84">
        <v>17</v>
      </c>
      <c r="Y84">
        <v>18</v>
      </c>
      <c r="Z84">
        <v>18</v>
      </c>
      <c r="AA84">
        <v>18</v>
      </c>
      <c r="AB84">
        <v>18</v>
      </c>
      <c r="AC84">
        <v>18</v>
      </c>
      <c r="AD84">
        <v>18</v>
      </c>
      <c r="AE84">
        <v>18</v>
      </c>
      <c r="AF84">
        <v>18</v>
      </c>
      <c r="AG84">
        <v>18</v>
      </c>
      <c r="AH84">
        <v>18</v>
      </c>
      <c r="AI84">
        <v>18</v>
      </c>
      <c r="AJ84">
        <v>18</v>
      </c>
      <c r="AK84">
        <v>18</v>
      </c>
      <c r="AL84">
        <v>18</v>
      </c>
      <c r="AM84">
        <v>18</v>
      </c>
      <c r="AN84">
        <v>18</v>
      </c>
      <c r="AO84">
        <v>18</v>
      </c>
      <c r="AP84">
        <v>18</v>
      </c>
      <c r="AQ84">
        <v>18</v>
      </c>
      <c r="AR84">
        <v>18</v>
      </c>
      <c r="AS84">
        <v>18</v>
      </c>
      <c r="AT84">
        <v>18</v>
      </c>
      <c r="AU84">
        <v>18</v>
      </c>
      <c r="AV84">
        <v>18</v>
      </c>
      <c r="AW84">
        <v>18</v>
      </c>
      <c r="AX84">
        <v>18</v>
      </c>
      <c r="AY84">
        <v>18</v>
      </c>
      <c r="AZ84">
        <v>18</v>
      </c>
      <c r="BA84">
        <v>18</v>
      </c>
      <c r="BB84">
        <v>18</v>
      </c>
      <c r="BC84">
        <v>18</v>
      </c>
      <c r="BD84">
        <v>18</v>
      </c>
      <c r="BE84">
        <v>18</v>
      </c>
      <c r="BF84">
        <v>18</v>
      </c>
      <c r="BG84">
        <v>18</v>
      </c>
      <c r="BH84">
        <v>18</v>
      </c>
      <c r="BI84">
        <v>18</v>
      </c>
      <c r="BJ84">
        <v>18</v>
      </c>
      <c r="BK84">
        <v>18</v>
      </c>
      <c r="BL84">
        <v>18</v>
      </c>
      <c r="BM84">
        <v>18</v>
      </c>
      <c r="BN84">
        <v>18</v>
      </c>
      <c r="BO84">
        <v>18</v>
      </c>
      <c r="BP84">
        <v>18</v>
      </c>
      <c r="BQ84">
        <v>18</v>
      </c>
    </row>
    <row r="85" spans="1:69" ht="17" x14ac:dyDescent="0.25">
      <c r="A85" s="3" t="s">
        <v>464</v>
      </c>
      <c r="B85" s="11" t="s">
        <v>201</v>
      </c>
      <c r="C85" t="s">
        <v>161</v>
      </c>
      <c r="D85">
        <v>22.166699999999999</v>
      </c>
      <c r="E85">
        <f t="shared" si="1"/>
        <v>0</v>
      </c>
      <c r="F85" s="11" t="s">
        <v>201</v>
      </c>
      <c r="G85" t="s">
        <v>161</v>
      </c>
      <c r="H85">
        <v>22.166699999999999</v>
      </c>
      <c r="I85">
        <v>113.55</v>
      </c>
      <c r="J85">
        <v>1</v>
      </c>
      <c r="K85">
        <v>2</v>
      </c>
      <c r="L85">
        <v>2</v>
      </c>
      <c r="M85">
        <v>2</v>
      </c>
      <c r="N85">
        <v>5</v>
      </c>
      <c r="O85">
        <v>6</v>
      </c>
      <c r="P85">
        <v>7</v>
      </c>
      <c r="Q85">
        <v>7</v>
      </c>
      <c r="R85">
        <v>7</v>
      </c>
      <c r="S85">
        <v>7</v>
      </c>
      <c r="T85">
        <v>7</v>
      </c>
      <c r="U85">
        <v>8</v>
      </c>
      <c r="V85">
        <v>8</v>
      </c>
      <c r="W85">
        <v>10</v>
      </c>
      <c r="X85">
        <v>10</v>
      </c>
      <c r="Y85">
        <v>10</v>
      </c>
      <c r="Z85">
        <v>10</v>
      </c>
      <c r="AA85">
        <v>10</v>
      </c>
      <c r="AB85">
        <v>10</v>
      </c>
      <c r="AC85">
        <v>10</v>
      </c>
      <c r="AD85">
        <v>10</v>
      </c>
      <c r="AE85">
        <v>10</v>
      </c>
      <c r="AF85">
        <v>10</v>
      </c>
      <c r="AG85">
        <v>10</v>
      </c>
      <c r="AH85">
        <v>10</v>
      </c>
      <c r="AI85">
        <v>10</v>
      </c>
      <c r="AJ85">
        <v>10</v>
      </c>
      <c r="AK85">
        <v>10</v>
      </c>
      <c r="AL85">
        <v>10</v>
      </c>
      <c r="AM85">
        <v>10</v>
      </c>
      <c r="AN85">
        <v>10</v>
      </c>
      <c r="AO85">
        <v>10</v>
      </c>
      <c r="AP85">
        <v>10</v>
      </c>
      <c r="AQ85">
        <v>10</v>
      </c>
      <c r="AR85">
        <v>10</v>
      </c>
      <c r="AS85">
        <v>10</v>
      </c>
      <c r="AT85">
        <v>10</v>
      </c>
      <c r="AU85">
        <v>10</v>
      </c>
      <c r="AV85">
        <v>10</v>
      </c>
      <c r="AW85">
        <v>10</v>
      </c>
      <c r="AX85">
        <v>10</v>
      </c>
      <c r="AY85">
        <v>10</v>
      </c>
      <c r="AZ85">
        <v>10</v>
      </c>
      <c r="BA85">
        <v>10</v>
      </c>
      <c r="BB85">
        <v>10</v>
      </c>
      <c r="BC85">
        <v>10</v>
      </c>
      <c r="BD85">
        <v>10</v>
      </c>
      <c r="BE85">
        <v>10</v>
      </c>
      <c r="BF85">
        <v>10</v>
      </c>
      <c r="BG85">
        <v>10</v>
      </c>
      <c r="BH85">
        <v>10</v>
      </c>
      <c r="BI85">
        <v>10</v>
      </c>
      <c r="BJ85">
        <v>10</v>
      </c>
      <c r="BK85">
        <v>10</v>
      </c>
      <c r="BL85">
        <v>11</v>
      </c>
      <c r="BM85">
        <v>12</v>
      </c>
      <c r="BN85">
        <v>15</v>
      </c>
      <c r="BO85">
        <v>17</v>
      </c>
      <c r="BP85">
        <v>17</v>
      </c>
      <c r="BQ85">
        <v>18</v>
      </c>
    </row>
    <row r="86" spans="1:69" ht="17" x14ac:dyDescent="0.25">
      <c r="A86" s="3" t="s">
        <v>464</v>
      </c>
      <c r="B86" s="11" t="s">
        <v>210</v>
      </c>
      <c r="C86" t="s">
        <v>161</v>
      </c>
      <c r="D86">
        <v>31.692699999999999</v>
      </c>
      <c r="E86">
        <f t="shared" si="1"/>
        <v>0</v>
      </c>
      <c r="F86" s="11" t="s">
        <v>210</v>
      </c>
      <c r="G86" t="s">
        <v>161</v>
      </c>
      <c r="H86">
        <v>31.692699999999999</v>
      </c>
      <c r="I86">
        <v>88.092399999999998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</row>
    <row r="87" spans="1:69" ht="17" x14ac:dyDescent="0.25">
      <c r="A87" s="3" t="s">
        <v>468</v>
      </c>
      <c r="B87" s="11"/>
      <c r="C87" t="s">
        <v>86</v>
      </c>
      <c r="D87">
        <v>4.5709</v>
      </c>
      <c r="E87">
        <f t="shared" si="1"/>
        <v>0</v>
      </c>
      <c r="F87" s="11"/>
      <c r="G87" t="s">
        <v>86</v>
      </c>
      <c r="H87">
        <v>4.5709</v>
      </c>
      <c r="I87">
        <v>-74.297300000000007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3</v>
      </c>
      <c r="BG87">
        <v>9</v>
      </c>
      <c r="BH87">
        <v>9</v>
      </c>
      <c r="BI87">
        <v>13</v>
      </c>
      <c r="BJ87">
        <v>22</v>
      </c>
      <c r="BK87">
        <v>34</v>
      </c>
      <c r="BL87">
        <v>54</v>
      </c>
      <c r="BM87">
        <v>65</v>
      </c>
      <c r="BN87">
        <v>93</v>
      </c>
      <c r="BO87">
        <v>102</v>
      </c>
      <c r="BP87">
        <v>128</v>
      </c>
      <c r="BQ87">
        <v>196</v>
      </c>
    </row>
    <row r="88" spans="1:69" ht="17" x14ac:dyDescent="0.25">
      <c r="A88" s="3" t="s">
        <v>466</v>
      </c>
      <c r="B88" s="11"/>
      <c r="C88" t="s">
        <v>448</v>
      </c>
      <c r="D88">
        <v>-4.0382999999999996</v>
      </c>
      <c r="E88">
        <f t="shared" si="1"/>
        <v>0</v>
      </c>
      <c r="F88" s="11"/>
      <c r="G88" t="s">
        <v>448</v>
      </c>
      <c r="H88">
        <v>-4.0382999999999996</v>
      </c>
      <c r="I88">
        <v>21.758700000000001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1</v>
      </c>
      <c r="BM88">
        <v>1</v>
      </c>
      <c r="BN88">
        <v>1</v>
      </c>
      <c r="BO88">
        <v>3</v>
      </c>
      <c r="BP88">
        <v>3</v>
      </c>
      <c r="BQ88">
        <v>3</v>
      </c>
    </row>
    <row r="89" spans="1:69" ht="17" x14ac:dyDescent="0.25">
      <c r="A89" s="3" t="s">
        <v>466</v>
      </c>
      <c r="B89" s="11"/>
      <c r="C89" t="s">
        <v>211</v>
      </c>
      <c r="D89">
        <v>-4.0382999999999996</v>
      </c>
      <c r="E89">
        <f t="shared" si="1"/>
        <v>0</v>
      </c>
      <c r="F89" s="11"/>
      <c r="G89" t="s">
        <v>211</v>
      </c>
      <c r="H89">
        <v>-4.0382999999999996</v>
      </c>
      <c r="I89">
        <v>21.758700000000001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1</v>
      </c>
      <c r="BI89">
        <v>2</v>
      </c>
      <c r="BJ89">
        <v>2</v>
      </c>
      <c r="BK89">
        <v>2</v>
      </c>
      <c r="BL89">
        <v>2</v>
      </c>
      <c r="BM89">
        <v>3</v>
      </c>
      <c r="BN89">
        <v>4</v>
      </c>
      <c r="BO89">
        <v>14</v>
      </c>
      <c r="BP89">
        <v>18</v>
      </c>
      <c r="BQ89">
        <v>23</v>
      </c>
    </row>
    <row r="90" spans="1:69" ht="17" x14ac:dyDescent="0.25">
      <c r="A90" s="3" t="s">
        <v>467</v>
      </c>
      <c r="B90" s="11"/>
      <c r="C90" t="s">
        <v>87</v>
      </c>
      <c r="D90">
        <v>9.7489000000000008</v>
      </c>
      <c r="E90">
        <f t="shared" si="1"/>
        <v>0</v>
      </c>
      <c r="F90" s="11"/>
      <c r="G90" t="s">
        <v>87</v>
      </c>
      <c r="H90">
        <v>9.7489000000000008</v>
      </c>
      <c r="I90">
        <v>-83.753399999999999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1</v>
      </c>
      <c r="BD90">
        <v>5</v>
      </c>
      <c r="BE90">
        <v>9</v>
      </c>
      <c r="BF90">
        <v>9</v>
      </c>
      <c r="BG90">
        <v>13</v>
      </c>
      <c r="BH90">
        <v>22</v>
      </c>
      <c r="BI90">
        <v>23</v>
      </c>
      <c r="BJ90">
        <v>26</v>
      </c>
      <c r="BK90">
        <v>27</v>
      </c>
      <c r="BL90">
        <v>35</v>
      </c>
      <c r="BM90">
        <v>41</v>
      </c>
      <c r="BN90">
        <v>50</v>
      </c>
      <c r="BO90">
        <v>69</v>
      </c>
      <c r="BP90">
        <v>89</v>
      </c>
      <c r="BQ90">
        <v>117</v>
      </c>
    </row>
    <row r="91" spans="1:69" ht="17" x14ac:dyDescent="0.25">
      <c r="A91" s="3" t="s">
        <v>466</v>
      </c>
      <c r="B91" s="11"/>
      <c r="C91" t="s">
        <v>212</v>
      </c>
      <c r="D91">
        <v>7.54</v>
      </c>
      <c r="E91">
        <f t="shared" si="1"/>
        <v>0</v>
      </c>
      <c r="F91" s="11"/>
      <c r="G91" t="s">
        <v>212</v>
      </c>
      <c r="H91">
        <v>7.54</v>
      </c>
      <c r="I91">
        <v>-5.5471000000000004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5</v>
      </c>
      <c r="BN91">
        <v>6</v>
      </c>
      <c r="BO91">
        <v>9</v>
      </c>
      <c r="BP91">
        <v>9</v>
      </c>
      <c r="BQ91">
        <v>14</v>
      </c>
    </row>
    <row r="92" spans="1:69" ht="17" x14ac:dyDescent="0.25">
      <c r="A92" s="3" t="s">
        <v>465</v>
      </c>
      <c r="B92" s="11"/>
      <c r="C92" t="s">
        <v>36</v>
      </c>
      <c r="D92">
        <v>45.1</v>
      </c>
      <c r="E92">
        <f t="shared" si="1"/>
        <v>0</v>
      </c>
      <c r="F92" s="11"/>
      <c r="G92" t="s">
        <v>36</v>
      </c>
      <c r="H92">
        <v>45.1</v>
      </c>
      <c r="I92">
        <v>15.2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3</v>
      </c>
      <c r="AT92">
        <v>3</v>
      </c>
      <c r="AU92">
        <v>5</v>
      </c>
      <c r="AV92">
        <v>6</v>
      </c>
      <c r="AW92">
        <v>7</v>
      </c>
      <c r="AX92">
        <v>7</v>
      </c>
      <c r="AY92">
        <v>9</v>
      </c>
      <c r="AZ92">
        <v>10</v>
      </c>
      <c r="BA92">
        <v>10</v>
      </c>
      <c r="BB92">
        <v>11</v>
      </c>
      <c r="BC92">
        <v>12</v>
      </c>
      <c r="BD92">
        <v>12</v>
      </c>
      <c r="BE92">
        <v>12</v>
      </c>
      <c r="BF92">
        <v>14</v>
      </c>
      <c r="BG92">
        <v>19</v>
      </c>
      <c r="BH92">
        <v>19</v>
      </c>
      <c r="BI92">
        <v>32</v>
      </c>
      <c r="BJ92">
        <v>38</v>
      </c>
      <c r="BK92">
        <v>49</v>
      </c>
      <c r="BL92">
        <v>57</v>
      </c>
      <c r="BM92">
        <v>65</v>
      </c>
      <c r="BN92">
        <v>81</v>
      </c>
      <c r="BO92">
        <v>105</v>
      </c>
      <c r="BP92">
        <v>128</v>
      </c>
      <c r="BQ92">
        <v>206</v>
      </c>
    </row>
    <row r="93" spans="1:69" ht="17" x14ac:dyDescent="0.25">
      <c r="A93" s="3" t="s">
        <v>467</v>
      </c>
      <c r="B93" s="11" t="s">
        <v>109</v>
      </c>
      <c r="C93" t="s">
        <v>172</v>
      </c>
      <c r="D93">
        <v>35.4437</v>
      </c>
      <c r="E93">
        <f t="shared" si="1"/>
        <v>0</v>
      </c>
      <c r="F93" s="11" t="s">
        <v>109</v>
      </c>
      <c r="G93" t="s">
        <v>172</v>
      </c>
      <c r="H93">
        <v>35.4437</v>
      </c>
      <c r="I93">
        <v>139.63800000000001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61</v>
      </c>
      <c r="AA93">
        <v>61</v>
      </c>
      <c r="AB93">
        <v>64</v>
      </c>
      <c r="AC93">
        <v>135</v>
      </c>
      <c r="AD93">
        <v>135</v>
      </c>
      <c r="AE93">
        <v>175</v>
      </c>
      <c r="AF93">
        <v>175</v>
      </c>
      <c r="AG93">
        <v>218</v>
      </c>
      <c r="AH93">
        <v>285</v>
      </c>
      <c r="AI93">
        <v>355</v>
      </c>
      <c r="AJ93">
        <v>454</v>
      </c>
      <c r="AK93">
        <v>542</v>
      </c>
      <c r="AL93">
        <v>621</v>
      </c>
      <c r="AM93">
        <v>634</v>
      </c>
      <c r="AN93">
        <v>634</v>
      </c>
      <c r="AO93">
        <v>634</v>
      </c>
      <c r="AP93">
        <v>691</v>
      </c>
      <c r="AQ93">
        <v>691</v>
      </c>
      <c r="AR93">
        <v>691</v>
      </c>
      <c r="AS93">
        <v>705</v>
      </c>
      <c r="AT93">
        <v>705</v>
      </c>
      <c r="AU93">
        <v>705</v>
      </c>
      <c r="AV93">
        <v>705</v>
      </c>
      <c r="AW93">
        <v>705</v>
      </c>
      <c r="AX93">
        <v>705</v>
      </c>
      <c r="AY93">
        <v>706</v>
      </c>
      <c r="AZ93">
        <v>706</v>
      </c>
      <c r="BA93">
        <v>706</v>
      </c>
      <c r="BB93">
        <v>696</v>
      </c>
      <c r="BC93">
        <v>696</v>
      </c>
      <c r="BD93">
        <v>696</v>
      </c>
      <c r="BE93">
        <v>696</v>
      </c>
      <c r="BF93">
        <v>696</v>
      </c>
      <c r="BG93">
        <v>696</v>
      </c>
      <c r="BH93">
        <v>696</v>
      </c>
      <c r="BI93">
        <v>696</v>
      </c>
      <c r="BJ93">
        <v>696</v>
      </c>
      <c r="BK93">
        <v>696</v>
      </c>
      <c r="BL93">
        <v>696</v>
      </c>
      <c r="BM93">
        <v>696</v>
      </c>
      <c r="BN93">
        <v>712</v>
      </c>
      <c r="BO93">
        <v>712</v>
      </c>
      <c r="BP93">
        <v>712</v>
      </c>
      <c r="BQ93">
        <v>712</v>
      </c>
    </row>
    <row r="94" spans="1:69" ht="17" x14ac:dyDescent="0.25">
      <c r="A94" s="3" t="s">
        <v>467</v>
      </c>
      <c r="B94" s="11"/>
      <c r="C94" t="s">
        <v>409</v>
      </c>
      <c r="D94">
        <v>22</v>
      </c>
      <c r="E94">
        <f t="shared" si="1"/>
        <v>0</v>
      </c>
      <c r="F94" s="11"/>
      <c r="G94" t="s">
        <v>409</v>
      </c>
      <c r="H94">
        <v>22</v>
      </c>
      <c r="I94">
        <v>-80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3</v>
      </c>
      <c r="BI94">
        <v>4</v>
      </c>
      <c r="BJ94">
        <v>4</v>
      </c>
      <c r="BK94">
        <v>4</v>
      </c>
      <c r="BL94">
        <v>4</v>
      </c>
      <c r="BM94">
        <v>5</v>
      </c>
      <c r="BN94">
        <v>7</v>
      </c>
      <c r="BO94">
        <v>11</v>
      </c>
      <c r="BP94">
        <v>16</v>
      </c>
      <c r="BQ94">
        <v>21</v>
      </c>
    </row>
    <row r="95" spans="1:69" ht="17" x14ac:dyDescent="0.25">
      <c r="A95" s="3" t="s">
        <v>465</v>
      </c>
      <c r="B95" s="11"/>
      <c r="C95" t="s">
        <v>102</v>
      </c>
      <c r="D95">
        <v>35.126399999999997</v>
      </c>
      <c r="E95">
        <f t="shared" si="1"/>
        <v>0</v>
      </c>
      <c r="F95" s="11"/>
      <c r="G95" t="s">
        <v>102</v>
      </c>
      <c r="H95">
        <v>35.126399999999997</v>
      </c>
      <c r="I95">
        <v>33.429900000000004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2</v>
      </c>
      <c r="BF95">
        <v>3</v>
      </c>
      <c r="BG95">
        <v>6</v>
      </c>
      <c r="BH95">
        <v>6</v>
      </c>
      <c r="BI95">
        <v>14</v>
      </c>
      <c r="BJ95">
        <v>26</v>
      </c>
      <c r="BK95">
        <v>26</v>
      </c>
      <c r="BL95">
        <v>33</v>
      </c>
      <c r="BM95">
        <v>46</v>
      </c>
      <c r="BN95">
        <v>49</v>
      </c>
      <c r="BO95">
        <v>67</v>
      </c>
      <c r="BP95">
        <v>67</v>
      </c>
      <c r="BQ95">
        <v>84</v>
      </c>
    </row>
    <row r="96" spans="1:69" ht="17" x14ac:dyDescent="0.25">
      <c r="A96" s="3" t="s">
        <v>465</v>
      </c>
      <c r="B96" s="11"/>
      <c r="C96" t="s">
        <v>193</v>
      </c>
      <c r="D96">
        <v>49.817500000000003</v>
      </c>
      <c r="E96">
        <f t="shared" si="1"/>
        <v>0</v>
      </c>
      <c r="F96" s="11"/>
      <c r="G96" t="s">
        <v>193</v>
      </c>
      <c r="H96">
        <v>49.817500000000003</v>
      </c>
      <c r="I96">
        <v>15.473000000000001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>
        <v>3</v>
      </c>
      <c r="AY96">
        <v>5</v>
      </c>
      <c r="AZ96">
        <v>8</v>
      </c>
      <c r="BA96">
        <v>12</v>
      </c>
      <c r="BB96">
        <v>18</v>
      </c>
      <c r="BC96">
        <v>19</v>
      </c>
      <c r="BD96">
        <v>31</v>
      </c>
      <c r="BE96">
        <v>31</v>
      </c>
      <c r="BF96">
        <v>41</v>
      </c>
      <c r="BG96">
        <v>91</v>
      </c>
      <c r="BH96">
        <v>94</v>
      </c>
      <c r="BI96">
        <v>141</v>
      </c>
      <c r="BJ96">
        <v>189</v>
      </c>
      <c r="BK96">
        <v>253</v>
      </c>
      <c r="BL96">
        <v>298</v>
      </c>
      <c r="BM96">
        <v>396</v>
      </c>
      <c r="BN96">
        <v>464</v>
      </c>
      <c r="BO96">
        <v>694</v>
      </c>
      <c r="BP96">
        <v>833</v>
      </c>
      <c r="BQ96">
        <v>995</v>
      </c>
    </row>
    <row r="97" spans="1:69" ht="17" x14ac:dyDescent="0.25">
      <c r="A97" s="3" t="s">
        <v>465</v>
      </c>
      <c r="B97" s="11" t="s">
        <v>177</v>
      </c>
      <c r="C97" t="s">
        <v>177</v>
      </c>
      <c r="D97">
        <v>56.2639</v>
      </c>
      <c r="E97">
        <f t="shared" si="1"/>
        <v>0</v>
      </c>
      <c r="F97" s="11" t="s">
        <v>177</v>
      </c>
      <c r="G97" t="s">
        <v>177</v>
      </c>
      <c r="H97">
        <v>56.2639</v>
      </c>
      <c r="I97">
        <v>9.5017999999999994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1</v>
      </c>
      <c r="AV97">
        <v>3</v>
      </c>
      <c r="AW97">
        <v>4</v>
      </c>
      <c r="AX97">
        <v>4</v>
      </c>
      <c r="AY97">
        <v>6</v>
      </c>
      <c r="AZ97">
        <v>10</v>
      </c>
      <c r="BA97">
        <v>10</v>
      </c>
      <c r="BB97">
        <v>23</v>
      </c>
      <c r="BC97">
        <v>23</v>
      </c>
      <c r="BD97">
        <v>35</v>
      </c>
      <c r="BE97">
        <v>90</v>
      </c>
      <c r="BF97">
        <v>262</v>
      </c>
      <c r="BG97">
        <v>442</v>
      </c>
      <c r="BH97">
        <v>615</v>
      </c>
      <c r="BI97">
        <v>801</v>
      </c>
      <c r="BJ97">
        <v>827</v>
      </c>
      <c r="BK97">
        <v>864</v>
      </c>
      <c r="BL97">
        <v>914</v>
      </c>
      <c r="BM97">
        <v>977</v>
      </c>
      <c r="BN97">
        <v>1057</v>
      </c>
      <c r="BO97">
        <v>1151</v>
      </c>
      <c r="BP97">
        <v>1255</v>
      </c>
      <c r="BQ97">
        <v>1326</v>
      </c>
    </row>
    <row r="98" spans="1:69" ht="17" x14ac:dyDescent="0.25">
      <c r="A98" s="3" t="s">
        <v>465</v>
      </c>
      <c r="B98" s="11" t="s">
        <v>204</v>
      </c>
      <c r="C98" t="s">
        <v>177</v>
      </c>
      <c r="D98">
        <v>61.892600000000002</v>
      </c>
      <c r="E98">
        <f t="shared" si="1"/>
        <v>0</v>
      </c>
      <c r="F98" s="11" t="s">
        <v>204</v>
      </c>
      <c r="G98" t="s">
        <v>177</v>
      </c>
      <c r="H98">
        <v>61.892600000000002</v>
      </c>
      <c r="I98">
        <v>-6.9118000000000004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2</v>
      </c>
      <c r="BI98">
        <v>3</v>
      </c>
      <c r="BJ98">
        <v>9</v>
      </c>
      <c r="BK98">
        <v>11</v>
      </c>
      <c r="BL98">
        <v>18</v>
      </c>
      <c r="BM98">
        <v>47</v>
      </c>
      <c r="BN98">
        <v>58</v>
      </c>
      <c r="BO98">
        <v>72</v>
      </c>
      <c r="BP98">
        <v>80</v>
      </c>
      <c r="BQ98">
        <v>92</v>
      </c>
    </row>
    <row r="99" spans="1:69" ht="17" x14ac:dyDescent="0.25">
      <c r="A99" s="3" t="s">
        <v>467</v>
      </c>
      <c r="B99" s="11" t="s">
        <v>455</v>
      </c>
      <c r="C99" t="s">
        <v>177</v>
      </c>
      <c r="D99">
        <v>71.706900000000005</v>
      </c>
      <c r="E99">
        <f t="shared" si="1"/>
        <v>0</v>
      </c>
      <c r="F99" s="11" t="s">
        <v>455</v>
      </c>
      <c r="G99" t="s">
        <v>177</v>
      </c>
      <c r="H99">
        <v>71.706900000000005</v>
      </c>
      <c r="I99">
        <v>-42.604300000000002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1</v>
      </c>
      <c r="BM99">
        <v>1</v>
      </c>
      <c r="BN99">
        <v>1</v>
      </c>
      <c r="BO99">
        <v>2</v>
      </c>
      <c r="BP99">
        <v>2</v>
      </c>
      <c r="BQ99">
        <v>2</v>
      </c>
    </row>
    <row r="100" spans="1:69" ht="17" x14ac:dyDescent="0.25">
      <c r="A100" s="3" t="s">
        <v>464</v>
      </c>
      <c r="B100" s="11"/>
      <c r="C100" t="s">
        <v>482</v>
      </c>
      <c r="D100">
        <v>11.825100000000001</v>
      </c>
      <c r="E100">
        <f t="shared" si="1"/>
        <v>0</v>
      </c>
      <c r="F100" s="11"/>
      <c r="G100" t="s">
        <v>482</v>
      </c>
      <c r="H100">
        <v>11.825100000000001</v>
      </c>
      <c r="I100">
        <v>42.590299999999999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1</v>
      </c>
      <c r="BP100">
        <v>1</v>
      </c>
      <c r="BQ100">
        <v>1</v>
      </c>
    </row>
    <row r="101" spans="1:69" ht="17" x14ac:dyDescent="0.25">
      <c r="A101" s="3" t="s">
        <v>467</v>
      </c>
      <c r="B101" s="11"/>
      <c r="C101" t="s">
        <v>63</v>
      </c>
      <c r="D101">
        <v>18.735700000000001</v>
      </c>
      <c r="E101">
        <f t="shared" si="1"/>
        <v>0</v>
      </c>
      <c r="F101" s="11"/>
      <c r="G101" t="s">
        <v>63</v>
      </c>
      <c r="H101">
        <v>18.735700000000001</v>
      </c>
      <c r="I101">
        <v>-70.162700000000001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2</v>
      </c>
      <c r="BC101">
        <v>2</v>
      </c>
      <c r="BD101">
        <v>5</v>
      </c>
      <c r="BE101">
        <v>5</v>
      </c>
      <c r="BF101">
        <v>5</v>
      </c>
      <c r="BG101">
        <v>5</v>
      </c>
      <c r="BH101">
        <v>5</v>
      </c>
      <c r="BI101">
        <v>5</v>
      </c>
      <c r="BJ101">
        <v>11</v>
      </c>
      <c r="BK101">
        <v>11</v>
      </c>
      <c r="BL101">
        <v>11</v>
      </c>
      <c r="BM101">
        <v>21</v>
      </c>
      <c r="BN101">
        <v>21</v>
      </c>
      <c r="BO101">
        <v>34</v>
      </c>
      <c r="BP101">
        <v>72</v>
      </c>
      <c r="BQ101">
        <v>112</v>
      </c>
    </row>
    <row r="102" spans="1:69" ht="17" x14ac:dyDescent="0.25">
      <c r="A102" s="3" t="s">
        <v>470</v>
      </c>
      <c r="B102" s="11"/>
      <c r="E102">
        <f t="shared" si="1"/>
        <v>8.5500000000000007</v>
      </c>
      <c r="F102" s="11"/>
      <c r="G102" t="s">
        <v>510</v>
      </c>
      <c r="H102">
        <v>-8.5500000000000007</v>
      </c>
      <c r="I102">
        <v>125.56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</row>
    <row r="103" spans="1:69" ht="17" x14ac:dyDescent="0.25">
      <c r="A103" s="3" t="s">
        <v>468</v>
      </c>
      <c r="B103" s="11"/>
      <c r="C103" t="s">
        <v>60</v>
      </c>
      <c r="D103">
        <v>-1.8311999999999999</v>
      </c>
      <c r="E103">
        <f t="shared" si="1"/>
        <v>0</v>
      </c>
      <c r="F103" s="11"/>
      <c r="G103" t="s">
        <v>60</v>
      </c>
      <c r="H103">
        <v>-1.8311999999999999</v>
      </c>
      <c r="I103">
        <v>-78.183400000000006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</v>
      </c>
      <c r="AX103">
        <v>6</v>
      </c>
      <c r="AY103">
        <v>7</v>
      </c>
      <c r="AZ103">
        <v>10</v>
      </c>
      <c r="BA103">
        <v>13</v>
      </c>
      <c r="BB103">
        <v>13</v>
      </c>
      <c r="BC103">
        <v>13</v>
      </c>
      <c r="BD103">
        <v>14</v>
      </c>
      <c r="BE103">
        <v>15</v>
      </c>
      <c r="BF103">
        <v>15</v>
      </c>
      <c r="BG103">
        <v>17</v>
      </c>
      <c r="BH103">
        <v>17</v>
      </c>
      <c r="BI103">
        <v>17</v>
      </c>
      <c r="BJ103">
        <v>28</v>
      </c>
      <c r="BK103">
        <v>28</v>
      </c>
      <c r="BL103">
        <v>37</v>
      </c>
      <c r="BM103">
        <v>58</v>
      </c>
      <c r="BN103">
        <v>111</v>
      </c>
      <c r="BO103">
        <v>199</v>
      </c>
      <c r="BP103">
        <v>367</v>
      </c>
      <c r="BQ103">
        <v>506</v>
      </c>
    </row>
    <row r="104" spans="1:69" ht="17" x14ac:dyDescent="0.25">
      <c r="A104" s="3" t="s">
        <v>466</v>
      </c>
      <c r="B104" s="11"/>
      <c r="C104" t="s">
        <v>27</v>
      </c>
      <c r="D104">
        <v>26</v>
      </c>
      <c r="E104">
        <f t="shared" si="1"/>
        <v>0</v>
      </c>
      <c r="F104" s="11"/>
      <c r="G104" t="s">
        <v>27</v>
      </c>
      <c r="H104">
        <v>26</v>
      </c>
      <c r="I104">
        <v>30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2</v>
      </c>
      <c r="AX104">
        <v>2</v>
      </c>
      <c r="AY104">
        <v>2</v>
      </c>
      <c r="AZ104">
        <v>2</v>
      </c>
      <c r="BA104">
        <v>3</v>
      </c>
      <c r="BB104">
        <v>15</v>
      </c>
      <c r="BC104">
        <v>15</v>
      </c>
      <c r="BD104">
        <v>49</v>
      </c>
      <c r="BE104">
        <v>55</v>
      </c>
      <c r="BF104">
        <v>59</v>
      </c>
      <c r="BG104">
        <v>60</v>
      </c>
      <c r="BH104">
        <v>67</v>
      </c>
      <c r="BI104">
        <v>80</v>
      </c>
      <c r="BJ104">
        <v>109</v>
      </c>
      <c r="BK104">
        <v>110</v>
      </c>
      <c r="BL104">
        <v>150</v>
      </c>
      <c r="BM104">
        <v>196</v>
      </c>
      <c r="BN104">
        <v>196</v>
      </c>
      <c r="BO104">
        <v>256</v>
      </c>
      <c r="BP104">
        <v>285</v>
      </c>
      <c r="BQ104">
        <v>294</v>
      </c>
    </row>
    <row r="105" spans="1:69" ht="17" x14ac:dyDescent="0.25">
      <c r="A105" s="3" t="s">
        <v>467</v>
      </c>
      <c r="B105" s="11"/>
      <c r="C105" t="s">
        <v>489</v>
      </c>
      <c r="D105">
        <v>13.7942</v>
      </c>
      <c r="E105">
        <f t="shared" si="1"/>
        <v>0</v>
      </c>
      <c r="F105" s="11"/>
      <c r="G105" t="s">
        <v>489</v>
      </c>
      <c r="H105">
        <v>13.7942</v>
      </c>
      <c r="I105">
        <v>-88.896500000000003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1</v>
      </c>
      <c r="BQ105">
        <v>3</v>
      </c>
    </row>
    <row r="106" spans="1:69" ht="17" x14ac:dyDescent="0.25">
      <c r="A106" s="3" t="s">
        <v>466</v>
      </c>
      <c r="B106" s="11"/>
      <c r="C106" t="s">
        <v>449</v>
      </c>
      <c r="D106">
        <v>1.5</v>
      </c>
      <c r="E106">
        <f t="shared" si="1"/>
        <v>0</v>
      </c>
      <c r="F106" s="11"/>
      <c r="G106" t="s">
        <v>449</v>
      </c>
      <c r="H106">
        <v>1.5</v>
      </c>
      <c r="I106">
        <v>10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1</v>
      </c>
      <c r="BM106">
        <v>1</v>
      </c>
      <c r="BN106">
        <v>4</v>
      </c>
      <c r="BO106">
        <v>6</v>
      </c>
      <c r="BP106">
        <v>6</v>
      </c>
      <c r="BQ106">
        <v>6</v>
      </c>
    </row>
    <row r="107" spans="1:69" ht="17" x14ac:dyDescent="0.25">
      <c r="A107" s="3" t="s">
        <v>466</v>
      </c>
      <c r="B107" s="11"/>
      <c r="E107">
        <f t="shared" si="1"/>
        <v>-15.179399999999999</v>
      </c>
      <c r="F107" s="11"/>
      <c r="G107" t="s">
        <v>511</v>
      </c>
      <c r="H107">
        <v>15.179399999999999</v>
      </c>
      <c r="I107">
        <v>39.782299999999999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</row>
    <row r="108" spans="1:69" ht="17" x14ac:dyDescent="0.25">
      <c r="A108" s="3" t="s">
        <v>465</v>
      </c>
      <c r="B108" s="11"/>
      <c r="C108" t="s">
        <v>47</v>
      </c>
      <c r="D108">
        <v>58.595300000000002</v>
      </c>
      <c r="E108">
        <f t="shared" si="1"/>
        <v>0</v>
      </c>
      <c r="F108" s="11"/>
      <c r="G108" t="s">
        <v>47</v>
      </c>
      <c r="H108">
        <v>58.595300000000002</v>
      </c>
      <c r="I108">
        <v>25.0136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2</v>
      </c>
      <c r="AZ108">
        <v>2</v>
      </c>
      <c r="BA108">
        <v>3</v>
      </c>
      <c r="BB108">
        <v>10</v>
      </c>
      <c r="BC108">
        <v>10</v>
      </c>
      <c r="BD108">
        <v>10</v>
      </c>
      <c r="BE108">
        <v>10</v>
      </c>
      <c r="BF108">
        <v>12</v>
      </c>
      <c r="BG108">
        <v>16</v>
      </c>
      <c r="BH108">
        <v>16</v>
      </c>
      <c r="BI108">
        <v>79</v>
      </c>
      <c r="BJ108">
        <v>115</v>
      </c>
      <c r="BK108">
        <v>171</v>
      </c>
      <c r="BL108">
        <v>205</v>
      </c>
      <c r="BM108">
        <v>225</v>
      </c>
      <c r="BN108">
        <v>258</v>
      </c>
      <c r="BO108">
        <v>267</v>
      </c>
      <c r="BP108">
        <v>283</v>
      </c>
      <c r="BQ108">
        <v>306</v>
      </c>
    </row>
    <row r="109" spans="1:69" ht="17" x14ac:dyDescent="0.25">
      <c r="A109" s="3" t="s">
        <v>466</v>
      </c>
      <c r="B109" s="11"/>
      <c r="C109" t="s">
        <v>432</v>
      </c>
      <c r="D109">
        <v>-26.522500000000001</v>
      </c>
      <c r="E109">
        <f t="shared" si="1"/>
        <v>0</v>
      </c>
      <c r="F109" s="11"/>
      <c r="G109" t="s">
        <v>432</v>
      </c>
      <c r="H109">
        <v>-26.522500000000001</v>
      </c>
      <c r="I109">
        <v>31.465900000000001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</row>
    <row r="110" spans="1:69" ht="17" x14ac:dyDescent="0.25">
      <c r="A110" s="3" t="s">
        <v>466</v>
      </c>
      <c r="B110" s="11"/>
      <c r="C110" t="s">
        <v>417</v>
      </c>
      <c r="D110">
        <v>9.1449999999999996</v>
      </c>
      <c r="E110">
        <f t="shared" si="1"/>
        <v>0</v>
      </c>
      <c r="F110" s="11"/>
      <c r="G110" t="s">
        <v>417</v>
      </c>
      <c r="H110">
        <v>9.1449999999999996</v>
      </c>
      <c r="I110">
        <v>40.489699999999999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1</v>
      </c>
      <c r="BK110">
        <v>1</v>
      </c>
      <c r="BL110">
        <v>5</v>
      </c>
      <c r="BM110">
        <v>5</v>
      </c>
      <c r="BN110">
        <v>6</v>
      </c>
      <c r="BO110">
        <v>6</v>
      </c>
      <c r="BP110">
        <v>9</v>
      </c>
      <c r="BQ110">
        <v>9</v>
      </c>
    </row>
    <row r="111" spans="1:69" ht="17" x14ac:dyDescent="0.25">
      <c r="B111" s="11"/>
      <c r="C111" t="s">
        <v>490</v>
      </c>
      <c r="D111">
        <v>-17.7134</v>
      </c>
      <c r="E111">
        <f t="shared" si="1"/>
        <v>0</v>
      </c>
      <c r="F111" s="11"/>
      <c r="G111" t="s">
        <v>490</v>
      </c>
      <c r="H111">
        <v>-17.7134</v>
      </c>
      <c r="I111">
        <v>178.065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1</v>
      </c>
      <c r="BQ111">
        <v>1</v>
      </c>
    </row>
    <row r="112" spans="1:69" ht="17" x14ac:dyDescent="0.25">
      <c r="A112" s="3" t="s">
        <v>465</v>
      </c>
      <c r="B112" s="11"/>
      <c r="C112" t="s">
        <v>18</v>
      </c>
      <c r="D112">
        <v>64</v>
      </c>
      <c r="E112">
        <f t="shared" si="1"/>
        <v>0</v>
      </c>
      <c r="F112" s="11"/>
      <c r="G112" t="s">
        <v>18</v>
      </c>
      <c r="H112">
        <v>64</v>
      </c>
      <c r="I112">
        <v>26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2</v>
      </c>
      <c r="AT112">
        <v>2</v>
      </c>
      <c r="AU112">
        <v>2</v>
      </c>
      <c r="AV112">
        <v>3</v>
      </c>
      <c r="AW112">
        <v>6</v>
      </c>
      <c r="AX112">
        <v>6</v>
      </c>
      <c r="AY112">
        <v>6</v>
      </c>
      <c r="AZ112">
        <v>6</v>
      </c>
      <c r="BA112">
        <v>12</v>
      </c>
      <c r="BB112">
        <v>15</v>
      </c>
      <c r="BC112">
        <v>15</v>
      </c>
      <c r="BD112">
        <v>23</v>
      </c>
      <c r="BE112">
        <v>30</v>
      </c>
      <c r="BF112">
        <v>40</v>
      </c>
      <c r="BG112">
        <v>59</v>
      </c>
      <c r="BH112">
        <v>59</v>
      </c>
      <c r="BI112">
        <v>155</v>
      </c>
      <c r="BJ112">
        <v>225</v>
      </c>
      <c r="BK112">
        <v>244</v>
      </c>
      <c r="BL112">
        <v>277</v>
      </c>
      <c r="BM112">
        <v>321</v>
      </c>
      <c r="BN112">
        <v>336</v>
      </c>
      <c r="BO112">
        <v>400</v>
      </c>
      <c r="BP112">
        <v>450</v>
      </c>
      <c r="BQ112">
        <v>523</v>
      </c>
    </row>
    <row r="113" spans="1:69" ht="17" x14ac:dyDescent="0.25">
      <c r="A113" s="3" t="s">
        <v>465</v>
      </c>
      <c r="B113" s="11" t="s">
        <v>164</v>
      </c>
      <c r="C113" t="s">
        <v>164</v>
      </c>
      <c r="D113">
        <v>46.227600000000002</v>
      </c>
      <c r="E113">
        <f t="shared" si="1"/>
        <v>0</v>
      </c>
      <c r="F113" s="11" t="s">
        <v>164</v>
      </c>
      <c r="G113" t="s">
        <v>164</v>
      </c>
      <c r="H113">
        <v>46.227600000000002</v>
      </c>
      <c r="I113">
        <v>2.2136999999999998</v>
      </c>
      <c r="J113">
        <v>0</v>
      </c>
      <c r="K113">
        <v>0</v>
      </c>
      <c r="L113">
        <v>2</v>
      </c>
      <c r="M113">
        <v>3</v>
      </c>
      <c r="N113">
        <v>3</v>
      </c>
      <c r="O113">
        <v>3</v>
      </c>
      <c r="P113">
        <v>4</v>
      </c>
      <c r="Q113">
        <v>5</v>
      </c>
      <c r="R113">
        <v>5</v>
      </c>
      <c r="S113">
        <v>5</v>
      </c>
      <c r="T113">
        <v>6</v>
      </c>
      <c r="U113">
        <v>6</v>
      </c>
      <c r="V113">
        <v>6</v>
      </c>
      <c r="W113">
        <v>6</v>
      </c>
      <c r="X113">
        <v>6</v>
      </c>
      <c r="Y113">
        <v>6</v>
      </c>
      <c r="Z113">
        <v>6</v>
      </c>
      <c r="AA113">
        <v>11</v>
      </c>
      <c r="AB113">
        <v>11</v>
      </c>
      <c r="AC113">
        <v>11</v>
      </c>
      <c r="AD113">
        <v>11</v>
      </c>
      <c r="AE113">
        <v>11</v>
      </c>
      <c r="AF113">
        <v>11</v>
      </c>
      <c r="AG113">
        <v>11</v>
      </c>
      <c r="AH113">
        <v>12</v>
      </c>
      <c r="AI113">
        <v>12</v>
      </c>
      <c r="AJ113">
        <v>12</v>
      </c>
      <c r="AK113">
        <v>12</v>
      </c>
      <c r="AL113">
        <v>12</v>
      </c>
      <c r="AM113">
        <v>12</v>
      </c>
      <c r="AN113">
        <v>12</v>
      </c>
      <c r="AO113">
        <v>12</v>
      </c>
      <c r="AP113">
        <v>12</v>
      </c>
      <c r="AQ113">
        <v>12</v>
      </c>
      <c r="AR113">
        <v>14</v>
      </c>
      <c r="AS113">
        <v>18</v>
      </c>
      <c r="AT113">
        <v>38</v>
      </c>
      <c r="AU113">
        <v>57</v>
      </c>
      <c r="AV113">
        <v>100</v>
      </c>
      <c r="AW113">
        <v>130</v>
      </c>
      <c r="AX113">
        <v>191</v>
      </c>
      <c r="AY113">
        <v>204</v>
      </c>
      <c r="AZ113">
        <v>285</v>
      </c>
      <c r="BA113">
        <v>377</v>
      </c>
      <c r="BB113">
        <v>653</v>
      </c>
      <c r="BC113">
        <v>949</v>
      </c>
      <c r="BD113">
        <v>1126</v>
      </c>
      <c r="BE113">
        <v>1209</v>
      </c>
      <c r="BF113">
        <v>1784</v>
      </c>
      <c r="BG113">
        <v>2281</v>
      </c>
      <c r="BH113">
        <v>2281</v>
      </c>
      <c r="BI113">
        <v>3661</v>
      </c>
      <c r="BJ113">
        <v>4469</v>
      </c>
      <c r="BK113">
        <v>4499</v>
      </c>
      <c r="BL113">
        <v>6633</v>
      </c>
      <c r="BM113">
        <v>7652</v>
      </c>
      <c r="BN113">
        <v>9043</v>
      </c>
      <c r="BO113">
        <v>10871</v>
      </c>
      <c r="BP113">
        <v>12612</v>
      </c>
      <c r="BQ113">
        <v>14282</v>
      </c>
    </row>
    <row r="114" spans="1:69" ht="17" x14ac:dyDescent="0.25">
      <c r="A114" s="3" t="s">
        <v>467</v>
      </c>
      <c r="B114" s="2" t="s">
        <v>205</v>
      </c>
      <c r="C114" t="s">
        <v>164</v>
      </c>
      <c r="D114">
        <v>18.070799999999998</v>
      </c>
      <c r="E114">
        <f t="shared" si="1"/>
        <v>0</v>
      </c>
      <c r="F114" s="11" t="s">
        <v>205</v>
      </c>
      <c r="G114" t="s">
        <v>164</v>
      </c>
      <c r="H114">
        <v>18.070799999999998</v>
      </c>
      <c r="I114">
        <v>-63.0501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</v>
      </c>
      <c r="BF114">
        <v>2</v>
      </c>
      <c r="BG114">
        <v>2</v>
      </c>
      <c r="BH114">
        <v>2</v>
      </c>
      <c r="BI114">
        <v>2</v>
      </c>
      <c r="BJ114">
        <v>2</v>
      </c>
      <c r="BK114">
        <v>2</v>
      </c>
      <c r="BL114">
        <v>2</v>
      </c>
      <c r="BM114">
        <v>2</v>
      </c>
      <c r="BN114">
        <v>3</v>
      </c>
      <c r="BO114">
        <v>4</v>
      </c>
      <c r="BP114">
        <v>4</v>
      </c>
      <c r="BQ114">
        <v>4</v>
      </c>
    </row>
    <row r="115" spans="1:69" ht="17" x14ac:dyDescent="0.25">
      <c r="A115" s="3" t="s">
        <v>467</v>
      </c>
      <c r="B115" s="11" t="s">
        <v>213</v>
      </c>
      <c r="C115" t="s">
        <v>164</v>
      </c>
      <c r="D115">
        <v>17.899999999999999</v>
      </c>
      <c r="E115">
        <f t="shared" si="1"/>
        <v>0</v>
      </c>
      <c r="F115" s="11" t="s">
        <v>213</v>
      </c>
      <c r="G115" t="s">
        <v>164</v>
      </c>
      <c r="H115">
        <v>17.899999999999999</v>
      </c>
      <c r="I115">
        <v>-62.833300000000001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3</v>
      </c>
      <c r="BA115">
        <v>3</v>
      </c>
      <c r="BB115">
        <v>3</v>
      </c>
      <c r="BC115">
        <v>3</v>
      </c>
      <c r="BD115">
        <v>3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3</v>
      </c>
      <c r="BM115">
        <v>3</v>
      </c>
      <c r="BN115">
        <v>3</v>
      </c>
      <c r="BO115">
        <v>3</v>
      </c>
      <c r="BP115">
        <v>3</v>
      </c>
      <c r="BQ115">
        <v>3</v>
      </c>
    </row>
    <row r="116" spans="1:69" ht="17" x14ac:dyDescent="0.25">
      <c r="A116" s="3" t="s">
        <v>464</v>
      </c>
      <c r="B116" s="2" t="s">
        <v>413</v>
      </c>
      <c r="C116" t="s">
        <v>164</v>
      </c>
      <c r="D116">
        <v>-17.6797</v>
      </c>
      <c r="E116">
        <f t="shared" si="1"/>
        <v>0</v>
      </c>
      <c r="F116" s="11" t="s">
        <v>413</v>
      </c>
      <c r="G116" t="s">
        <v>164</v>
      </c>
      <c r="H116">
        <v>-17.6797</v>
      </c>
      <c r="I116">
        <v>149.4068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6</v>
      </c>
      <c r="BP116">
        <v>11</v>
      </c>
      <c r="BQ116">
        <v>15</v>
      </c>
    </row>
    <row r="117" spans="1:69" ht="17" x14ac:dyDescent="0.25">
      <c r="A117" s="3" t="s">
        <v>468</v>
      </c>
      <c r="B117" s="2" t="s">
        <v>442</v>
      </c>
      <c r="C117" t="s">
        <v>164</v>
      </c>
      <c r="D117">
        <v>3.9339</v>
      </c>
      <c r="E117">
        <f t="shared" si="1"/>
        <v>0</v>
      </c>
      <c r="F117" s="11" t="s">
        <v>442</v>
      </c>
      <c r="G117" t="s">
        <v>164</v>
      </c>
      <c r="H117">
        <v>3.9339</v>
      </c>
      <c r="I117">
        <v>-53.125799999999998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5</v>
      </c>
      <c r="BD117">
        <v>5</v>
      </c>
      <c r="BE117">
        <v>5</v>
      </c>
      <c r="BF117">
        <v>5</v>
      </c>
      <c r="BG117">
        <v>5</v>
      </c>
      <c r="BH117">
        <v>5</v>
      </c>
      <c r="BI117">
        <v>5</v>
      </c>
      <c r="BJ117">
        <v>5</v>
      </c>
      <c r="BK117">
        <v>7</v>
      </c>
      <c r="BL117">
        <v>11</v>
      </c>
      <c r="BM117">
        <v>11</v>
      </c>
      <c r="BN117">
        <v>11</v>
      </c>
      <c r="BO117">
        <v>11</v>
      </c>
      <c r="BP117">
        <v>15</v>
      </c>
      <c r="BQ117">
        <v>18</v>
      </c>
    </row>
    <row r="118" spans="1:69" ht="17" x14ac:dyDescent="0.25">
      <c r="A118" s="3" t="s">
        <v>466</v>
      </c>
      <c r="B118" s="2" t="s">
        <v>450</v>
      </c>
      <c r="C118" t="s">
        <v>164</v>
      </c>
      <c r="D118">
        <v>-12.827500000000001</v>
      </c>
      <c r="E118">
        <f t="shared" si="1"/>
        <v>0</v>
      </c>
      <c r="F118" s="11" t="s">
        <v>450</v>
      </c>
      <c r="G118" t="s">
        <v>164</v>
      </c>
      <c r="H118">
        <v>-12.827500000000001</v>
      </c>
      <c r="I118">
        <v>45.166200000000003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1</v>
      </c>
      <c r="BM118">
        <v>1</v>
      </c>
      <c r="BN118">
        <v>3</v>
      </c>
      <c r="BO118">
        <v>3</v>
      </c>
      <c r="BP118">
        <v>6</v>
      </c>
      <c r="BQ118">
        <v>7</v>
      </c>
    </row>
    <row r="119" spans="1:69" ht="17" x14ac:dyDescent="0.25">
      <c r="A119" s="3" t="s">
        <v>467</v>
      </c>
      <c r="B119" s="2" t="s">
        <v>414</v>
      </c>
      <c r="C119" t="s">
        <v>164</v>
      </c>
      <c r="D119">
        <v>16.25</v>
      </c>
      <c r="E119">
        <f t="shared" si="1"/>
        <v>0</v>
      </c>
      <c r="F119" s="11" t="s">
        <v>414</v>
      </c>
      <c r="G119" t="s">
        <v>164</v>
      </c>
      <c r="H119">
        <v>16.25</v>
      </c>
      <c r="I119">
        <v>-61.583300000000001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1</v>
      </c>
      <c r="BK119">
        <v>3</v>
      </c>
      <c r="BL119">
        <v>6</v>
      </c>
      <c r="BM119">
        <v>18</v>
      </c>
      <c r="BN119">
        <v>27</v>
      </c>
      <c r="BO119">
        <v>33</v>
      </c>
      <c r="BP119">
        <v>45</v>
      </c>
      <c r="BQ119">
        <v>53</v>
      </c>
    </row>
    <row r="120" spans="1:69" ht="17" x14ac:dyDescent="0.25">
      <c r="A120" s="3" t="s">
        <v>470</v>
      </c>
      <c r="B120" s="11" t="s">
        <v>486</v>
      </c>
      <c r="C120" t="s">
        <v>164</v>
      </c>
      <c r="D120">
        <v>-21.135100000000001</v>
      </c>
      <c r="E120">
        <f t="shared" si="1"/>
        <v>0</v>
      </c>
      <c r="F120" s="11" t="s">
        <v>486</v>
      </c>
      <c r="G120" t="s">
        <v>164</v>
      </c>
      <c r="H120">
        <v>-21.135100000000001</v>
      </c>
      <c r="I120">
        <v>55.247100000000003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1</v>
      </c>
      <c r="BI120">
        <v>5</v>
      </c>
      <c r="BJ120">
        <v>6</v>
      </c>
      <c r="BK120">
        <v>7</v>
      </c>
      <c r="BL120">
        <v>9</v>
      </c>
      <c r="BM120">
        <v>9</v>
      </c>
      <c r="BN120">
        <v>12</v>
      </c>
      <c r="BO120">
        <v>14</v>
      </c>
      <c r="BP120">
        <v>28</v>
      </c>
      <c r="BQ120">
        <v>45</v>
      </c>
    </row>
    <row r="121" spans="1:69" ht="17" x14ac:dyDescent="0.25">
      <c r="A121" s="3" t="s">
        <v>466</v>
      </c>
      <c r="B121" s="11" t="s">
        <v>215</v>
      </c>
      <c r="C121" t="s">
        <v>164</v>
      </c>
      <c r="D121">
        <v>-20.904299999999999</v>
      </c>
      <c r="E121">
        <f t="shared" si="1"/>
        <v>0</v>
      </c>
      <c r="F121" s="11" t="s">
        <v>215</v>
      </c>
      <c r="G121" t="s">
        <v>164</v>
      </c>
      <c r="H121">
        <v>-20.904299999999999</v>
      </c>
      <c r="I121">
        <v>165.61799999999999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2</v>
      </c>
      <c r="BP121">
        <v>2</v>
      </c>
      <c r="BQ121">
        <v>4</v>
      </c>
    </row>
    <row r="122" spans="1:69" ht="17" x14ac:dyDescent="0.25">
      <c r="A122" s="3" t="s">
        <v>466</v>
      </c>
      <c r="B122" s="11"/>
      <c r="C122" t="s">
        <v>433</v>
      </c>
      <c r="D122">
        <v>-0.80369999999999997</v>
      </c>
      <c r="E122">
        <f t="shared" si="1"/>
        <v>0</v>
      </c>
      <c r="F122" s="11"/>
      <c r="G122" t="s">
        <v>433</v>
      </c>
      <c r="H122">
        <v>-0.80369999999999997</v>
      </c>
      <c r="I122">
        <v>11.609400000000001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3</v>
      </c>
      <c r="BQ122">
        <v>4</v>
      </c>
    </row>
    <row r="123" spans="1:69" ht="17" x14ac:dyDescent="0.25">
      <c r="A123" s="3" t="s">
        <v>466</v>
      </c>
      <c r="C123" t="s">
        <v>483</v>
      </c>
      <c r="D123">
        <v>13.443199999999999</v>
      </c>
      <c r="E123">
        <f t="shared" si="1"/>
        <v>0</v>
      </c>
      <c r="F123" s="11"/>
      <c r="G123" t="s">
        <v>483</v>
      </c>
      <c r="H123">
        <v>13.443199999999999</v>
      </c>
      <c r="I123">
        <v>-15.3101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</row>
    <row r="124" spans="1:69" ht="17" x14ac:dyDescent="0.25">
      <c r="A124" s="3" t="s">
        <v>465</v>
      </c>
      <c r="B124" s="11"/>
      <c r="C124" t="s">
        <v>42</v>
      </c>
      <c r="D124">
        <v>42.315399999999997</v>
      </c>
      <c r="E124">
        <f t="shared" si="1"/>
        <v>0</v>
      </c>
      <c r="F124" s="11"/>
      <c r="G124" t="s">
        <v>42</v>
      </c>
      <c r="H124">
        <v>42.315399999999997</v>
      </c>
      <c r="I124">
        <v>43.356900000000003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1</v>
      </c>
      <c r="AV124">
        <v>1</v>
      </c>
      <c r="AW124">
        <v>3</v>
      </c>
      <c r="AX124">
        <v>3</v>
      </c>
      <c r="AY124">
        <v>3</v>
      </c>
      <c r="AZ124">
        <v>3</v>
      </c>
      <c r="BA124">
        <v>4</v>
      </c>
      <c r="BB124">
        <v>4</v>
      </c>
      <c r="BC124">
        <v>4</v>
      </c>
      <c r="BD124">
        <v>13</v>
      </c>
      <c r="BE124">
        <v>15</v>
      </c>
      <c r="BF124">
        <v>15</v>
      </c>
      <c r="BG124">
        <v>24</v>
      </c>
      <c r="BH124">
        <v>24</v>
      </c>
      <c r="BI124">
        <v>25</v>
      </c>
      <c r="BJ124">
        <v>30</v>
      </c>
      <c r="BK124">
        <v>33</v>
      </c>
      <c r="BL124">
        <v>33</v>
      </c>
      <c r="BM124">
        <v>34</v>
      </c>
      <c r="BN124">
        <v>38</v>
      </c>
      <c r="BO124">
        <v>40</v>
      </c>
      <c r="BP124">
        <v>43</v>
      </c>
      <c r="BQ124">
        <v>49</v>
      </c>
    </row>
    <row r="125" spans="1:69" ht="17" x14ac:dyDescent="0.25">
      <c r="A125" s="3" t="s">
        <v>465</v>
      </c>
      <c r="B125" s="11"/>
      <c r="C125" t="s">
        <v>17</v>
      </c>
      <c r="D125">
        <v>51</v>
      </c>
      <c r="E125">
        <f t="shared" si="1"/>
        <v>0</v>
      </c>
      <c r="F125" s="11"/>
      <c r="G125" t="s">
        <v>17</v>
      </c>
      <c r="H125">
        <v>51</v>
      </c>
      <c r="I125">
        <v>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4</v>
      </c>
      <c r="Q125">
        <v>4</v>
      </c>
      <c r="R125">
        <v>4</v>
      </c>
      <c r="S125">
        <v>5</v>
      </c>
      <c r="T125">
        <v>8</v>
      </c>
      <c r="U125">
        <v>10</v>
      </c>
      <c r="V125">
        <v>12</v>
      </c>
      <c r="W125">
        <v>12</v>
      </c>
      <c r="X125">
        <v>12</v>
      </c>
      <c r="Y125">
        <v>12</v>
      </c>
      <c r="Z125">
        <v>13</v>
      </c>
      <c r="AA125">
        <v>13</v>
      </c>
      <c r="AB125">
        <v>14</v>
      </c>
      <c r="AC125">
        <v>14</v>
      </c>
      <c r="AD125">
        <v>16</v>
      </c>
      <c r="AE125">
        <v>16</v>
      </c>
      <c r="AF125">
        <v>16</v>
      </c>
      <c r="AG125">
        <v>16</v>
      </c>
      <c r="AH125">
        <v>16</v>
      </c>
      <c r="AI125">
        <v>16</v>
      </c>
      <c r="AJ125">
        <v>16</v>
      </c>
      <c r="AK125">
        <v>16</v>
      </c>
      <c r="AL125">
        <v>16</v>
      </c>
      <c r="AM125">
        <v>16</v>
      </c>
      <c r="AN125">
        <v>16</v>
      </c>
      <c r="AO125">
        <v>16</v>
      </c>
      <c r="AP125">
        <v>16</v>
      </c>
      <c r="AQ125">
        <v>16</v>
      </c>
      <c r="AR125">
        <v>17</v>
      </c>
      <c r="AS125">
        <v>27</v>
      </c>
      <c r="AT125">
        <v>46</v>
      </c>
      <c r="AU125">
        <v>48</v>
      </c>
      <c r="AV125">
        <v>79</v>
      </c>
      <c r="AW125">
        <v>130</v>
      </c>
      <c r="AX125">
        <v>159</v>
      </c>
      <c r="AY125">
        <v>196</v>
      </c>
      <c r="AZ125">
        <v>262</v>
      </c>
      <c r="BA125">
        <v>482</v>
      </c>
      <c r="BB125">
        <v>670</v>
      </c>
      <c r="BC125">
        <v>799</v>
      </c>
      <c r="BD125">
        <v>1040</v>
      </c>
      <c r="BE125">
        <v>1176</v>
      </c>
      <c r="BF125">
        <v>1457</v>
      </c>
      <c r="BG125">
        <v>1908</v>
      </c>
      <c r="BH125">
        <v>2078</v>
      </c>
      <c r="BI125">
        <v>3675</v>
      </c>
      <c r="BJ125">
        <v>4585</v>
      </c>
      <c r="BK125">
        <v>5795</v>
      </c>
      <c r="BL125">
        <v>7272</v>
      </c>
      <c r="BM125">
        <v>9257</v>
      </c>
      <c r="BN125">
        <v>12327</v>
      </c>
      <c r="BO125">
        <v>15320</v>
      </c>
      <c r="BP125">
        <v>19848</v>
      </c>
      <c r="BQ125">
        <v>22213</v>
      </c>
    </row>
    <row r="126" spans="1:69" ht="17" x14ac:dyDescent="0.25">
      <c r="A126" s="3" t="s">
        <v>466</v>
      </c>
      <c r="B126" s="11"/>
      <c r="C126" t="s">
        <v>425</v>
      </c>
      <c r="D126">
        <v>7.9465000000000003</v>
      </c>
      <c r="E126">
        <f t="shared" si="1"/>
        <v>0</v>
      </c>
      <c r="F126" s="11"/>
      <c r="G126" t="s">
        <v>425</v>
      </c>
      <c r="H126">
        <v>7.9465000000000003</v>
      </c>
      <c r="I126">
        <v>-1.0232000000000001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3</v>
      </c>
      <c r="BK126">
        <v>6</v>
      </c>
      <c r="BL126">
        <v>6</v>
      </c>
      <c r="BM126">
        <v>7</v>
      </c>
      <c r="BN126">
        <v>7</v>
      </c>
      <c r="BO126">
        <v>11</v>
      </c>
      <c r="BP126">
        <v>16</v>
      </c>
      <c r="BQ126">
        <v>19</v>
      </c>
    </row>
    <row r="127" spans="1:69" ht="17" x14ac:dyDescent="0.25">
      <c r="A127" s="3" t="s">
        <v>465</v>
      </c>
      <c r="B127" s="11"/>
      <c r="C127" t="s">
        <v>43</v>
      </c>
      <c r="D127">
        <v>39.074199999999998</v>
      </c>
      <c r="E127">
        <f t="shared" si="1"/>
        <v>0</v>
      </c>
      <c r="F127" s="11"/>
      <c r="G127" t="s">
        <v>43</v>
      </c>
      <c r="H127">
        <v>39.074199999999998</v>
      </c>
      <c r="I127">
        <v>21.824300000000001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3</v>
      </c>
      <c r="AU127">
        <v>4</v>
      </c>
      <c r="AV127">
        <v>4</v>
      </c>
      <c r="AW127">
        <v>7</v>
      </c>
      <c r="AX127">
        <v>7</v>
      </c>
      <c r="AY127">
        <v>7</v>
      </c>
      <c r="AZ127">
        <v>9</v>
      </c>
      <c r="BA127">
        <v>31</v>
      </c>
      <c r="BB127">
        <v>45</v>
      </c>
      <c r="BC127">
        <v>46</v>
      </c>
      <c r="BD127">
        <v>73</v>
      </c>
      <c r="BE127">
        <v>73</v>
      </c>
      <c r="BF127">
        <v>89</v>
      </c>
      <c r="BG127">
        <v>99</v>
      </c>
      <c r="BH127">
        <v>99</v>
      </c>
      <c r="BI127">
        <v>190</v>
      </c>
      <c r="BJ127">
        <v>228</v>
      </c>
      <c r="BK127">
        <v>331</v>
      </c>
      <c r="BL127">
        <v>331</v>
      </c>
      <c r="BM127">
        <v>387</v>
      </c>
      <c r="BN127">
        <v>418</v>
      </c>
      <c r="BO127">
        <v>418</v>
      </c>
      <c r="BP127">
        <v>495</v>
      </c>
      <c r="BQ127">
        <v>530</v>
      </c>
    </row>
    <row r="128" spans="1:69" ht="17" x14ac:dyDescent="0.25">
      <c r="A128" s="3" t="s">
        <v>467</v>
      </c>
      <c r="B128" s="11"/>
      <c r="C128" t="s">
        <v>434</v>
      </c>
      <c r="D128">
        <v>15.7835</v>
      </c>
      <c r="E128">
        <f t="shared" si="1"/>
        <v>0</v>
      </c>
      <c r="F128" s="11"/>
      <c r="G128" t="s">
        <v>434</v>
      </c>
      <c r="H128">
        <v>15.7835</v>
      </c>
      <c r="I128">
        <v>-90.230800000000002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1</v>
      </c>
      <c r="BL128">
        <v>2</v>
      </c>
      <c r="BM128">
        <v>6</v>
      </c>
      <c r="BN128">
        <v>6</v>
      </c>
      <c r="BO128">
        <v>9</v>
      </c>
      <c r="BP128">
        <v>12</v>
      </c>
      <c r="BQ128">
        <v>17</v>
      </c>
    </row>
    <row r="129" spans="1:69" ht="17" x14ac:dyDescent="0.25">
      <c r="A129" s="3" t="s">
        <v>466</v>
      </c>
      <c r="B129" s="11"/>
      <c r="C129" t="s">
        <v>419</v>
      </c>
      <c r="D129">
        <v>9.9456000000000007</v>
      </c>
      <c r="E129">
        <f t="shared" si="1"/>
        <v>0</v>
      </c>
      <c r="F129" s="11"/>
      <c r="G129" t="s">
        <v>419</v>
      </c>
      <c r="H129">
        <v>9.9456000000000007</v>
      </c>
      <c r="I129">
        <v>-9.6966000000000001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2</v>
      </c>
    </row>
    <row r="130" spans="1:69" ht="17" x14ac:dyDescent="0.25">
      <c r="A130" s="3" t="s">
        <v>468</v>
      </c>
      <c r="B130" s="11"/>
      <c r="C130" t="s">
        <v>410</v>
      </c>
      <c r="D130">
        <v>5</v>
      </c>
      <c r="E130">
        <f t="shared" si="1"/>
        <v>0</v>
      </c>
      <c r="F130" s="11"/>
      <c r="G130" t="s">
        <v>410</v>
      </c>
      <c r="H130">
        <v>5</v>
      </c>
      <c r="I130">
        <v>-58.75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1</v>
      </c>
      <c r="BJ130">
        <v>1</v>
      </c>
      <c r="BK130">
        <v>4</v>
      </c>
      <c r="BL130">
        <v>4</v>
      </c>
      <c r="BM130">
        <v>7</v>
      </c>
      <c r="BN130">
        <v>7</v>
      </c>
      <c r="BO130">
        <v>7</v>
      </c>
      <c r="BP130">
        <v>7</v>
      </c>
      <c r="BQ130">
        <v>7</v>
      </c>
    </row>
    <row r="131" spans="1:69" ht="17" x14ac:dyDescent="0.25">
      <c r="B131" s="11"/>
      <c r="E131">
        <f t="shared" ref="E131:E194" si="2">D131-H131</f>
        <v>-18.9712</v>
      </c>
      <c r="F131" s="11"/>
      <c r="G131" t="s">
        <v>500</v>
      </c>
      <c r="H131">
        <v>18.9712</v>
      </c>
      <c r="I131">
        <v>-72.285200000000003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2</v>
      </c>
      <c r="BQ131">
        <v>2</v>
      </c>
    </row>
    <row r="132" spans="1:69" ht="17" x14ac:dyDescent="0.25">
      <c r="A132" s="3" t="s">
        <v>465</v>
      </c>
      <c r="B132" s="11"/>
      <c r="C132" t="s">
        <v>140</v>
      </c>
      <c r="D132">
        <v>41.902900000000002</v>
      </c>
      <c r="E132">
        <f t="shared" si="2"/>
        <v>0</v>
      </c>
      <c r="F132" s="11"/>
      <c r="G132" t="s">
        <v>140</v>
      </c>
      <c r="H132">
        <v>41.902900000000002</v>
      </c>
      <c r="I132">
        <v>12.4534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</row>
    <row r="133" spans="1:69" ht="17" x14ac:dyDescent="0.25">
      <c r="A133" s="3" t="s">
        <v>467</v>
      </c>
      <c r="B133" s="11"/>
      <c r="C133" t="s">
        <v>206</v>
      </c>
      <c r="D133">
        <v>15.2</v>
      </c>
      <c r="E133">
        <f t="shared" si="2"/>
        <v>0</v>
      </c>
      <c r="F133" s="11"/>
      <c r="G133" t="s">
        <v>206</v>
      </c>
      <c r="H133">
        <v>15.2</v>
      </c>
      <c r="I133">
        <v>-86.241900000000001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2</v>
      </c>
      <c r="BH133">
        <v>2</v>
      </c>
      <c r="BI133">
        <v>2</v>
      </c>
      <c r="BJ133">
        <v>2</v>
      </c>
      <c r="BK133">
        <v>3</v>
      </c>
      <c r="BL133">
        <v>6</v>
      </c>
      <c r="BM133">
        <v>8</v>
      </c>
      <c r="BN133">
        <v>9</v>
      </c>
      <c r="BO133">
        <v>12</v>
      </c>
      <c r="BP133">
        <v>24</v>
      </c>
      <c r="BQ133">
        <v>24</v>
      </c>
    </row>
    <row r="134" spans="1:69" ht="17" x14ac:dyDescent="0.25">
      <c r="A134" s="3" t="s">
        <v>465</v>
      </c>
      <c r="B134" s="11"/>
      <c r="C134" t="s">
        <v>76</v>
      </c>
      <c r="D134">
        <v>47.162500000000001</v>
      </c>
      <c r="E134">
        <f t="shared" si="2"/>
        <v>0</v>
      </c>
      <c r="F134" s="11"/>
      <c r="G134" t="s">
        <v>76</v>
      </c>
      <c r="H134">
        <v>47.162500000000001</v>
      </c>
      <c r="I134">
        <v>19.503299999999999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</v>
      </c>
      <c r="BA134">
        <v>2</v>
      </c>
      <c r="BB134">
        <v>2</v>
      </c>
      <c r="BC134">
        <v>4</v>
      </c>
      <c r="BD134">
        <v>7</v>
      </c>
      <c r="BE134">
        <v>9</v>
      </c>
      <c r="BF134">
        <v>9</v>
      </c>
      <c r="BG134">
        <v>13</v>
      </c>
      <c r="BH134">
        <v>13</v>
      </c>
      <c r="BI134">
        <v>19</v>
      </c>
      <c r="BJ134">
        <v>30</v>
      </c>
      <c r="BK134">
        <v>32</v>
      </c>
      <c r="BL134">
        <v>39</v>
      </c>
      <c r="BM134">
        <v>50</v>
      </c>
      <c r="BN134">
        <v>58</v>
      </c>
      <c r="BO134">
        <v>73</v>
      </c>
      <c r="BP134">
        <v>85</v>
      </c>
      <c r="BQ134">
        <v>103</v>
      </c>
    </row>
    <row r="135" spans="1:69" ht="17" x14ac:dyDescent="0.25">
      <c r="A135" s="3" t="s">
        <v>465</v>
      </c>
      <c r="B135" s="11"/>
      <c r="C135" t="s">
        <v>50</v>
      </c>
      <c r="D135">
        <v>64.963099999999997</v>
      </c>
      <c r="E135">
        <f t="shared" si="2"/>
        <v>0</v>
      </c>
      <c r="F135" s="11"/>
      <c r="G135" t="s">
        <v>50</v>
      </c>
      <c r="H135">
        <v>64.963099999999997</v>
      </c>
      <c r="I135">
        <v>-19.020800000000001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1</v>
      </c>
      <c r="AW135">
        <v>3</v>
      </c>
      <c r="AX135">
        <v>6</v>
      </c>
      <c r="AY135">
        <v>11</v>
      </c>
      <c r="AZ135">
        <v>26</v>
      </c>
      <c r="BA135">
        <v>34</v>
      </c>
      <c r="BB135">
        <v>43</v>
      </c>
      <c r="BC135">
        <v>50</v>
      </c>
      <c r="BD135">
        <v>50</v>
      </c>
      <c r="BE135">
        <v>58</v>
      </c>
      <c r="BF135">
        <v>69</v>
      </c>
      <c r="BG135">
        <v>85</v>
      </c>
      <c r="BH135">
        <v>103</v>
      </c>
      <c r="BI135">
        <v>134</v>
      </c>
      <c r="BJ135">
        <v>156</v>
      </c>
      <c r="BK135">
        <v>171</v>
      </c>
      <c r="BL135">
        <v>180</v>
      </c>
      <c r="BM135">
        <v>220</v>
      </c>
      <c r="BN135">
        <v>250</v>
      </c>
      <c r="BO135">
        <v>330</v>
      </c>
      <c r="BP135">
        <v>409</v>
      </c>
      <c r="BQ135">
        <v>473</v>
      </c>
    </row>
    <row r="136" spans="1:69" ht="17" x14ac:dyDescent="0.25">
      <c r="A136" s="3" t="s">
        <v>464</v>
      </c>
      <c r="B136" s="11"/>
      <c r="C136" t="s">
        <v>21</v>
      </c>
      <c r="D136">
        <v>21</v>
      </c>
      <c r="E136">
        <f t="shared" si="2"/>
        <v>0</v>
      </c>
      <c r="F136" s="11"/>
      <c r="G136" t="s">
        <v>21</v>
      </c>
      <c r="H136">
        <v>21</v>
      </c>
      <c r="I136">
        <v>78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2</v>
      </c>
      <c r="V136">
        <v>3</v>
      </c>
      <c r="W136">
        <v>3</v>
      </c>
      <c r="X136">
        <v>3</v>
      </c>
      <c r="Y136">
        <v>3</v>
      </c>
      <c r="Z136">
        <v>3</v>
      </c>
      <c r="AA136">
        <v>3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3</v>
      </c>
      <c r="AM136">
        <v>3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3</v>
      </c>
      <c r="AT136">
        <v>3</v>
      </c>
      <c r="AU136">
        <v>3</v>
      </c>
      <c r="AV136">
        <v>3</v>
      </c>
      <c r="AW136">
        <v>3</v>
      </c>
      <c r="AX136">
        <v>5</v>
      </c>
      <c r="AY136">
        <v>5</v>
      </c>
      <c r="AZ136">
        <v>28</v>
      </c>
      <c r="BA136">
        <v>30</v>
      </c>
      <c r="BB136">
        <v>31</v>
      </c>
      <c r="BC136">
        <v>34</v>
      </c>
      <c r="BD136">
        <v>39</v>
      </c>
      <c r="BE136">
        <v>43</v>
      </c>
      <c r="BF136">
        <v>56</v>
      </c>
      <c r="BG136">
        <v>62</v>
      </c>
      <c r="BH136">
        <v>73</v>
      </c>
      <c r="BI136">
        <v>82</v>
      </c>
      <c r="BJ136">
        <v>102</v>
      </c>
      <c r="BK136">
        <v>113</v>
      </c>
      <c r="BL136">
        <v>119</v>
      </c>
      <c r="BM136">
        <v>142</v>
      </c>
      <c r="BN136">
        <v>156</v>
      </c>
      <c r="BO136">
        <v>194</v>
      </c>
      <c r="BP136">
        <v>244</v>
      </c>
      <c r="BQ136">
        <v>330</v>
      </c>
    </row>
    <row r="137" spans="1:69" ht="17" x14ac:dyDescent="0.25">
      <c r="A137" s="3" t="s">
        <v>464</v>
      </c>
      <c r="B137" s="11"/>
      <c r="C137" t="s">
        <v>64</v>
      </c>
      <c r="D137">
        <v>-0.7893</v>
      </c>
      <c r="E137">
        <f t="shared" si="2"/>
        <v>0</v>
      </c>
      <c r="F137" s="11"/>
      <c r="G137" t="s">
        <v>64</v>
      </c>
      <c r="H137">
        <v>-0.7893</v>
      </c>
      <c r="I137">
        <v>113.9213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2</v>
      </c>
      <c r="AY137">
        <v>2</v>
      </c>
      <c r="AZ137">
        <v>2</v>
      </c>
      <c r="BA137">
        <v>2</v>
      </c>
      <c r="BB137">
        <v>4</v>
      </c>
      <c r="BC137">
        <v>4</v>
      </c>
      <c r="BD137">
        <v>6</v>
      </c>
      <c r="BE137">
        <v>19</v>
      </c>
      <c r="BF137">
        <v>27</v>
      </c>
      <c r="BG137">
        <v>34</v>
      </c>
      <c r="BH137">
        <v>34</v>
      </c>
      <c r="BI137">
        <v>69</v>
      </c>
      <c r="BJ137">
        <v>96</v>
      </c>
      <c r="BK137">
        <v>117</v>
      </c>
      <c r="BL137">
        <v>134</v>
      </c>
      <c r="BM137">
        <v>172</v>
      </c>
      <c r="BN137">
        <v>227</v>
      </c>
      <c r="BO137">
        <v>311</v>
      </c>
      <c r="BP137">
        <v>369</v>
      </c>
      <c r="BQ137">
        <v>450</v>
      </c>
    </row>
    <row r="138" spans="1:69" ht="17" x14ac:dyDescent="0.25">
      <c r="A138" s="3" t="s">
        <v>464</v>
      </c>
      <c r="B138" s="11"/>
      <c r="C138" t="s">
        <v>162</v>
      </c>
      <c r="D138">
        <v>32</v>
      </c>
      <c r="E138">
        <f t="shared" si="2"/>
        <v>0</v>
      </c>
      <c r="F138" s="11"/>
      <c r="G138" t="s">
        <v>162</v>
      </c>
      <c r="H138">
        <v>32</v>
      </c>
      <c r="I138">
        <v>53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</v>
      </c>
      <c r="AM138">
        <v>5</v>
      </c>
      <c r="AN138">
        <v>18</v>
      </c>
      <c r="AO138">
        <v>28</v>
      </c>
      <c r="AP138">
        <v>43</v>
      </c>
      <c r="AQ138">
        <v>61</v>
      </c>
      <c r="AR138">
        <v>95</v>
      </c>
      <c r="AS138">
        <v>139</v>
      </c>
      <c r="AT138">
        <v>245</v>
      </c>
      <c r="AU138">
        <v>388</v>
      </c>
      <c r="AV138">
        <v>593</v>
      </c>
      <c r="AW138">
        <v>978</v>
      </c>
      <c r="AX138">
        <v>1501</v>
      </c>
      <c r="AY138">
        <v>2336</v>
      </c>
      <c r="AZ138">
        <v>2922</v>
      </c>
      <c r="BA138">
        <v>3513</v>
      </c>
      <c r="BB138">
        <v>4747</v>
      </c>
      <c r="BC138">
        <v>5823</v>
      </c>
      <c r="BD138">
        <v>6566</v>
      </c>
      <c r="BE138">
        <v>7161</v>
      </c>
      <c r="BF138">
        <v>8042</v>
      </c>
      <c r="BG138">
        <v>9000</v>
      </c>
      <c r="BH138">
        <v>10075</v>
      </c>
      <c r="BI138">
        <v>11364</v>
      </c>
      <c r="BJ138">
        <v>12729</v>
      </c>
      <c r="BK138">
        <v>13938</v>
      </c>
      <c r="BL138">
        <v>14991</v>
      </c>
      <c r="BM138">
        <v>16169</v>
      </c>
      <c r="BN138">
        <v>17361</v>
      </c>
      <c r="BO138">
        <v>18407</v>
      </c>
      <c r="BP138">
        <v>19644</v>
      </c>
      <c r="BQ138">
        <v>20610</v>
      </c>
    </row>
    <row r="139" spans="1:69" ht="17" x14ac:dyDescent="0.25">
      <c r="A139" s="3" t="s">
        <v>464</v>
      </c>
      <c r="B139" s="11"/>
      <c r="C139" t="s">
        <v>30</v>
      </c>
      <c r="D139">
        <v>33</v>
      </c>
      <c r="E139">
        <f t="shared" si="2"/>
        <v>0</v>
      </c>
      <c r="F139" s="11"/>
      <c r="G139" t="s">
        <v>30</v>
      </c>
      <c r="H139">
        <v>33</v>
      </c>
      <c r="I139">
        <v>44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</v>
      </c>
      <c r="AS139">
        <v>5</v>
      </c>
      <c r="AT139">
        <v>7</v>
      </c>
      <c r="AU139">
        <v>7</v>
      </c>
      <c r="AV139">
        <v>13</v>
      </c>
      <c r="AW139">
        <v>19</v>
      </c>
      <c r="AX139">
        <v>26</v>
      </c>
      <c r="AY139">
        <v>32</v>
      </c>
      <c r="AZ139">
        <v>35</v>
      </c>
      <c r="BA139">
        <v>35</v>
      </c>
      <c r="BB139">
        <v>40</v>
      </c>
      <c r="BC139">
        <v>54</v>
      </c>
      <c r="BD139">
        <v>60</v>
      </c>
      <c r="BE139">
        <v>60</v>
      </c>
      <c r="BF139">
        <v>71</v>
      </c>
      <c r="BG139">
        <v>71</v>
      </c>
      <c r="BH139">
        <v>71</v>
      </c>
      <c r="BI139">
        <v>101</v>
      </c>
      <c r="BJ139">
        <v>110</v>
      </c>
      <c r="BK139">
        <v>116</v>
      </c>
      <c r="BL139">
        <v>124</v>
      </c>
      <c r="BM139">
        <v>154</v>
      </c>
      <c r="BN139">
        <v>164</v>
      </c>
      <c r="BO139">
        <v>192</v>
      </c>
      <c r="BP139">
        <v>208</v>
      </c>
      <c r="BQ139">
        <v>214</v>
      </c>
    </row>
    <row r="140" spans="1:69" ht="17" x14ac:dyDescent="0.25">
      <c r="A140" s="3" t="s">
        <v>465</v>
      </c>
      <c r="B140" s="11"/>
      <c r="C140" t="s">
        <v>56</v>
      </c>
      <c r="D140">
        <v>53.142400000000002</v>
      </c>
      <c r="E140">
        <f t="shared" si="2"/>
        <v>0</v>
      </c>
      <c r="F140" s="11"/>
      <c r="G140" t="s">
        <v>56</v>
      </c>
      <c r="H140">
        <v>53.142400000000002</v>
      </c>
      <c r="I140">
        <v>-7.6920999999999999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1</v>
      </c>
      <c r="AX140">
        <v>1</v>
      </c>
      <c r="AY140">
        <v>2</v>
      </c>
      <c r="AZ140">
        <v>6</v>
      </c>
      <c r="BA140">
        <v>6</v>
      </c>
      <c r="BB140">
        <v>18</v>
      </c>
      <c r="BC140">
        <v>18</v>
      </c>
      <c r="BD140">
        <v>19</v>
      </c>
      <c r="BE140">
        <v>21</v>
      </c>
      <c r="BF140">
        <v>34</v>
      </c>
      <c r="BG140">
        <v>43</v>
      </c>
      <c r="BH140">
        <v>43</v>
      </c>
      <c r="BI140">
        <v>90</v>
      </c>
      <c r="BJ140">
        <v>129</v>
      </c>
      <c r="BK140">
        <v>129</v>
      </c>
      <c r="BL140">
        <v>169</v>
      </c>
      <c r="BM140">
        <v>223</v>
      </c>
      <c r="BN140">
        <v>292</v>
      </c>
      <c r="BO140">
        <v>557</v>
      </c>
      <c r="BP140">
        <v>683</v>
      </c>
      <c r="BQ140">
        <v>785</v>
      </c>
    </row>
    <row r="141" spans="1:69" ht="17" x14ac:dyDescent="0.25">
      <c r="A141" s="3" t="s">
        <v>464</v>
      </c>
      <c r="B141" s="11"/>
      <c r="C141" t="s">
        <v>39</v>
      </c>
      <c r="D141">
        <v>31</v>
      </c>
      <c r="E141">
        <f t="shared" si="2"/>
        <v>0</v>
      </c>
      <c r="F141" s="11"/>
      <c r="G141" t="s">
        <v>39</v>
      </c>
      <c r="H141">
        <v>31</v>
      </c>
      <c r="I141">
        <v>35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2</v>
      </c>
      <c r="AT141">
        <v>3</v>
      </c>
      <c r="AU141">
        <v>4</v>
      </c>
      <c r="AV141">
        <v>7</v>
      </c>
      <c r="AW141">
        <v>10</v>
      </c>
      <c r="AX141">
        <v>10</v>
      </c>
      <c r="AY141">
        <v>12</v>
      </c>
      <c r="AZ141">
        <v>15</v>
      </c>
      <c r="BA141">
        <v>20</v>
      </c>
      <c r="BB141">
        <v>37</v>
      </c>
      <c r="BC141">
        <v>43</v>
      </c>
      <c r="BD141">
        <v>61</v>
      </c>
      <c r="BE141">
        <v>61</v>
      </c>
      <c r="BF141">
        <v>83</v>
      </c>
      <c r="BG141">
        <v>109</v>
      </c>
      <c r="BH141">
        <v>131</v>
      </c>
      <c r="BI141">
        <v>161</v>
      </c>
      <c r="BJ141">
        <v>193</v>
      </c>
      <c r="BK141">
        <v>251</v>
      </c>
      <c r="BL141">
        <v>255</v>
      </c>
      <c r="BM141">
        <v>337</v>
      </c>
      <c r="BN141">
        <v>433</v>
      </c>
      <c r="BO141">
        <v>677</v>
      </c>
      <c r="BP141">
        <v>705</v>
      </c>
      <c r="BQ141">
        <v>883</v>
      </c>
    </row>
    <row r="142" spans="1:69" ht="17" x14ac:dyDescent="0.25">
      <c r="A142" s="3" t="s">
        <v>465</v>
      </c>
      <c r="B142" s="11"/>
      <c r="C142" t="s">
        <v>22</v>
      </c>
      <c r="D142">
        <v>43</v>
      </c>
      <c r="E142">
        <f t="shared" si="2"/>
        <v>0</v>
      </c>
      <c r="F142" s="11"/>
      <c r="G142" t="s">
        <v>22</v>
      </c>
      <c r="H142">
        <v>43</v>
      </c>
      <c r="I142">
        <v>12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3</v>
      </c>
      <c r="AA142">
        <v>3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3</v>
      </c>
      <c r="AI142">
        <v>3</v>
      </c>
      <c r="AJ142">
        <v>3</v>
      </c>
      <c r="AK142">
        <v>3</v>
      </c>
      <c r="AL142">
        <v>3</v>
      </c>
      <c r="AM142">
        <v>3</v>
      </c>
      <c r="AN142">
        <v>20</v>
      </c>
      <c r="AO142">
        <v>62</v>
      </c>
      <c r="AP142">
        <v>155</v>
      </c>
      <c r="AQ142">
        <v>229</v>
      </c>
      <c r="AR142">
        <v>322</v>
      </c>
      <c r="AS142">
        <v>453</v>
      </c>
      <c r="AT142">
        <v>655</v>
      </c>
      <c r="AU142">
        <v>888</v>
      </c>
      <c r="AV142">
        <v>1128</v>
      </c>
      <c r="AW142">
        <v>1694</v>
      </c>
      <c r="AX142">
        <v>2036</v>
      </c>
      <c r="AY142">
        <v>2502</v>
      </c>
      <c r="AZ142">
        <v>3089</v>
      </c>
      <c r="BA142">
        <v>3858</v>
      </c>
      <c r="BB142">
        <v>4636</v>
      </c>
      <c r="BC142">
        <v>5883</v>
      </c>
      <c r="BD142">
        <v>7375</v>
      </c>
      <c r="BE142">
        <v>9172</v>
      </c>
      <c r="BF142">
        <v>10149</v>
      </c>
      <c r="BG142">
        <v>12462</v>
      </c>
      <c r="BH142">
        <v>12462</v>
      </c>
      <c r="BI142">
        <v>17660</v>
      </c>
      <c r="BJ142">
        <v>21157</v>
      </c>
      <c r="BK142">
        <v>24747</v>
      </c>
      <c r="BL142">
        <v>27980</v>
      </c>
      <c r="BM142">
        <v>31506</v>
      </c>
      <c r="BN142">
        <v>35713</v>
      </c>
      <c r="BO142">
        <v>41035</v>
      </c>
      <c r="BP142">
        <v>47021</v>
      </c>
      <c r="BQ142">
        <v>53578</v>
      </c>
    </row>
    <row r="143" spans="1:69" ht="17" x14ac:dyDescent="0.25">
      <c r="A143" s="3" t="s">
        <v>467</v>
      </c>
      <c r="B143" s="11"/>
      <c r="C143" t="s">
        <v>214</v>
      </c>
      <c r="D143">
        <v>18.1096</v>
      </c>
      <c r="E143">
        <f t="shared" si="2"/>
        <v>0</v>
      </c>
      <c r="F143" s="11"/>
      <c r="G143" t="s">
        <v>214</v>
      </c>
      <c r="H143">
        <v>18.1096</v>
      </c>
      <c r="I143">
        <v>-77.297499999999999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2</v>
      </c>
      <c r="BI143">
        <v>8</v>
      </c>
      <c r="BJ143">
        <v>8</v>
      </c>
      <c r="BK143">
        <v>10</v>
      </c>
      <c r="BL143">
        <v>10</v>
      </c>
      <c r="BM143">
        <v>12</v>
      </c>
      <c r="BN143">
        <v>13</v>
      </c>
      <c r="BO143">
        <v>15</v>
      </c>
      <c r="BP143">
        <v>16</v>
      </c>
      <c r="BQ143">
        <v>16</v>
      </c>
    </row>
    <row r="144" spans="1:69" ht="17" x14ac:dyDescent="0.25">
      <c r="A144" s="3" t="s">
        <v>464</v>
      </c>
      <c r="B144" s="11"/>
      <c r="C144" t="s">
        <v>5</v>
      </c>
      <c r="D144">
        <v>36</v>
      </c>
      <c r="E144">
        <f t="shared" si="2"/>
        <v>0</v>
      </c>
      <c r="F144" s="11"/>
      <c r="G144" t="s">
        <v>5</v>
      </c>
      <c r="H144">
        <v>36</v>
      </c>
      <c r="I144">
        <v>138</v>
      </c>
      <c r="J144">
        <v>2</v>
      </c>
      <c r="K144">
        <v>1</v>
      </c>
      <c r="L144">
        <v>2</v>
      </c>
      <c r="M144">
        <v>2</v>
      </c>
      <c r="N144">
        <v>4</v>
      </c>
      <c r="O144">
        <v>4</v>
      </c>
      <c r="P144">
        <v>7</v>
      </c>
      <c r="Q144">
        <v>7</v>
      </c>
      <c r="R144">
        <v>11</v>
      </c>
      <c r="S144">
        <v>15</v>
      </c>
      <c r="T144">
        <v>20</v>
      </c>
      <c r="U144">
        <v>20</v>
      </c>
      <c r="V144">
        <v>20</v>
      </c>
      <c r="W144">
        <v>22</v>
      </c>
      <c r="X144">
        <v>22</v>
      </c>
      <c r="Y144">
        <v>45</v>
      </c>
      <c r="Z144">
        <v>25</v>
      </c>
      <c r="AA144">
        <v>25</v>
      </c>
      <c r="AB144">
        <v>26</v>
      </c>
      <c r="AC144">
        <v>26</v>
      </c>
      <c r="AD144">
        <v>26</v>
      </c>
      <c r="AE144">
        <v>28</v>
      </c>
      <c r="AF144">
        <v>28</v>
      </c>
      <c r="AG144">
        <v>29</v>
      </c>
      <c r="AH144">
        <v>43</v>
      </c>
      <c r="AI144">
        <v>59</v>
      </c>
      <c r="AJ144">
        <v>66</v>
      </c>
      <c r="AK144">
        <v>74</v>
      </c>
      <c r="AL144">
        <v>84</v>
      </c>
      <c r="AM144">
        <v>94</v>
      </c>
      <c r="AN144">
        <v>105</v>
      </c>
      <c r="AO144">
        <v>122</v>
      </c>
      <c r="AP144">
        <v>147</v>
      </c>
      <c r="AQ144">
        <v>159</v>
      </c>
      <c r="AR144">
        <v>170</v>
      </c>
      <c r="AS144">
        <v>189</v>
      </c>
      <c r="AT144">
        <v>214</v>
      </c>
      <c r="AU144">
        <v>228</v>
      </c>
      <c r="AV144">
        <v>241</v>
      </c>
      <c r="AW144">
        <v>256</v>
      </c>
      <c r="AX144">
        <v>274</v>
      </c>
      <c r="AY144">
        <v>293</v>
      </c>
      <c r="AZ144">
        <v>331</v>
      </c>
      <c r="BA144">
        <v>360</v>
      </c>
      <c r="BB144">
        <v>420</v>
      </c>
      <c r="BC144">
        <v>461</v>
      </c>
      <c r="BD144">
        <v>502</v>
      </c>
      <c r="BE144">
        <v>511</v>
      </c>
      <c r="BF144">
        <v>581</v>
      </c>
      <c r="BG144">
        <v>639</v>
      </c>
      <c r="BH144">
        <v>639</v>
      </c>
      <c r="BI144">
        <v>701</v>
      </c>
      <c r="BJ144">
        <v>773</v>
      </c>
      <c r="BK144">
        <v>839</v>
      </c>
      <c r="BL144">
        <v>825</v>
      </c>
      <c r="BM144">
        <v>878</v>
      </c>
      <c r="BN144">
        <v>889</v>
      </c>
      <c r="BO144">
        <v>924</v>
      </c>
      <c r="BP144">
        <v>963</v>
      </c>
      <c r="BQ144">
        <v>1007</v>
      </c>
    </row>
    <row r="145" spans="1:69" ht="17" x14ac:dyDescent="0.25">
      <c r="A145" s="3" t="s">
        <v>464</v>
      </c>
      <c r="B145" s="11"/>
      <c r="C145" t="s">
        <v>74</v>
      </c>
      <c r="D145">
        <v>31.24</v>
      </c>
      <c r="E145">
        <f t="shared" si="2"/>
        <v>0</v>
      </c>
      <c r="F145" s="11"/>
      <c r="G145" t="s">
        <v>74</v>
      </c>
      <c r="H145">
        <v>31.24</v>
      </c>
      <c r="I145">
        <v>36.51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8</v>
      </c>
      <c r="BL145">
        <v>17</v>
      </c>
      <c r="BM145">
        <v>34</v>
      </c>
      <c r="BN145">
        <v>52</v>
      </c>
      <c r="BO145">
        <v>69</v>
      </c>
      <c r="BP145">
        <v>85</v>
      </c>
      <c r="BQ145">
        <v>85</v>
      </c>
    </row>
    <row r="146" spans="1:69" ht="17" x14ac:dyDescent="0.25">
      <c r="A146" s="3" t="s">
        <v>464</v>
      </c>
      <c r="B146" s="11"/>
      <c r="C146" t="s">
        <v>412</v>
      </c>
      <c r="D146">
        <v>48.019599999999997</v>
      </c>
      <c r="E146">
        <f t="shared" si="2"/>
        <v>0</v>
      </c>
      <c r="F146" s="11"/>
      <c r="G146" t="s">
        <v>412</v>
      </c>
      <c r="H146">
        <v>48.019599999999997</v>
      </c>
      <c r="I146">
        <v>66.923699999999997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4</v>
      </c>
      <c r="BJ146">
        <v>6</v>
      </c>
      <c r="BK146">
        <v>9</v>
      </c>
      <c r="BL146">
        <v>10</v>
      </c>
      <c r="BM146">
        <v>33</v>
      </c>
      <c r="BN146">
        <v>35</v>
      </c>
      <c r="BO146">
        <v>44</v>
      </c>
      <c r="BP146">
        <v>49</v>
      </c>
      <c r="BQ146">
        <v>53</v>
      </c>
    </row>
    <row r="147" spans="1:69" ht="17" x14ac:dyDescent="0.25">
      <c r="A147" s="3" t="s">
        <v>466</v>
      </c>
      <c r="B147" s="11"/>
      <c r="C147" t="s">
        <v>421</v>
      </c>
      <c r="D147">
        <v>-2.3599999999999999E-2</v>
      </c>
      <c r="E147">
        <f t="shared" si="2"/>
        <v>0</v>
      </c>
      <c r="F147" s="11"/>
      <c r="G147" t="s">
        <v>421</v>
      </c>
      <c r="H147">
        <v>-2.3599999999999999E-2</v>
      </c>
      <c r="I147">
        <v>37.906199999999998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1</v>
      </c>
      <c r="BK147">
        <v>3</v>
      </c>
      <c r="BL147">
        <v>3</v>
      </c>
      <c r="BM147">
        <v>3</v>
      </c>
      <c r="BN147">
        <v>3</v>
      </c>
      <c r="BO147">
        <v>7</v>
      </c>
      <c r="BP147">
        <v>7</v>
      </c>
      <c r="BQ147">
        <v>7</v>
      </c>
    </row>
    <row r="148" spans="1:69" ht="17" x14ac:dyDescent="0.25">
      <c r="A148" s="3" t="s">
        <v>464</v>
      </c>
      <c r="B148" s="11"/>
      <c r="C148" t="s">
        <v>163</v>
      </c>
      <c r="D148">
        <v>36</v>
      </c>
      <c r="E148">
        <f t="shared" si="2"/>
        <v>0</v>
      </c>
      <c r="F148" s="11"/>
      <c r="G148" t="s">
        <v>163</v>
      </c>
      <c r="H148">
        <v>36</v>
      </c>
      <c r="I148">
        <v>128</v>
      </c>
      <c r="J148">
        <v>1</v>
      </c>
      <c r="K148">
        <v>1</v>
      </c>
      <c r="L148">
        <v>2</v>
      </c>
      <c r="M148">
        <v>2</v>
      </c>
      <c r="N148">
        <v>3</v>
      </c>
      <c r="O148">
        <v>4</v>
      </c>
      <c r="P148">
        <v>4</v>
      </c>
      <c r="Q148">
        <v>4</v>
      </c>
      <c r="R148">
        <v>4</v>
      </c>
      <c r="S148">
        <v>11</v>
      </c>
      <c r="T148">
        <v>12</v>
      </c>
      <c r="U148">
        <v>15</v>
      </c>
      <c r="V148">
        <v>15</v>
      </c>
      <c r="W148">
        <v>16</v>
      </c>
      <c r="X148">
        <v>19</v>
      </c>
      <c r="Y148">
        <v>23</v>
      </c>
      <c r="Z148">
        <v>24</v>
      </c>
      <c r="AA148">
        <v>24</v>
      </c>
      <c r="AB148">
        <v>25</v>
      </c>
      <c r="AC148">
        <v>27</v>
      </c>
      <c r="AD148">
        <v>28</v>
      </c>
      <c r="AE148">
        <v>28</v>
      </c>
      <c r="AF148">
        <v>28</v>
      </c>
      <c r="AG148">
        <v>28</v>
      </c>
      <c r="AH148">
        <v>28</v>
      </c>
      <c r="AI148">
        <v>29</v>
      </c>
      <c r="AJ148">
        <v>30</v>
      </c>
      <c r="AK148">
        <v>31</v>
      </c>
      <c r="AL148">
        <v>31</v>
      </c>
      <c r="AM148">
        <v>104</v>
      </c>
      <c r="AN148">
        <v>204</v>
      </c>
      <c r="AO148">
        <v>433</v>
      </c>
      <c r="AP148">
        <v>602</v>
      </c>
      <c r="AQ148">
        <v>833</v>
      </c>
      <c r="AR148">
        <v>977</v>
      </c>
      <c r="AS148">
        <v>1261</v>
      </c>
      <c r="AT148">
        <v>1766</v>
      </c>
      <c r="AU148">
        <v>2337</v>
      </c>
      <c r="AV148">
        <v>3150</v>
      </c>
      <c r="AW148">
        <v>3736</v>
      </c>
      <c r="AX148">
        <v>4335</v>
      </c>
      <c r="AY148">
        <v>5186</v>
      </c>
      <c r="AZ148">
        <v>5621</v>
      </c>
      <c r="BA148">
        <v>6088</v>
      </c>
      <c r="BB148">
        <v>6593</v>
      </c>
      <c r="BC148">
        <v>7041</v>
      </c>
      <c r="BD148">
        <v>7314</v>
      </c>
      <c r="BE148">
        <v>7478</v>
      </c>
      <c r="BF148">
        <v>7513</v>
      </c>
      <c r="BG148">
        <v>7755</v>
      </c>
      <c r="BH148">
        <v>7869</v>
      </c>
      <c r="BI148">
        <v>7979</v>
      </c>
      <c r="BJ148">
        <v>8086</v>
      </c>
      <c r="BK148">
        <v>8162</v>
      </c>
      <c r="BL148">
        <v>8236</v>
      </c>
      <c r="BM148">
        <v>8320</v>
      </c>
      <c r="BN148">
        <v>8413</v>
      </c>
      <c r="BO148">
        <v>8565</v>
      </c>
      <c r="BP148">
        <v>8652</v>
      </c>
      <c r="BQ148">
        <v>8799</v>
      </c>
    </row>
    <row r="149" spans="1:69" ht="17" x14ac:dyDescent="0.25">
      <c r="A149" s="3" t="s">
        <v>465</v>
      </c>
      <c r="B149" s="11"/>
      <c r="C149" t="s">
        <v>444</v>
      </c>
      <c r="D149">
        <v>42.602600000000002</v>
      </c>
      <c r="E149">
        <f t="shared" si="2"/>
        <v>0</v>
      </c>
      <c r="F149" s="11"/>
      <c r="G149" t="s">
        <v>444</v>
      </c>
      <c r="H149">
        <v>42.602600000000002</v>
      </c>
      <c r="I149">
        <v>20.902999999999999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2</v>
      </c>
      <c r="BL149">
        <v>2</v>
      </c>
      <c r="BM149">
        <v>2</v>
      </c>
      <c r="BN149">
        <v>2</v>
      </c>
      <c r="BO149">
        <v>2</v>
      </c>
      <c r="BP149">
        <v>2</v>
      </c>
      <c r="BQ149">
        <v>2</v>
      </c>
    </row>
    <row r="150" spans="1:69" ht="17" x14ac:dyDescent="0.25">
      <c r="A150" s="3" t="s">
        <v>464</v>
      </c>
      <c r="B150" s="11"/>
      <c r="C150" t="s">
        <v>34</v>
      </c>
      <c r="D150">
        <v>29.5</v>
      </c>
      <c r="E150">
        <f t="shared" si="2"/>
        <v>0</v>
      </c>
      <c r="F150" s="11"/>
      <c r="G150" t="s">
        <v>34</v>
      </c>
      <c r="H150">
        <v>29.5</v>
      </c>
      <c r="I150">
        <v>47.75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11</v>
      </c>
      <c r="AS150">
        <v>26</v>
      </c>
      <c r="AT150">
        <v>43</v>
      </c>
      <c r="AU150">
        <v>45</v>
      </c>
      <c r="AV150">
        <v>45</v>
      </c>
      <c r="AW150">
        <v>45</v>
      </c>
      <c r="AX150">
        <v>56</v>
      </c>
      <c r="AY150">
        <v>56</v>
      </c>
      <c r="AZ150">
        <v>56</v>
      </c>
      <c r="BA150">
        <v>58</v>
      </c>
      <c r="BB150">
        <v>58</v>
      </c>
      <c r="BC150">
        <v>61</v>
      </c>
      <c r="BD150">
        <v>64</v>
      </c>
      <c r="BE150">
        <v>64</v>
      </c>
      <c r="BF150">
        <v>69</v>
      </c>
      <c r="BG150">
        <v>72</v>
      </c>
      <c r="BH150">
        <v>80</v>
      </c>
      <c r="BI150">
        <v>80</v>
      </c>
      <c r="BJ150">
        <v>104</v>
      </c>
      <c r="BK150">
        <v>112</v>
      </c>
      <c r="BL150">
        <v>123</v>
      </c>
      <c r="BM150">
        <v>130</v>
      </c>
      <c r="BN150">
        <v>142</v>
      </c>
      <c r="BO150">
        <v>148</v>
      </c>
      <c r="BP150">
        <v>159</v>
      </c>
      <c r="BQ150">
        <v>176</v>
      </c>
    </row>
    <row r="151" spans="1:69" ht="17" x14ac:dyDescent="0.25">
      <c r="B151" s="11"/>
      <c r="C151" t="s">
        <v>479</v>
      </c>
      <c r="D151">
        <v>41.2044</v>
      </c>
      <c r="E151">
        <f t="shared" si="2"/>
        <v>0</v>
      </c>
      <c r="F151" s="11"/>
      <c r="G151" t="s">
        <v>479</v>
      </c>
      <c r="H151">
        <v>41.2044</v>
      </c>
      <c r="I151">
        <v>74.766099999999994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3</v>
      </c>
      <c r="BO151">
        <v>3</v>
      </c>
      <c r="BP151">
        <v>6</v>
      </c>
      <c r="BQ151">
        <v>14</v>
      </c>
    </row>
    <row r="152" spans="1:69" ht="17" x14ac:dyDescent="0.25">
      <c r="A152" s="3" t="s">
        <v>465</v>
      </c>
      <c r="B152" s="11"/>
      <c r="C152" t="s">
        <v>68</v>
      </c>
      <c r="D152">
        <v>56.879600000000003</v>
      </c>
      <c r="E152">
        <f t="shared" si="2"/>
        <v>0</v>
      </c>
      <c r="F152" s="11"/>
      <c r="G152" t="s">
        <v>68</v>
      </c>
      <c r="H152">
        <v>56.879600000000003</v>
      </c>
      <c r="I152">
        <v>24.603200000000001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2</v>
      </c>
      <c r="BE152">
        <v>6</v>
      </c>
      <c r="BF152">
        <v>8</v>
      </c>
      <c r="BG152">
        <v>10</v>
      </c>
      <c r="BH152">
        <v>10</v>
      </c>
      <c r="BI152">
        <v>17</v>
      </c>
      <c r="BJ152">
        <v>26</v>
      </c>
      <c r="BK152">
        <v>30</v>
      </c>
      <c r="BL152">
        <v>34</v>
      </c>
      <c r="BM152">
        <v>49</v>
      </c>
      <c r="BN152">
        <v>71</v>
      </c>
      <c r="BO152">
        <v>86</v>
      </c>
      <c r="BP152">
        <v>111</v>
      </c>
      <c r="BQ152">
        <v>124</v>
      </c>
    </row>
    <row r="153" spans="1:69" ht="17" x14ac:dyDescent="0.25">
      <c r="A153" s="3" t="s">
        <v>464</v>
      </c>
      <c r="B153" s="11"/>
      <c r="C153" t="s">
        <v>29</v>
      </c>
      <c r="D153">
        <v>33.854700000000001</v>
      </c>
      <c r="E153">
        <f t="shared" si="2"/>
        <v>0</v>
      </c>
      <c r="F153" s="11"/>
      <c r="G153" t="s">
        <v>29</v>
      </c>
      <c r="H153">
        <v>33.854700000000001</v>
      </c>
      <c r="I153">
        <v>35.862299999999998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2</v>
      </c>
      <c r="AT153">
        <v>2</v>
      </c>
      <c r="AU153">
        <v>2</v>
      </c>
      <c r="AV153">
        <v>4</v>
      </c>
      <c r="AW153">
        <v>10</v>
      </c>
      <c r="AX153">
        <v>13</v>
      </c>
      <c r="AY153">
        <v>13</v>
      </c>
      <c r="AZ153">
        <v>13</v>
      </c>
      <c r="BA153">
        <v>16</v>
      </c>
      <c r="BB153">
        <v>22</v>
      </c>
      <c r="BC153">
        <v>22</v>
      </c>
      <c r="BD153">
        <v>32</v>
      </c>
      <c r="BE153">
        <v>32</v>
      </c>
      <c r="BF153">
        <v>41</v>
      </c>
      <c r="BG153">
        <v>61</v>
      </c>
      <c r="BH153">
        <v>61</v>
      </c>
      <c r="BI153">
        <v>77</v>
      </c>
      <c r="BJ153">
        <v>93</v>
      </c>
      <c r="BK153">
        <v>110</v>
      </c>
      <c r="BL153">
        <v>99</v>
      </c>
      <c r="BM153">
        <v>120</v>
      </c>
      <c r="BN153">
        <v>133</v>
      </c>
      <c r="BO153">
        <v>157</v>
      </c>
      <c r="BP153">
        <v>163</v>
      </c>
      <c r="BQ153">
        <v>187</v>
      </c>
    </row>
    <row r="154" spans="1:69" ht="17" x14ac:dyDescent="0.25">
      <c r="A154" s="3" t="s">
        <v>466</v>
      </c>
      <c r="B154" s="11"/>
      <c r="C154" t="s">
        <v>456</v>
      </c>
      <c r="D154">
        <v>6.4280999999999997</v>
      </c>
      <c r="E154">
        <f t="shared" si="2"/>
        <v>0</v>
      </c>
      <c r="F154" s="11"/>
      <c r="G154" t="s">
        <v>456</v>
      </c>
      <c r="H154">
        <v>6.4280999999999997</v>
      </c>
      <c r="I154">
        <v>-9.4295000000000009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1</v>
      </c>
      <c r="BN154">
        <v>2</v>
      </c>
      <c r="BO154">
        <v>2</v>
      </c>
      <c r="BP154">
        <v>2</v>
      </c>
      <c r="BQ154">
        <v>3</v>
      </c>
    </row>
    <row r="155" spans="1:69" ht="17" x14ac:dyDescent="0.25">
      <c r="A155" s="3" t="s">
        <v>465</v>
      </c>
      <c r="B155" s="11"/>
      <c r="C155" t="s">
        <v>78</v>
      </c>
      <c r="D155">
        <v>47.14</v>
      </c>
      <c r="E155">
        <f t="shared" si="2"/>
        <v>0</v>
      </c>
      <c r="F155" s="11"/>
      <c r="G155" t="s">
        <v>78</v>
      </c>
      <c r="H155">
        <v>47.14</v>
      </c>
      <c r="I155">
        <v>9.5500000000000007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4</v>
      </c>
      <c r="BK155">
        <v>4</v>
      </c>
      <c r="BL155">
        <v>4</v>
      </c>
      <c r="BM155">
        <v>7</v>
      </c>
      <c r="BN155">
        <v>28</v>
      </c>
      <c r="BO155">
        <v>28</v>
      </c>
      <c r="BP155">
        <v>28</v>
      </c>
      <c r="BQ155">
        <v>37</v>
      </c>
    </row>
    <row r="156" spans="1:69" ht="17" x14ac:dyDescent="0.25">
      <c r="A156" s="3" t="s">
        <v>465</v>
      </c>
      <c r="B156" s="11"/>
      <c r="C156" t="s">
        <v>51</v>
      </c>
      <c r="D156">
        <v>55.169400000000003</v>
      </c>
      <c r="E156">
        <f t="shared" si="2"/>
        <v>0</v>
      </c>
      <c r="F156" s="11"/>
      <c r="G156" t="s">
        <v>51</v>
      </c>
      <c r="H156">
        <v>55.169400000000003</v>
      </c>
      <c r="I156">
        <v>23.8813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3</v>
      </c>
      <c r="BH156">
        <v>3</v>
      </c>
      <c r="BI156">
        <v>6</v>
      </c>
      <c r="BJ156">
        <v>8</v>
      </c>
      <c r="BK156">
        <v>12</v>
      </c>
      <c r="BL156">
        <v>17</v>
      </c>
      <c r="BM156">
        <v>25</v>
      </c>
      <c r="BN156">
        <v>27</v>
      </c>
      <c r="BO156">
        <v>36</v>
      </c>
      <c r="BP156">
        <v>49</v>
      </c>
      <c r="BQ156">
        <v>83</v>
      </c>
    </row>
    <row r="157" spans="1:69" ht="17" x14ac:dyDescent="0.25">
      <c r="A157" s="3" t="s">
        <v>465</v>
      </c>
      <c r="B157" s="11"/>
      <c r="C157" t="s">
        <v>57</v>
      </c>
      <c r="D157">
        <v>49.815300000000001</v>
      </c>
      <c r="E157">
        <f t="shared" si="2"/>
        <v>0</v>
      </c>
      <c r="F157" s="11"/>
      <c r="G157" t="s">
        <v>57</v>
      </c>
      <c r="H157">
        <v>49.815300000000001</v>
      </c>
      <c r="I157">
        <v>6.1295999999999999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2</v>
      </c>
      <c r="BC157">
        <v>2</v>
      </c>
      <c r="BD157">
        <v>3</v>
      </c>
      <c r="BE157">
        <v>3</v>
      </c>
      <c r="BF157">
        <v>5</v>
      </c>
      <c r="BG157">
        <v>7</v>
      </c>
      <c r="BH157">
        <v>19</v>
      </c>
      <c r="BI157">
        <v>34</v>
      </c>
      <c r="BJ157">
        <v>51</v>
      </c>
      <c r="BK157">
        <v>59</v>
      </c>
      <c r="BL157">
        <v>77</v>
      </c>
      <c r="BM157">
        <v>140</v>
      </c>
      <c r="BN157">
        <v>203</v>
      </c>
      <c r="BO157">
        <v>335</v>
      </c>
      <c r="BP157">
        <v>484</v>
      </c>
      <c r="BQ157">
        <v>670</v>
      </c>
    </row>
    <row r="158" spans="1:69" ht="17" x14ac:dyDescent="0.25">
      <c r="B158" s="11"/>
      <c r="E158">
        <f t="shared" si="2"/>
        <v>18.7669</v>
      </c>
      <c r="F158" s="11"/>
      <c r="G158" t="s">
        <v>499</v>
      </c>
      <c r="H158">
        <v>-18.7669</v>
      </c>
      <c r="I158">
        <v>46.869100000000003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3</v>
      </c>
      <c r="BQ158">
        <v>3</v>
      </c>
    </row>
    <row r="159" spans="1:69" ht="17" x14ac:dyDescent="0.25">
      <c r="A159" s="3" t="s">
        <v>464</v>
      </c>
      <c r="B159" s="11"/>
      <c r="C159" t="s">
        <v>8</v>
      </c>
      <c r="D159">
        <v>2.5</v>
      </c>
      <c r="E159">
        <f t="shared" si="2"/>
        <v>0</v>
      </c>
      <c r="F159" s="11"/>
      <c r="G159" t="s">
        <v>8</v>
      </c>
      <c r="H159">
        <v>2.5</v>
      </c>
      <c r="I159">
        <v>112.5</v>
      </c>
      <c r="J159">
        <v>0</v>
      </c>
      <c r="K159">
        <v>0</v>
      </c>
      <c r="L159">
        <v>0</v>
      </c>
      <c r="M159">
        <v>3</v>
      </c>
      <c r="N159">
        <v>4</v>
      </c>
      <c r="O159">
        <v>4</v>
      </c>
      <c r="P159">
        <v>4</v>
      </c>
      <c r="Q159">
        <v>7</v>
      </c>
      <c r="R159">
        <v>8</v>
      </c>
      <c r="S159">
        <v>8</v>
      </c>
      <c r="T159">
        <v>8</v>
      </c>
      <c r="U159">
        <v>8</v>
      </c>
      <c r="V159">
        <v>8</v>
      </c>
      <c r="W159">
        <v>10</v>
      </c>
      <c r="X159">
        <v>12</v>
      </c>
      <c r="Y159">
        <v>12</v>
      </c>
      <c r="Z159">
        <v>12</v>
      </c>
      <c r="AA159">
        <v>16</v>
      </c>
      <c r="AB159">
        <v>16</v>
      </c>
      <c r="AC159">
        <v>18</v>
      </c>
      <c r="AD159">
        <v>18</v>
      </c>
      <c r="AE159">
        <v>18</v>
      </c>
      <c r="AF159">
        <v>19</v>
      </c>
      <c r="AG159">
        <v>19</v>
      </c>
      <c r="AH159">
        <v>22</v>
      </c>
      <c r="AI159">
        <v>22</v>
      </c>
      <c r="AJ159">
        <v>22</v>
      </c>
      <c r="AK159">
        <v>22</v>
      </c>
      <c r="AL159">
        <v>22</v>
      </c>
      <c r="AM159">
        <v>22</v>
      </c>
      <c r="AN159">
        <v>22</v>
      </c>
      <c r="AO159">
        <v>22</v>
      </c>
      <c r="AP159">
        <v>22</v>
      </c>
      <c r="AQ159">
        <v>22</v>
      </c>
      <c r="AR159">
        <v>22</v>
      </c>
      <c r="AS159">
        <v>22</v>
      </c>
      <c r="AT159">
        <v>23</v>
      </c>
      <c r="AU159">
        <v>23</v>
      </c>
      <c r="AV159">
        <v>25</v>
      </c>
      <c r="AW159">
        <v>29</v>
      </c>
      <c r="AX159">
        <v>29</v>
      </c>
      <c r="AY159">
        <v>36</v>
      </c>
      <c r="AZ159">
        <v>50</v>
      </c>
      <c r="BA159">
        <v>50</v>
      </c>
      <c r="BB159">
        <v>83</v>
      </c>
      <c r="BC159">
        <v>93</v>
      </c>
      <c r="BD159">
        <v>99</v>
      </c>
      <c r="BE159">
        <v>117</v>
      </c>
      <c r="BF159">
        <v>129</v>
      </c>
      <c r="BG159">
        <v>149</v>
      </c>
      <c r="BH159">
        <v>149</v>
      </c>
      <c r="BI159">
        <v>197</v>
      </c>
      <c r="BJ159">
        <v>238</v>
      </c>
      <c r="BK159">
        <v>428</v>
      </c>
      <c r="BL159">
        <v>566</v>
      </c>
      <c r="BM159">
        <v>673</v>
      </c>
      <c r="BN159">
        <v>790</v>
      </c>
      <c r="BO159">
        <v>900</v>
      </c>
      <c r="BP159">
        <v>1030</v>
      </c>
      <c r="BQ159">
        <v>1183</v>
      </c>
    </row>
    <row r="160" spans="1:69" ht="17" x14ac:dyDescent="0.25">
      <c r="A160" s="3" t="s">
        <v>470</v>
      </c>
      <c r="B160" s="11"/>
      <c r="C160" t="s">
        <v>95</v>
      </c>
      <c r="D160">
        <v>3.2027999999999999</v>
      </c>
      <c r="E160">
        <f t="shared" si="2"/>
        <v>0</v>
      </c>
      <c r="F160" s="11"/>
      <c r="G160" t="s">
        <v>95</v>
      </c>
      <c r="H160">
        <v>3.2027999999999999</v>
      </c>
      <c r="I160">
        <v>73.220699999999994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4</v>
      </c>
      <c r="BF160">
        <v>6</v>
      </c>
      <c r="BG160">
        <v>8</v>
      </c>
      <c r="BH160">
        <v>8</v>
      </c>
      <c r="BI160">
        <v>9</v>
      </c>
      <c r="BJ160">
        <v>10</v>
      </c>
      <c r="BK160">
        <v>13</v>
      </c>
      <c r="BL160">
        <v>13</v>
      </c>
      <c r="BM160">
        <v>13</v>
      </c>
      <c r="BN160">
        <v>13</v>
      </c>
      <c r="BO160">
        <v>13</v>
      </c>
      <c r="BP160">
        <v>13</v>
      </c>
      <c r="BQ160">
        <v>13</v>
      </c>
    </row>
    <row r="161" spans="1:69" ht="17" x14ac:dyDescent="0.25">
      <c r="A161" s="3" t="s">
        <v>465</v>
      </c>
      <c r="B161" s="11"/>
      <c r="C161" t="s">
        <v>92</v>
      </c>
      <c r="D161">
        <v>35.9375</v>
      </c>
      <c r="E161">
        <f t="shared" si="2"/>
        <v>0</v>
      </c>
      <c r="F161" s="11"/>
      <c r="G161" t="s">
        <v>92</v>
      </c>
      <c r="H161">
        <v>35.9375</v>
      </c>
      <c r="I161">
        <v>14.375400000000001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3</v>
      </c>
      <c r="BD161">
        <v>3</v>
      </c>
      <c r="BE161">
        <v>3</v>
      </c>
      <c r="BF161">
        <v>5</v>
      </c>
      <c r="BG161">
        <v>6</v>
      </c>
      <c r="BH161">
        <v>6</v>
      </c>
      <c r="BI161">
        <v>12</v>
      </c>
      <c r="BJ161">
        <v>18</v>
      </c>
      <c r="BK161">
        <v>21</v>
      </c>
      <c r="BL161">
        <v>30</v>
      </c>
      <c r="BM161">
        <v>38</v>
      </c>
      <c r="BN161">
        <v>38</v>
      </c>
      <c r="BO161">
        <v>53</v>
      </c>
      <c r="BP161">
        <v>64</v>
      </c>
      <c r="BQ161">
        <v>73</v>
      </c>
    </row>
    <row r="162" spans="1:69" ht="17" x14ac:dyDescent="0.25">
      <c r="A162" s="3" t="s">
        <v>465</v>
      </c>
      <c r="B162" s="11"/>
      <c r="C162" t="s">
        <v>93</v>
      </c>
      <c r="D162">
        <v>14.641500000000001</v>
      </c>
      <c r="E162">
        <f t="shared" si="2"/>
        <v>0</v>
      </c>
      <c r="F162" s="11"/>
      <c r="G162" t="s">
        <v>93</v>
      </c>
      <c r="H162">
        <v>14.641500000000001</v>
      </c>
      <c r="I162">
        <v>-61.0242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2</v>
      </c>
      <c r="BD162">
        <v>2</v>
      </c>
      <c r="BE162">
        <v>2</v>
      </c>
      <c r="BF162">
        <v>2</v>
      </c>
      <c r="BG162">
        <v>3</v>
      </c>
      <c r="BH162">
        <v>3</v>
      </c>
      <c r="BI162">
        <v>3</v>
      </c>
      <c r="BJ162">
        <v>9</v>
      </c>
      <c r="BK162">
        <v>9</v>
      </c>
      <c r="BL162">
        <v>15</v>
      </c>
      <c r="BM162">
        <v>16</v>
      </c>
      <c r="BN162">
        <v>19</v>
      </c>
      <c r="BO162">
        <v>23</v>
      </c>
      <c r="BP162">
        <v>32</v>
      </c>
      <c r="BQ162">
        <v>32</v>
      </c>
    </row>
    <row r="163" spans="1:69" ht="17" x14ac:dyDescent="0.25">
      <c r="A163" s="3" t="s">
        <v>466</v>
      </c>
      <c r="B163" s="11"/>
      <c r="C163" t="s">
        <v>436</v>
      </c>
      <c r="D163">
        <v>21.007899999999999</v>
      </c>
      <c r="E163">
        <f t="shared" si="2"/>
        <v>0</v>
      </c>
      <c r="F163" s="11"/>
      <c r="G163" t="s">
        <v>436</v>
      </c>
      <c r="H163">
        <v>21.007899999999999</v>
      </c>
      <c r="I163">
        <v>10.940799999999999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2</v>
      </c>
      <c r="BP163">
        <v>2</v>
      </c>
      <c r="BQ163">
        <v>2</v>
      </c>
    </row>
    <row r="164" spans="1:69" ht="17" x14ac:dyDescent="0.25">
      <c r="B164" s="11"/>
      <c r="C164" t="s">
        <v>480</v>
      </c>
      <c r="D164">
        <v>-20.2</v>
      </c>
      <c r="E164">
        <f t="shared" si="2"/>
        <v>0</v>
      </c>
      <c r="F164" s="11"/>
      <c r="G164" t="s">
        <v>480</v>
      </c>
      <c r="H164">
        <v>-20.2</v>
      </c>
      <c r="I164">
        <v>57.5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3</v>
      </c>
      <c r="BO164">
        <v>3</v>
      </c>
      <c r="BP164">
        <v>12</v>
      </c>
      <c r="BQ164">
        <v>14</v>
      </c>
    </row>
    <row r="165" spans="1:69" ht="17" x14ac:dyDescent="0.25">
      <c r="A165" s="3" t="s">
        <v>467</v>
      </c>
      <c r="B165" s="11"/>
      <c r="C165" t="s">
        <v>52</v>
      </c>
      <c r="D165">
        <v>23.634499999999999</v>
      </c>
      <c r="E165">
        <f t="shared" si="2"/>
        <v>0</v>
      </c>
      <c r="F165" s="11"/>
      <c r="G165" t="s">
        <v>52</v>
      </c>
      <c r="H165">
        <v>23.634499999999999</v>
      </c>
      <c r="I165">
        <v>-102.5528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4</v>
      </c>
      <c r="AW165">
        <v>5</v>
      </c>
      <c r="AX165">
        <v>5</v>
      </c>
      <c r="AY165">
        <v>5</v>
      </c>
      <c r="AZ165">
        <v>5</v>
      </c>
      <c r="BA165">
        <v>5</v>
      </c>
      <c r="BB165">
        <v>6</v>
      </c>
      <c r="BC165">
        <v>6</v>
      </c>
      <c r="BD165">
        <v>7</v>
      </c>
      <c r="BE165">
        <v>7</v>
      </c>
      <c r="BF165">
        <v>7</v>
      </c>
      <c r="BG165">
        <v>8</v>
      </c>
      <c r="BH165">
        <v>12</v>
      </c>
      <c r="BI165">
        <v>12</v>
      </c>
      <c r="BJ165">
        <v>26</v>
      </c>
      <c r="BK165">
        <v>41</v>
      </c>
      <c r="BL165">
        <v>53</v>
      </c>
      <c r="BM165">
        <v>82</v>
      </c>
      <c r="BN165">
        <v>93</v>
      </c>
      <c r="BO165">
        <v>118</v>
      </c>
      <c r="BP165">
        <v>164</v>
      </c>
      <c r="BQ165">
        <v>203</v>
      </c>
    </row>
    <row r="166" spans="1:69" ht="17" x14ac:dyDescent="0.25">
      <c r="A166" s="3" t="s">
        <v>465</v>
      </c>
      <c r="B166" s="11"/>
      <c r="C166" t="s">
        <v>202</v>
      </c>
      <c r="D166">
        <v>47.4116</v>
      </c>
      <c r="E166">
        <f t="shared" si="2"/>
        <v>0</v>
      </c>
      <c r="F166" s="11"/>
      <c r="G166" t="s">
        <v>202</v>
      </c>
      <c r="H166">
        <v>47.4116</v>
      </c>
      <c r="I166">
        <v>28.369900000000001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1</v>
      </c>
      <c r="BF166">
        <v>3</v>
      </c>
      <c r="BG166">
        <v>3</v>
      </c>
      <c r="BH166">
        <v>3</v>
      </c>
      <c r="BI166">
        <v>6</v>
      </c>
      <c r="BJ166">
        <v>12</v>
      </c>
      <c r="BK166">
        <v>23</v>
      </c>
      <c r="BL166">
        <v>23</v>
      </c>
      <c r="BM166">
        <v>30</v>
      </c>
      <c r="BN166">
        <v>30</v>
      </c>
      <c r="BO166">
        <v>49</v>
      </c>
      <c r="BP166">
        <v>66</v>
      </c>
      <c r="BQ166">
        <v>80</v>
      </c>
    </row>
    <row r="167" spans="1:69" ht="17" x14ac:dyDescent="0.25">
      <c r="A167" s="3" t="s">
        <v>465</v>
      </c>
      <c r="B167" s="11"/>
      <c r="C167" t="s">
        <v>58</v>
      </c>
      <c r="D167">
        <v>43.7333</v>
      </c>
      <c r="E167">
        <f t="shared" si="2"/>
        <v>0</v>
      </c>
      <c r="F167" s="11"/>
      <c r="G167" t="s">
        <v>58</v>
      </c>
      <c r="H167">
        <v>43.7333</v>
      </c>
      <c r="I167">
        <v>7.4166999999999996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2</v>
      </c>
      <c r="BI167">
        <v>2</v>
      </c>
      <c r="BJ167">
        <v>2</v>
      </c>
      <c r="BK167">
        <v>2</v>
      </c>
      <c r="BL167">
        <v>7</v>
      </c>
      <c r="BM167">
        <v>7</v>
      </c>
      <c r="BN167">
        <v>7</v>
      </c>
      <c r="BO167">
        <v>7</v>
      </c>
      <c r="BP167">
        <v>11</v>
      </c>
      <c r="BQ167">
        <v>11</v>
      </c>
    </row>
    <row r="168" spans="1:69" ht="17" x14ac:dyDescent="0.25">
      <c r="A168" s="3" t="s">
        <v>464</v>
      </c>
      <c r="B168" s="11"/>
      <c r="C168" t="s">
        <v>141</v>
      </c>
      <c r="D168">
        <v>46.862499999999997</v>
      </c>
      <c r="E168">
        <f t="shared" si="2"/>
        <v>0</v>
      </c>
      <c r="F168" s="11"/>
      <c r="G168" t="s">
        <v>141</v>
      </c>
      <c r="H168">
        <v>46.862499999999997</v>
      </c>
      <c r="I168">
        <v>103.8467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5</v>
      </c>
      <c r="BN168">
        <v>6</v>
      </c>
      <c r="BO168">
        <v>6</v>
      </c>
      <c r="BP168">
        <v>6</v>
      </c>
      <c r="BQ168">
        <v>10</v>
      </c>
    </row>
    <row r="169" spans="1:69" ht="17" x14ac:dyDescent="0.25">
      <c r="A169" s="3" t="s">
        <v>465</v>
      </c>
      <c r="B169" s="11"/>
      <c r="C169" t="s">
        <v>478</v>
      </c>
      <c r="D169">
        <v>42.5</v>
      </c>
      <c r="E169">
        <f t="shared" si="2"/>
        <v>0</v>
      </c>
      <c r="F169" s="11"/>
      <c r="G169" t="s">
        <v>478</v>
      </c>
      <c r="H169">
        <v>42.5</v>
      </c>
      <c r="I169">
        <v>19.3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2</v>
      </c>
      <c r="BN169">
        <v>1</v>
      </c>
      <c r="BO169">
        <v>3</v>
      </c>
      <c r="BP169">
        <v>14</v>
      </c>
      <c r="BQ169">
        <v>14</v>
      </c>
    </row>
    <row r="170" spans="1:69" ht="17" x14ac:dyDescent="0.25">
      <c r="A170" s="3" t="s">
        <v>466</v>
      </c>
      <c r="B170" s="11"/>
      <c r="C170" t="s">
        <v>69</v>
      </c>
      <c r="D170">
        <v>31.791699999999999</v>
      </c>
      <c r="E170">
        <f t="shared" si="2"/>
        <v>0</v>
      </c>
      <c r="F170" s="11"/>
      <c r="G170" t="s">
        <v>69</v>
      </c>
      <c r="H170">
        <v>31.791699999999999</v>
      </c>
      <c r="I170">
        <v>-7.0926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3</v>
      </c>
      <c r="BG170">
        <v>5</v>
      </c>
      <c r="BH170">
        <v>6</v>
      </c>
      <c r="BI170">
        <v>7</v>
      </c>
      <c r="BJ170">
        <v>17</v>
      </c>
      <c r="BK170">
        <v>28</v>
      </c>
      <c r="BL170">
        <v>29</v>
      </c>
      <c r="BM170">
        <v>38</v>
      </c>
      <c r="BN170">
        <v>49</v>
      </c>
      <c r="BO170">
        <v>63</v>
      </c>
      <c r="BP170">
        <v>77</v>
      </c>
      <c r="BQ170">
        <v>96</v>
      </c>
    </row>
    <row r="171" spans="1:69" ht="17" x14ac:dyDescent="0.25">
      <c r="A171" s="3" t="s">
        <v>466</v>
      </c>
      <c r="B171" s="11"/>
      <c r="C171" t="s">
        <v>428</v>
      </c>
      <c r="D171">
        <v>-22.957599999999999</v>
      </c>
      <c r="E171">
        <f t="shared" si="2"/>
        <v>0</v>
      </c>
      <c r="F171" s="11"/>
      <c r="G171" t="s">
        <v>428</v>
      </c>
      <c r="H171">
        <v>-22.957599999999999</v>
      </c>
      <c r="I171">
        <v>18.490400000000001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</v>
      </c>
      <c r="BK171">
        <v>2</v>
      </c>
      <c r="BL171">
        <v>2</v>
      </c>
      <c r="BM171">
        <v>2</v>
      </c>
      <c r="BN171">
        <v>2</v>
      </c>
      <c r="BO171">
        <v>3</v>
      </c>
      <c r="BP171">
        <v>3</v>
      </c>
      <c r="BQ171">
        <v>3</v>
      </c>
    </row>
    <row r="172" spans="1:69" ht="17" x14ac:dyDescent="0.25">
      <c r="A172" s="3" t="s">
        <v>464</v>
      </c>
      <c r="B172" s="11"/>
      <c r="C172" t="s">
        <v>7</v>
      </c>
      <c r="D172">
        <v>28.166699999999999</v>
      </c>
      <c r="E172">
        <f t="shared" si="2"/>
        <v>0</v>
      </c>
      <c r="F172" s="11"/>
      <c r="G172" t="s">
        <v>7</v>
      </c>
      <c r="H172">
        <v>28.166699999999999</v>
      </c>
      <c r="I172">
        <v>84.25</v>
      </c>
      <c r="J172">
        <v>0</v>
      </c>
      <c r="K172">
        <v>0</v>
      </c>
      <c r="L172">
        <v>0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</row>
    <row r="173" spans="1:69" ht="17" x14ac:dyDescent="0.25">
      <c r="A173" s="3" t="s">
        <v>465</v>
      </c>
      <c r="B173" s="11" t="s">
        <v>452</v>
      </c>
      <c r="C173" t="s">
        <v>452</v>
      </c>
      <c r="D173">
        <v>52.132599999999996</v>
      </c>
      <c r="E173">
        <f t="shared" si="2"/>
        <v>0</v>
      </c>
      <c r="F173" s="11" t="s">
        <v>452</v>
      </c>
      <c r="G173" t="s">
        <v>452</v>
      </c>
      <c r="H173">
        <v>52.132599999999996</v>
      </c>
      <c r="I173">
        <v>5.2912999999999997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6</v>
      </c>
      <c r="AW173">
        <v>10</v>
      </c>
      <c r="AX173">
        <v>18</v>
      </c>
      <c r="AY173">
        <v>24</v>
      </c>
      <c r="AZ173">
        <v>38</v>
      </c>
      <c r="BA173">
        <v>82</v>
      </c>
      <c r="BB173">
        <v>128</v>
      </c>
      <c r="BC173">
        <v>188</v>
      </c>
      <c r="BD173">
        <v>265</v>
      </c>
      <c r="BE173">
        <v>321</v>
      </c>
      <c r="BF173">
        <v>382</v>
      </c>
      <c r="BG173">
        <v>503</v>
      </c>
      <c r="BH173">
        <v>503</v>
      </c>
      <c r="BI173">
        <v>804</v>
      </c>
      <c r="BJ173">
        <v>959</v>
      </c>
      <c r="BK173">
        <v>1135</v>
      </c>
      <c r="BL173">
        <v>1413</v>
      </c>
      <c r="BM173">
        <v>1705</v>
      </c>
      <c r="BN173">
        <v>2051</v>
      </c>
      <c r="BO173">
        <v>2460</v>
      </c>
      <c r="BP173">
        <v>2994</v>
      </c>
      <c r="BQ173">
        <v>3631</v>
      </c>
    </row>
    <row r="174" spans="1:69" ht="17" x14ac:dyDescent="0.25">
      <c r="A174" s="3" t="s">
        <v>467</v>
      </c>
      <c r="B174" s="11" t="s">
        <v>457</v>
      </c>
      <c r="C174" t="s">
        <v>452</v>
      </c>
      <c r="D174">
        <v>12.169600000000001</v>
      </c>
      <c r="E174">
        <f t="shared" si="2"/>
        <v>0</v>
      </c>
      <c r="F174" s="11" t="s">
        <v>457</v>
      </c>
      <c r="G174" t="s">
        <v>452</v>
      </c>
      <c r="H174">
        <v>12.169600000000001</v>
      </c>
      <c r="I174">
        <v>-68.989999999999995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1</v>
      </c>
      <c r="BM174">
        <v>3</v>
      </c>
      <c r="BN174">
        <v>3</v>
      </c>
      <c r="BO174">
        <v>3</v>
      </c>
      <c r="BP174">
        <v>3</v>
      </c>
      <c r="BQ174">
        <v>3</v>
      </c>
    </row>
    <row r="175" spans="1:69" ht="17" x14ac:dyDescent="0.25">
      <c r="A175" s="3" t="s">
        <v>467</v>
      </c>
      <c r="B175" s="11" t="s">
        <v>420</v>
      </c>
      <c r="C175" t="s">
        <v>452</v>
      </c>
      <c r="D175">
        <v>12.518599999999999</v>
      </c>
      <c r="E175">
        <f t="shared" si="2"/>
        <v>0</v>
      </c>
      <c r="F175" s="11" t="s">
        <v>420</v>
      </c>
      <c r="G175" t="s">
        <v>452</v>
      </c>
      <c r="H175">
        <v>12.518599999999999</v>
      </c>
      <c r="I175">
        <v>-70.035799999999995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2</v>
      </c>
      <c r="BJ175">
        <v>2</v>
      </c>
      <c r="BK175">
        <v>2</v>
      </c>
      <c r="BL175">
        <v>2</v>
      </c>
      <c r="BM175">
        <v>3</v>
      </c>
      <c r="BN175">
        <v>4</v>
      </c>
      <c r="BO175">
        <v>4</v>
      </c>
      <c r="BP175">
        <v>5</v>
      </c>
      <c r="BQ175">
        <v>5</v>
      </c>
    </row>
    <row r="176" spans="1:69" ht="17" x14ac:dyDescent="0.25">
      <c r="A176" s="3" t="s">
        <v>467</v>
      </c>
      <c r="B176" s="11"/>
      <c r="E176">
        <f t="shared" si="2"/>
        <v>-18.0425</v>
      </c>
      <c r="F176" s="11" t="s">
        <v>503</v>
      </c>
      <c r="G176" t="s">
        <v>452</v>
      </c>
      <c r="H176">
        <v>18.0425</v>
      </c>
      <c r="I176">
        <v>-63.0548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</v>
      </c>
      <c r="BQ176">
        <v>1</v>
      </c>
    </row>
    <row r="177" spans="1:69" ht="17" x14ac:dyDescent="0.25">
      <c r="A177" s="3" t="s">
        <v>470</v>
      </c>
      <c r="C177" t="s">
        <v>53</v>
      </c>
      <c r="D177">
        <v>-40.900599999999997</v>
      </c>
      <c r="E177">
        <f t="shared" si="2"/>
        <v>0</v>
      </c>
      <c r="F177" s="11"/>
      <c r="G177" t="s">
        <v>53</v>
      </c>
      <c r="H177">
        <v>-40.900599999999997</v>
      </c>
      <c r="I177">
        <v>174.886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3</v>
      </c>
      <c r="BA177">
        <v>3</v>
      </c>
      <c r="BB177">
        <v>4</v>
      </c>
      <c r="BC177">
        <v>5</v>
      </c>
      <c r="BD177">
        <v>5</v>
      </c>
      <c r="BE177">
        <v>5</v>
      </c>
      <c r="BF177">
        <v>5</v>
      </c>
      <c r="BG177">
        <v>5</v>
      </c>
      <c r="BH177">
        <v>5</v>
      </c>
      <c r="BI177">
        <v>5</v>
      </c>
      <c r="BJ177">
        <v>6</v>
      </c>
      <c r="BK177">
        <v>8</v>
      </c>
      <c r="BL177">
        <v>8</v>
      </c>
      <c r="BM177">
        <v>12</v>
      </c>
      <c r="BN177">
        <v>20</v>
      </c>
      <c r="BO177">
        <v>28</v>
      </c>
      <c r="BP177">
        <v>39</v>
      </c>
      <c r="BQ177">
        <v>52</v>
      </c>
    </row>
    <row r="178" spans="1:69" ht="17" x14ac:dyDescent="0.25">
      <c r="A178" s="3" t="s">
        <v>467</v>
      </c>
      <c r="C178" t="s">
        <v>491</v>
      </c>
      <c r="D178">
        <v>12.865399999999999</v>
      </c>
      <c r="E178">
        <f t="shared" si="2"/>
        <v>0</v>
      </c>
      <c r="F178" s="11"/>
      <c r="G178" t="s">
        <v>491</v>
      </c>
      <c r="H178">
        <v>12.865399999999999</v>
      </c>
      <c r="I178">
        <v>-85.2072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</row>
    <row r="179" spans="1:69" ht="17" x14ac:dyDescent="0.25">
      <c r="A179" s="3" t="s">
        <v>466</v>
      </c>
      <c r="E179">
        <f t="shared" si="2"/>
        <v>-17.607800000000001</v>
      </c>
      <c r="F179" s="11"/>
      <c r="G179" t="s">
        <v>504</v>
      </c>
      <c r="H179">
        <v>17.607800000000001</v>
      </c>
      <c r="I179">
        <v>8.0816999999999997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1</v>
      </c>
    </row>
    <row r="180" spans="1:69" ht="17" x14ac:dyDescent="0.25">
      <c r="A180" s="3" t="s">
        <v>466</v>
      </c>
      <c r="B180" s="11"/>
      <c r="C180" t="s">
        <v>54</v>
      </c>
      <c r="D180">
        <v>9.0820000000000007</v>
      </c>
      <c r="E180">
        <f t="shared" si="2"/>
        <v>0</v>
      </c>
      <c r="F180" s="11"/>
      <c r="G180" t="s">
        <v>54</v>
      </c>
      <c r="H180">
        <v>9.0820000000000007</v>
      </c>
      <c r="I180">
        <v>8.6753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2</v>
      </c>
      <c r="BF180">
        <v>2</v>
      </c>
      <c r="BG180">
        <v>2</v>
      </c>
      <c r="BH180">
        <v>2</v>
      </c>
      <c r="BI180">
        <v>2</v>
      </c>
      <c r="BJ180">
        <v>2</v>
      </c>
      <c r="BK180">
        <v>2</v>
      </c>
      <c r="BL180">
        <v>2</v>
      </c>
      <c r="BM180">
        <v>3</v>
      </c>
      <c r="BN180">
        <v>8</v>
      </c>
      <c r="BO180">
        <v>8</v>
      </c>
      <c r="BP180">
        <v>12</v>
      </c>
      <c r="BQ180">
        <v>22</v>
      </c>
    </row>
    <row r="181" spans="1:69" ht="17" x14ac:dyDescent="0.25">
      <c r="A181" s="3" t="s">
        <v>465</v>
      </c>
      <c r="B181" s="11"/>
      <c r="C181" t="s">
        <v>44</v>
      </c>
      <c r="D181">
        <v>41.608600000000003</v>
      </c>
      <c r="E181">
        <f t="shared" si="2"/>
        <v>0</v>
      </c>
      <c r="F181" s="11"/>
      <c r="G181" t="s">
        <v>44</v>
      </c>
      <c r="H181">
        <v>41.608600000000003</v>
      </c>
      <c r="I181">
        <v>21.7453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3</v>
      </c>
      <c r="BC181">
        <v>3</v>
      </c>
      <c r="BD181">
        <v>3</v>
      </c>
      <c r="BE181">
        <v>3</v>
      </c>
      <c r="BF181">
        <v>7</v>
      </c>
      <c r="BG181">
        <v>7</v>
      </c>
      <c r="BH181">
        <v>7</v>
      </c>
      <c r="BI181">
        <v>14</v>
      </c>
      <c r="BJ181">
        <v>14</v>
      </c>
      <c r="BK181">
        <v>14</v>
      </c>
      <c r="BL181">
        <v>18</v>
      </c>
      <c r="BM181">
        <v>26</v>
      </c>
      <c r="BN181">
        <v>35</v>
      </c>
      <c r="BO181">
        <v>48</v>
      </c>
      <c r="BP181">
        <v>67</v>
      </c>
      <c r="BQ181">
        <v>85</v>
      </c>
    </row>
    <row r="182" spans="1:69" ht="17" x14ac:dyDescent="0.25">
      <c r="A182" s="3" t="s">
        <v>465</v>
      </c>
      <c r="B182" s="11"/>
      <c r="C182" t="s">
        <v>45</v>
      </c>
      <c r="D182">
        <v>60.472000000000001</v>
      </c>
      <c r="E182">
        <f t="shared" si="2"/>
        <v>0</v>
      </c>
      <c r="F182" s="11"/>
      <c r="G182" t="s">
        <v>45</v>
      </c>
      <c r="H182">
        <v>60.472000000000001</v>
      </c>
      <c r="I182">
        <v>8.4688999999999997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1</v>
      </c>
      <c r="AU182">
        <v>6</v>
      </c>
      <c r="AV182">
        <v>15</v>
      </c>
      <c r="AW182">
        <v>19</v>
      </c>
      <c r="AX182">
        <v>25</v>
      </c>
      <c r="AY182">
        <v>32</v>
      </c>
      <c r="AZ182">
        <v>56</v>
      </c>
      <c r="BA182">
        <v>87</v>
      </c>
      <c r="BB182">
        <v>108</v>
      </c>
      <c r="BC182">
        <v>147</v>
      </c>
      <c r="BD182">
        <v>176</v>
      </c>
      <c r="BE182">
        <v>205</v>
      </c>
      <c r="BF182">
        <v>400</v>
      </c>
      <c r="BG182">
        <v>598</v>
      </c>
      <c r="BH182">
        <v>702</v>
      </c>
      <c r="BI182">
        <v>996</v>
      </c>
      <c r="BJ182">
        <v>1090</v>
      </c>
      <c r="BK182">
        <v>1221</v>
      </c>
      <c r="BL182">
        <v>1333</v>
      </c>
      <c r="BM182">
        <v>1463</v>
      </c>
      <c r="BN182">
        <v>1550</v>
      </c>
      <c r="BO182">
        <v>1746</v>
      </c>
      <c r="BP182">
        <v>1914</v>
      </c>
      <c r="BQ182">
        <v>2118</v>
      </c>
    </row>
    <row r="183" spans="1:69" ht="17" x14ac:dyDescent="0.25">
      <c r="A183" s="3" t="s">
        <v>466</v>
      </c>
      <c r="B183" s="11"/>
      <c r="C183" t="s">
        <v>31</v>
      </c>
      <c r="D183">
        <v>21</v>
      </c>
      <c r="E183">
        <f t="shared" si="2"/>
        <v>0</v>
      </c>
      <c r="F183" s="11"/>
      <c r="G183" t="s">
        <v>31</v>
      </c>
      <c r="H183">
        <v>21</v>
      </c>
      <c r="I183">
        <v>57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2</v>
      </c>
      <c r="AS183">
        <v>4</v>
      </c>
      <c r="AT183">
        <v>4</v>
      </c>
      <c r="AU183">
        <v>4</v>
      </c>
      <c r="AV183">
        <v>6</v>
      </c>
      <c r="AW183">
        <v>6</v>
      </c>
      <c r="AX183">
        <v>6</v>
      </c>
      <c r="AY183">
        <v>12</v>
      </c>
      <c r="AZ183">
        <v>15</v>
      </c>
      <c r="BA183">
        <v>16</v>
      </c>
      <c r="BB183">
        <v>16</v>
      </c>
      <c r="BC183">
        <v>16</v>
      </c>
      <c r="BD183">
        <v>16</v>
      </c>
      <c r="BE183">
        <v>16</v>
      </c>
      <c r="BF183">
        <v>18</v>
      </c>
      <c r="BG183">
        <v>18</v>
      </c>
      <c r="BH183">
        <v>18</v>
      </c>
      <c r="BI183">
        <v>19</v>
      </c>
      <c r="BJ183">
        <v>19</v>
      </c>
      <c r="BK183">
        <v>22</v>
      </c>
      <c r="BL183">
        <v>22</v>
      </c>
      <c r="BM183">
        <v>24</v>
      </c>
      <c r="BN183">
        <v>39</v>
      </c>
      <c r="BO183">
        <v>48</v>
      </c>
      <c r="BP183">
        <v>48</v>
      </c>
      <c r="BQ183">
        <v>52</v>
      </c>
    </row>
    <row r="184" spans="1:69" ht="17" x14ac:dyDescent="0.25">
      <c r="A184" s="3" t="s">
        <v>464</v>
      </c>
      <c r="B184" s="11"/>
      <c r="C184" t="s">
        <v>40</v>
      </c>
      <c r="D184">
        <v>30.375299999999999</v>
      </c>
      <c r="E184">
        <f t="shared" si="2"/>
        <v>0</v>
      </c>
      <c r="F184" s="11"/>
      <c r="G184" t="s">
        <v>40</v>
      </c>
      <c r="H184">
        <v>30.375299999999999</v>
      </c>
      <c r="I184">
        <v>69.345100000000002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2</v>
      </c>
      <c r="AU184">
        <v>2</v>
      </c>
      <c r="AV184">
        <v>4</v>
      </c>
      <c r="AW184">
        <v>4</v>
      </c>
      <c r="AX184">
        <v>4</v>
      </c>
      <c r="AY184">
        <v>5</v>
      </c>
      <c r="AZ184">
        <v>5</v>
      </c>
      <c r="BA184">
        <v>5</v>
      </c>
      <c r="BB184">
        <v>6</v>
      </c>
      <c r="BC184">
        <v>6</v>
      </c>
      <c r="BD184">
        <v>6</v>
      </c>
      <c r="BE184">
        <v>6</v>
      </c>
      <c r="BF184">
        <v>16</v>
      </c>
      <c r="BG184">
        <v>19</v>
      </c>
      <c r="BH184">
        <v>20</v>
      </c>
      <c r="BI184">
        <v>28</v>
      </c>
      <c r="BJ184">
        <v>31</v>
      </c>
      <c r="BK184">
        <v>53</v>
      </c>
      <c r="BL184">
        <v>136</v>
      </c>
      <c r="BM184">
        <v>236</v>
      </c>
      <c r="BN184">
        <v>299</v>
      </c>
      <c r="BO184">
        <v>454</v>
      </c>
      <c r="BP184">
        <v>501</v>
      </c>
      <c r="BQ184">
        <v>730</v>
      </c>
    </row>
    <row r="185" spans="1:69" ht="17" x14ac:dyDescent="0.25">
      <c r="A185" s="3" t="s">
        <v>467</v>
      </c>
      <c r="B185" s="11"/>
      <c r="C185" t="s">
        <v>142</v>
      </c>
      <c r="D185">
        <v>8.5380000000000003</v>
      </c>
      <c r="E185">
        <f t="shared" si="2"/>
        <v>0</v>
      </c>
      <c r="F185" s="11"/>
      <c r="G185" t="s">
        <v>142</v>
      </c>
      <c r="H185">
        <v>8.5380000000000003</v>
      </c>
      <c r="I185">
        <v>-80.7821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8</v>
      </c>
      <c r="BH185">
        <v>11</v>
      </c>
      <c r="BI185">
        <v>27</v>
      </c>
      <c r="BJ185">
        <v>36</v>
      </c>
      <c r="BK185">
        <v>43</v>
      </c>
      <c r="BL185">
        <v>55</v>
      </c>
      <c r="BM185">
        <v>69</v>
      </c>
      <c r="BN185">
        <v>86</v>
      </c>
      <c r="BO185">
        <v>109</v>
      </c>
      <c r="BP185">
        <v>137</v>
      </c>
      <c r="BQ185">
        <v>200</v>
      </c>
    </row>
    <row r="186" spans="1:69" ht="17" x14ac:dyDescent="0.25">
      <c r="B186" s="11"/>
      <c r="E186">
        <f t="shared" si="2"/>
        <v>6.3150000000000004</v>
      </c>
      <c r="F186" s="11"/>
      <c r="G186" t="s">
        <v>505</v>
      </c>
      <c r="H186">
        <v>-6.3150000000000004</v>
      </c>
      <c r="I186">
        <v>143.9555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1</v>
      </c>
    </row>
    <row r="187" spans="1:69" ht="17" x14ac:dyDescent="0.25">
      <c r="A187" s="3" t="s">
        <v>468</v>
      </c>
      <c r="B187" s="11"/>
      <c r="C187" t="s">
        <v>97</v>
      </c>
      <c r="D187">
        <v>-23.442499999999999</v>
      </c>
      <c r="E187">
        <f t="shared" si="2"/>
        <v>0</v>
      </c>
      <c r="F187" s="11"/>
      <c r="G187" t="s">
        <v>97</v>
      </c>
      <c r="H187">
        <v>-23.442499999999999</v>
      </c>
      <c r="I187">
        <v>-58.443800000000003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1</v>
      </c>
      <c r="BF187">
        <v>1</v>
      </c>
      <c r="BG187">
        <v>5</v>
      </c>
      <c r="BH187">
        <v>5</v>
      </c>
      <c r="BI187">
        <v>6</v>
      </c>
      <c r="BJ187">
        <v>6</v>
      </c>
      <c r="BK187">
        <v>6</v>
      </c>
      <c r="BL187">
        <v>8</v>
      </c>
      <c r="BM187">
        <v>9</v>
      </c>
      <c r="BN187">
        <v>11</v>
      </c>
      <c r="BO187">
        <v>11</v>
      </c>
      <c r="BP187">
        <v>13</v>
      </c>
      <c r="BQ187">
        <v>18</v>
      </c>
    </row>
    <row r="188" spans="1:69" ht="17" x14ac:dyDescent="0.25">
      <c r="A188" s="3" t="s">
        <v>468</v>
      </c>
      <c r="B188" s="11"/>
      <c r="C188" t="s">
        <v>88</v>
      </c>
      <c r="D188">
        <v>-9.19</v>
      </c>
      <c r="E188">
        <f t="shared" si="2"/>
        <v>0</v>
      </c>
      <c r="F188" s="11"/>
      <c r="G188" t="s">
        <v>88</v>
      </c>
      <c r="H188">
        <v>-9.19</v>
      </c>
      <c r="I188">
        <v>-75.015199999999993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1</v>
      </c>
      <c r="BD188">
        <v>6</v>
      </c>
      <c r="BE188">
        <v>7</v>
      </c>
      <c r="BF188">
        <v>11</v>
      </c>
      <c r="BG188">
        <v>11</v>
      </c>
      <c r="BH188">
        <v>15</v>
      </c>
      <c r="BI188">
        <v>28</v>
      </c>
      <c r="BJ188">
        <v>38</v>
      </c>
      <c r="BK188">
        <v>43</v>
      </c>
      <c r="BL188">
        <v>86</v>
      </c>
      <c r="BM188">
        <v>117</v>
      </c>
      <c r="BN188">
        <v>145</v>
      </c>
      <c r="BO188">
        <v>234</v>
      </c>
      <c r="BP188">
        <v>234</v>
      </c>
      <c r="BQ188">
        <v>318</v>
      </c>
    </row>
    <row r="189" spans="1:69" ht="17" x14ac:dyDescent="0.25">
      <c r="A189" s="3" t="s">
        <v>464</v>
      </c>
      <c r="B189" s="11"/>
      <c r="C189" t="s">
        <v>20</v>
      </c>
      <c r="D189">
        <v>13</v>
      </c>
      <c r="E189">
        <f t="shared" si="2"/>
        <v>0</v>
      </c>
      <c r="F189" s="11"/>
      <c r="G189" t="s">
        <v>20</v>
      </c>
      <c r="H189">
        <v>13</v>
      </c>
      <c r="I189">
        <v>122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3</v>
      </c>
      <c r="AA189">
        <v>3</v>
      </c>
      <c r="AB189">
        <v>3</v>
      </c>
      <c r="AC189">
        <v>3</v>
      </c>
      <c r="AD189">
        <v>3</v>
      </c>
      <c r="AE189">
        <v>3</v>
      </c>
      <c r="AF189">
        <v>3</v>
      </c>
      <c r="AG189">
        <v>3</v>
      </c>
      <c r="AH189">
        <v>3</v>
      </c>
      <c r="AI189">
        <v>3</v>
      </c>
      <c r="AJ189">
        <v>3</v>
      </c>
      <c r="AK189">
        <v>3</v>
      </c>
      <c r="AL189">
        <v>3</v>
      </c>
      <c r="AM189">
        <v>3</v>
      </c>
      <c r="AN189">
        <v>3</v>
      </c>
      <c r="AO189">
        <v>3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3</v>
      </c>
      <c r="AV189">
        <v>3</v>
      </c>
      <c r="AW189">
        <v>3</v>
      </c>
      <c r="AX189">
        <v>3</v>
      </c>
      <c r="AY189">
        <v>3</v>
      </c>
      <c r="AZ189">
        <v>3</v>
      </c>
      <c r="BA189">
        <v>3</v>
      </c>
      <c r="BB189">
        <v>5</v>
      </c>
      <c r="BC189">
        <v>6</v>
      </c>
      <c r="BD189">
        <v>10</v>
      </c>
      <c r="BE189">
        <v>20</v>
      </c>
      <c r="BF189">
        <v>33</v>
      </c>
      <c r="BG189">
        <v>49</v>
      </c>
      <c r="BH189">
        <v>52</v>
      </c>
      <c r="BI189">
        <v>64</v>
      </c>
      <c r="BJ189">
        <v>111</v>
      </c>
      <c r="BK189">
        <v>140</v>
      </c>
      <c r="BL189">
        <v>142</v>
      </c>
      <c r="BM189">
        <v>187</v>
      </c>
      <c r="BN189">
        <v>202</v>
      </c>
      <c r="BO189">
        <v>217</v>
      </c>
      <c r="BP189">
        <v>230</v>
      </c>
      <c r="BQ189">
        <v>307</v>
      </c>
    </row>
    <row r="190" spans="1:69" ht="17" x14ac:dyDescent="0.25">
      <c r="A190" s="3" t="s">
        <v>465</v>
      </c>
      <c r="B190" s="11"/>
      <c r="C190" t="s">
        <v>79</v>
      </c>
      <c r="D190">
        <v>51.919400000000003</v>
      </c>
      <c r="E190">
        <f t="shared" si="2"/>
        <v>0</v>
      </c>
      <c r="F190" s="11"/>
      <c r="G190" t="s">
        <v>79</v>
      </c>
      <c r="H190">
        <v>51.919400000000003</v>
      </c>
      <c r="I190">
        <v>19.145099999999999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1</v>
      </c>
      <c r="BB190">
        <v>5</v>
      </c>
      <c r="BC190">
        <v>5</v>
      </c>
      <c r="BD190">
        <v>11</v>
      </c>
      <c r="BE190">
        <v>16</v>
      </c>
      <c r="BF190">
        <v>22</v>
      </c>
      <c r="BG190">
        <v>31</v>
      </c>
      <c r="BH190">
        <v>49</v>
      </c>
      <c r="BI190">
        <v>68</v>
      </c>
      <c r="BJ190">
        <v>103</v>
      </c>
      <c r="BK190">
        <v>119</v>
      </c>
      <c r="BL190">
        <v>177</v>
      </c>
      <c r="BM190">
        <v>238</v>
      </c>
      <c r="BN190">
        <v>251</v>
      </c>
      <c r="BO190">
        <v>355</v>
      </c>
      <c r="BP190">
        <v>425</v>
      </c>
      <c r="BQ190">
        <v>536</v>
      </c>
    </row>
    <row r="191" spans="1:69" ht="17" x14ac:dyDescent="0.25">
      <c r="A191" s="3" t="s">
        <v>465</v>
      </c>
      <c r="B191" s="11"/>
      <c r="C191" t="s">
        <v>65</v>
      </c>
      <c r="D191">
        <v>39.399900000000002</v>
      </c>
      <c r="E191">
        <f t="shared" si="2"/>
        <v>0</v>
      </c>
      <c r="F191" s="11"/>
      <c r="G191" t="s">
        <v>65</v>
      </c>
      <c r="H191">
        <v>39.399900000000002</v>
      </c>
      <c r="I191">
        <v>-8.2245000000000008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2</v>
      </c>
      <c r="AY191">
        <v>2</v>
      </c>
      <c r="AZ191">
        <v>5</v>
      </c>
      <c r="BA191">
        <v>8</v>
      </c>
      <c r="BB191">
        <v>13</v>
      </c>
      <c r="BC191">
        <v>20</v>
      </c>
      <c r="BD191">
        <v>30</v>
      </c>
      <c r="BE191">
        <v>30</v>
      </c>
      <c r="BF191">
        <v>41</v>
      </c>
      <c r="BG191">
        <v>59</v>
      </c>
      <c r="BH191">
        <v>59</v>
      </c>
      <c r="BI191">
        <v>112</v>
      </c>
      <c r="BJ191">
        <v>169</v>
      </c>
      <c r="BK191">
        <v>245</v>
      </c>
      <c r="BL191">
        <v>331</v>
      </c>
      <c r="BM191">
        <v>448</v>
      </c>
      <c r="BN191">
        <v>448</v>
      </c>
      <c r="BO191">
        <v>785</v>
      </c>
      <c r="BP191">
        <v>1020</v>
      </c>
      <c r="BQ191">
        <v>1280</v>
      </c>
    </row>
    <row r="192" spans="1:69" ht="17" x14ac:dyDescent="0.25">
      <c r="A192" s="3" t="s">
        <v>466</v>
      </c>
      <c r="B192" s="11"/>
      <c r="C192" t="s">
        <v>59</v>
      </c>
      <c r="D192">
        <v>25.354800000000001</v>
      </c>
      <c r="E192">
        <f t="shared" si="2"/>
        <v>0</v>
      </c>
      <c r="F192" s="11"/>
      <c r="G192" t="s">
        <v>59</v>
      </c>
      <c r="H192">
        <v>25.354800000000001</v>
      </c>
      <c r="I192">
        <v>51.183900000000001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3</v>
      </c>
      <c r="AX192">
        <v>3</v>
      </c>
      <c r="AY192">
        <v>7</v>
      </c>
      <c r="AZ192">
        <v>8</v>
      </c>
      <c r="BA192">
        <v>8</v>
      </c>
      <c r="BB192">
        <v>8</v>
      </c>
      <c r="BC192">
        <v>8</v>
      </c>
      <c r="BD192">
        <v>15</v>
      </c>
      <c r="BE192">
        <v>18</v>
      </c>
      <c r="BF192">
        <v>24</v>
      </c>
      <c r="BG192">
        <v>262</v>
      </c>
      <c r="BH192">
        <v>262</v>
      </c>
      <c r="BI192">
        <v>320</v>
      </c>
      <c r="BJ192">
        <v>337</v>
      </c>
      <c r="BK192">
        <v>401</v>
      </c>
      <c r="BL192">
        <v>439</v>
      </c>
      <c r="BM192">
        <v>439</v>
      </c>
      <c r="BN192">
        <v>452</v>
      </c>
      <c r="BO192">
        <v>460</v>
      </c>
      <c r="BP192">
        <v>470</v>
      </c>
      <c r="BQ192">
        <v>481</v>
      </c>
    </row>
    <row r="193" spans="1:69" ht="17" x14ac:dyDescent="0.25">
      <c r="A193" s="3" t="s">
        <v>465</v>
      </c>
      <c r="B193" s="11"/>
      <c r="C193" t="s">
        <v>46</v>
      </c>
      <c r="D193">
        <v>45.943199999999997</v>
      </c>
      <c r="E193">
        <f t="shared" si="2"/>
        <v>0</v>
      </c>
      <c r="F193" s="11"/>
      <c r="G193" t="s">
        <v>46</v>
      </c>
      <c r="H193">
        <v>45.943199999999997</v>
      </c>
      <c r="I193">
        <v>24.966799999999999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3</v>
      </c>
      <c r="AV193">
        <v>3</v>
      </c>
      <c r="AW193">
        <v>3</v>
      </c>
      <c r="AX193">
        <v>3</v>
      </c>
      <c r="AY193">
        <v>3</v>
      </c>
      <c r="AZ193">
        <v>4</v>
      </c>
      <c r="BA193">
        <v>6</v>
      </c>
      <c r="BB193">
        <v>9</v>
      </c>
      <c r="BC193">
        <v>9</v>
      </c>
      <c r="BD193">
        <v>15</v>
      </c>
      <c r="BE193">
        <v>15</v>
      </c>
      <c r="BF193">
        <v>25</v>
      </c>
      <c r="BG193">
        <v>45</v>
      </c>
      <c r="BH193">
        <v>49</v>
      </c>
      <c r="BI193">
        <v>89</v>
      </c>
      <c r="BJ193">
        <v>123</v>
      </c>
      <c r="BK193">
        <v>131</v>
      </c>
      <c r="BL193">
        <v>158</v>
      </c>
      <c r="BM193">
        <v>184</v>
      </c>
      <c r="BN193">
        <v>260</v>
      </c>
      <c r="BO193">
        <v>277</v>
      </c>
      <c r="BP193">
        <v>308</v>
      </c>
      <c r="BQ193">
        <v>367</v>
      </c>
    </row>
    <row r="194" spans="1:69" ht="17" x14ac:dyDescent="0.25">
      <c r="A194" s="3" t="s">
        <v>199</v>
      </c>
      <c r="B194" s="11"/>
      <c r="C194" t="s">
        <v>199</v>
      </c>
      <c r="D194">
        <v>60</v>
      </c>
      <c r="E194">
        <f t="shared" si="2"/>
        <v>0</v>
      </c>
      <c r="F194" s="11"/>
      <c r="G194" t="s">
        <v>199</v>
      </c>
      <c r="H194">
        <v>60</v>
      </c>
      <c r="I194">
        <v>90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</v>
      </c>
      <c r="T194">
        <v>2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3</v>
      </c>
      <c r="AY194">
        <v>3</v>
      </c>
      <c r="AZ194">
        <v>3</v>
      </c>
      <c r="BA194">
        <v>4</v>
      </c>
      <c r="BB194">
        <v>13</v>
      </c>
      <c r="BC194">
        <v>13</v>
      </c>
      <c r="BD194">
        <v>17</v>
      </c>
      <c r="BE194">
        <v>17</v>
      </c>
      <c r="BF194">
        <v>20</v>
      </c>
      <c r="BG194">
        <v>20</v>
      </c>
      <c r="BH194">
        <v>28</v>
      </c>
      <c r="BI194">
        <v>45</v>
      </c>
      <c r="BJ194">
        <v>59</v>
      </c>
      <c r="BK194">
        <v>63</v>
      </c>
      <c r="BL194">
        <v>90</v>
      </c>
      <c r="BM194">
        <v>114</v>
      </c>
      <c r="BN194">
        <v>147</v>
      </c>
      <c r="BO194">
        <v>199</v>
      </c>
      <c r="BP194">
        <v>253</v>
      </c>
      <c r="BQ194">
        <v>306</v>
      </c>
    </row>
    <row r="195" spans="1:69" ht="17" x14ac:dyDescent="0.25">
      <c r="A195" s="3" t="s">
        <v>466</v>
      </c>
      <c r="B195" s="11"/>
      <c r="C195" t="s">
        <v>437</v>
      </c>
      <c r="D195">
        <v>-1.9402999999999999</v>
      </c>
      <c r="E195">
        <f t="shared" ref="E195:E258" si="3">D195-H195</f>
        <v>0</v>
      </c>
      <c r="F195" s="11"/>
      <c r="G195" t="s">
        <v>437</v>
      </c>
      <c r="H195">
        <v>-1.9402999999999999</v>
      </c>
      <c r="I195">
        <v>29.873899999999999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5</v>
      </c>
      <c r="BM195">
        <v>7</v>
      </c>
      <c r="BN195">
        <v>8</v>
      </c>
      <c r="BO195">
        <v>8</v>
      </c>
      <c r="BP195">
        <v>17</v>
      </c>
      <c r="BQ195">
        <v>17</v>
      </c>
    </row>
    <row r="196" spans="1:69" ht="17" x14ac:dyDescent="0.25">
      <c r="A196" s="3" t="s">
        <v>467</v>
      </c>
      <c r="B196" s="11"/>
      <c r="C196" t="s">
        <v>438</v>
      </c>
      <c r="D196">
        <v>13.9094</v>
      </c>
      <c r="E196">
        <f t="shared" si="3"/>
        <v>0</v>
      </c>
      <c r="F196" s="11"/>
      <c r="G196" t="s">
        <v>438</v>
      </c>
      <c r="H196">
        <v>13.9094</v>
      </c>
      <c r="I196">
        <v>-60.978900000000003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2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</row>
    <row r="197" spans="1:69" ht="17" x14ac:dyDescent="0.25">
      <c r="A197" s="3" t="s">
        <v>467</v>
      </c>
      <c r="B197" s="11"/>
      <c r="C197" t="s">
        <v>439</v>
      </c>
      <c r="D197">
        <v>12.984299999999999</v>
      </c>
      <c r="E197">
        <f t="shared" si="3"/>
        <v>0</v>
      </c>
      <c r="F197" s="11"/>
      <c r="G197" t="s">
        <v>439</v>
      </c>
      <c r="H197">
        <v>12.984299999999999</v>
      </c>
      <c r="I197">
        <v>-61.287199999999999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</row>
    <row r="198" spans="1:69" ht="17" x14ac:dyDescent="0.25">
      <c r="A198" s="3" t="s">
        <v>465</v>
      </c>
      <c r="B198" s="11"/>
      <c r="C198" t="s">
        <v>48</v>
      </c>
      <c r="D198">
        <v>43.942399999999999</v>
      </c>
      <c r="E198">
        <f t="shared" si="3"/>
        <v>0</v>
      </c>
      <c r="F198" s="11"/>
      <c r="G198" t="s">
        <v>48</v>
      </c>
      <c r="H198">
        <v>43.942399999999999</v>
      </c>
      <c r="I198">
        <v>12.457800000000001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8</v>
      </c>
      <c r="AY198">
        <v>10</v>
      </c>
      <c r="AZ198">
        <v>16</v>
      </c>
      <c r="BA198">
        <v>21</v>
      </c>
      <c r="BB198">
        <v>21</v>
      </c>
      <c r="BC198">
        <v>23</v>
      </c>
      <c r="BD198">
        <v>36</v>
      </c>
      <c r="BE198">
        <v>36</v>
      </c>
      <c r="BF198">
        <v>51</v>
      </c>
      <c r="BG198">
        <v>62</v>
      </c>
      <c r="BH198">
        <v>69</v>
      </c>
      <c r="BI198">
        <v>80</v>
      </c>
      <c r="BJ198">
        <v>80</v>
      </c>
      <c r="BK198">
        <v>101</v>
      </c>
      <c r="BL198">
        <v>109</v>
      </c>
      <c r="BM198">
        <v>109</v>
      </c>
      <c r="BN198">
        <v>119</v>
      </c>
      <c r="BO198">
        <v>119</v>
      </c>
      <c r="BP198">
        <v>144</v>
      </c>
      <c r="BQ198">
        <v>144</v>
      </c>
    </row>
    <row r="199" spans="1:69" ht="17" x14ac:dyDescent="0.25">
      <c r="A199" s="3" t="s">
        <v>466</v>
      </c>
      <c r="B199" s="11"/>
      <c r="C199" t="s">
        <v>70</v>
      </c>
      <c r="D199">
        <v>24</v>
      </c>
      <c r="E199">
        <f t="shared" si="3"/>
        <v>0</v>
      </c>
      <c r="F199" s="11"/>
      <c r="G199" t="s">
        <v>70</v>
      </c>
      <c r="H199">
        <v>24</v>
      </c>
      <c r="I199">
        <v>45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1</v>
      </c>
      <c r="AZ199">
        <v>1</v>
      </c>
      <c r="BA199">
        <v>5</v>
      </c>
      <c r="BB199">
        <v>5</v>
      </c>
      <c r="BC199">
        <v>5</v>
      </c>
      <c r="BD199">
        <v>11</v>
      </c>
      <c r="BE199">
        <v>15</v>
      </c>
      <c r="BF199">
        <v>20</v>
      </c>
      <c r="BG199">
        <v>21</v>
      </c>
      <c r="BH199">
        <v>45</v>
      </c>
      <c r="BI199">
        <v>86</v>
      </c>
      <c r="BJ199">
        <v>103</v>
      </c>
      <c r="BK199">
        <v>103</v>
      </c>
      <c r="BL199">
        <v>118</v>
      </c>
      <c r="BM199">
        <v>171</v>
      </c>
      <c r="BN199">
        <v>171</v>
      </c>
      <c r="BO199">
        <v>274</v>
      </c>
      <c r="BP199">
        <v>344</v>
      </c>
      <c r="BQ199">
        <v>392</v>
      </c>
    </row>
    <row r="200" spans="1:69" ht="17" x14ac:dyDescent="0.25">
      <c r="A200" s="3" t="s">
        <v>466</v>
      </c>
      <c r="B200" s="11"/>
      <c r="C200" t="s">
        <v>71</v>
      </c>
      <c r="D200">
        <v>14.497400000000001</v>
      </c>
      <c r="E200">
        <f t="shared" si="3"/>
        <v>0</v>
      </c>
      <c r="F200" s="11"/>
      <c r="G200" t="s">
        <v>71</v>
      </c>
      <c r="H200">
        <v>14.497400000000001</v>
      </c>
      <c r="I200">
        <v>-14.452400000000001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2</v>
      </c>
      <c r="AZ200">
        <v>4</v>
      </c>
      <c r="BA200">
        <v>4</v>
      </c>
      <c r="BB200">
        <v>4</v>
      </c>
      <c r="BC200">
        <v>4</v>
      </c>
      <c r="BD200">
        <v>4</v>
      </c>
      <c r="BE200">
        <v>4</v>
      </c>
      <c r="BF200">
        <v>4</v>
      </c>
      <c r="BG200">
        <v>4</v>
      </c>
      <c r="BH200">
        <v>4</v>
      </c>
      <c r="BI200">
        <v>10</v>
      </c>
      <c r="BJ200">
        <v>10</v>
      </c>
      <c r="BK200">
        <v>24</v>
      </c>
      <c r="BL200">
        <v>24</v>
      </c>
      <c r="BM200">
        <v>26</v>
      </c>
      <c r="BN200">
        <v>31</v>
      </c>
      <c r="BO200">
        <v>31</v>
      </c>
      <c r="BP200">
        <v>38</v>
      </c>
      <c r="BQ200">
        <v>47</v>
      </c>
    </row>
    <row r="201" spans="1:69" ht="17" x14ac:dyDescent="0.25">
      <c r="A201" s="3" t="s">
        <v>465</v>
      </c>
      <c r="B201" s="11"/>
      <c r="C201" t="s">
        <v>89</v>
      </c>
      <c r="D201">
        <v>44.016500000000001</v>
      </c>
      <c r="E201">
        <f t="shared" si="3"/>
        <v>0</v>
      </c>
      <c r="F201" s="11"/>
      <c r="G201" t="s">
        <v>89</v>
      </c>
      <c r="H201">
        <v>44.016500000000001</v>
      </c>
      <c r="I201">
        <v>21.0059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1</v>
      </c>
      <c r="BD201">
        <v>1</v>
      </c>
      <c r="BE201">
        <v>1</v>
      </c>
      <c r="BF201">
        <v>5</v>
      </c>
      <c r="BG201">
        <v>12</v>
      </c>
      <c r="BH201">
        <v>19</v>
      </c>
      <c r="BI201">
        <v>35</v>
      </c>
      <c r="BJ201">
        <v>46</v>
      </c>
      <c r="BK201">
        <v>48</v>
      </c>
      <c r="BL201">
        <v>55</v>
      </c>
      <c r="BM201">
        <v>65</v>
      </c>
      <c r="BN201">
        <v>83</v>
      </c>
      <c r="BO201">
        <v>103</v>
      </c>
      <c r="BP201">
        <v>135</v>
      </c>
      <c r="BQ201">
        <v>171</v>
      </c>
    </row>
    <row r="202" spans="1:69" ht="17" x14ac:dyDescent="0.25">
      <c r="A202" s="3" t="s">
        <v>470</v>
      </c>
      <c r="B202" s="11"/>
      <c r="C202" t="s">
        <v>429</v>
      </c>
      <c r="D202">
        <v>-4.6795999999999998</v>
      </c>
      <c r="E202">
        <f t="shared" si="3"/>
        <v>0</v>
      </c>
      <c r="F202" s="11"/>
      <c r="G202" t="s">
        <v>429</v>
      </c>
      <c r="H202">
        <v>-4.6795999999999998</v>
      </c>
      <c r="I202">
        <v>55.491999999999997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</v>
      </c>
      <c r="BK202">
        <v>2</v>
      </c>
      <c r="BL202">
        <v>3</v>
      </c>
      <c r="BM202">
        <v>4</v>
      </c>
      <c r="BN202">
        <v>4</v>
      </c>
      <c r="BO202">
        <v>6</v>
      </c>
      <c r="BP202">
        <v>7</v>
      </c>
      <c r="BQ202">
        <v>7</v>
      </c>
    </row>
    <row r="203" spans="1:69" ht="17" x14ac:dyDescent="0.25">
      <c r="A203" s="3" t="s">
        <v>464</v>
      </c>
      <c r="B203" s="11"/>
      <c r="C203" t="s">
        <v>6</v>
      </c>
      <c r="D203">
        <v>1.2833000000000001</v>
      </c>
      <c r="E203">
        <f t="shared" si="3"/>
        <v>0</v>
      </c>
      <c r="F203" s="11"/>
      <c r="G203" t="s">
        <v>6</v>
      </c>
      <c r="H203">
        <v>1.2833000000000001</v>
      </c>
      <c r="I203">
        <v>103.83329999999999</v>
      </c>
      <c r="J203">
        <v>0</v>
      </c>
      <c r="K203">
        <v>1</v>
      </c>
      <c r="L203">
        <v>3</v>
      </c>
      <c r="M203">
        <v>3</v>
      </c>
      <c r="N203">
        <v>4</v>
      </c>
      <c r="O203">
        <v>5</v>
      </c>
      <c r="P203">
        <v>7</v>
      </c>
      <c r="Q203">
        <v>7</v>
      </c>
      <c r="R203">
        <v>10</v>
      </c>
      <c r="S203">
        <v>13</v>
      </c>
      <c r="T203">
        <v>16</v>
      </c>
      <c r="U203">
        <v>18</v>
      </c>
      <c r="V203">
        <v>18</v>
      </c>
      <c r="W203">
        <v>24</v>
      </c>
      <c r="X203">
        <v>28</v>
      </c>
      <c r="Y203">
        <v>28</v>
      </c>
      <c r="Z203">
        <v>30</v>
      </c>
      <c r="AA203">
        <v>33</v>
      </c>
      <c r="AB203">
        <v>40</v>
      </c>
      <c r="AC203">
        <v>45</v>
      </c>
      <c r="AD203">
        <v>47</v>
      </c>
      <c r="AE203">
        <v>50</v>
      </c>
      <c r="AF203">
        <v>58</v>
      </c>
      <c r="AG203">
        <v>67</v>
      </c>
      <c r="AH203">
        <v>72</v>
      </c>
      <c r="AI203">
        <v>75</v>
      </c>
      <c r="AJ203">
        <v>77</v>
      </c>
      <c r="AK203">
        <v>81</v>
      </c>
      <c r="AL203">
        <v>84</v>
      </c>
      <c r="AM203">
        <v>84</v>
      </c>
      <c r="AN203">
        <v>85</v>
      </c>
      <c r="AO203">
        <v>85</v>
      </c>
      <c r="AP203">
        <v>89</v>
      </c>
      <c r="AQ203">
        <v>89</v>
      </c>
      <c r="AR203">
        <v>91</v>
      </c>
      <c r="AS203">
        <v>93</v>
      </c>
      <c r="AT203">
        <v>93</v>
      </c>
      <c r="AU203">
        <v>93</v>
      </c>
      <c r="AV203">
        <v>102</v>
      </c>
      <c r="AW203">
        <v>106</v>
      </c>
      <c r="AX203">
        <v>108</v>
      </c>
      <c r="AY203">
        <v>110</v>
      </c>
      <c r="AZ203">
        <v>110</v>
      </c>
      <c r="BA203">
        <v>117</v>
      </c>
      <c r="BB203">
        <v>130</v>
      </c>
      <c r="BC203">
        <v>138</v>
      </c>
      <c r="BD203">
        <v>150</v>
      </c>
      <c r="BE203">
        <v>150</v>
      </c>
      <c r="BF203">
        <v>160</v>
      </c>
      <c r="BG203">
        <v>178</v>
      </c>
      <c r="BH203">
        <v>178</v>
      </c>
      <c r="BI203">
        <v>200</v>
      </c>
      <c r="BJ203">
        <v>212</v>
      </c>
      <c r="BK203">
        <v>226</v>
      </c>
      <c r="BL203">
        <v>243</v>
      </c>
      <c r="BM203">
        <v>266</v>
      </c>
      <c r="BN203">
        <v>313</v>
      </c>
      <c r="BO203">
        <v>345</v>
      </c>
      <c r="BP203">
        <v>385</v>
      </c>
      <c r="BQ203">
        <v>432</v>
      </c>
    </row>
    <row r="204" spans="1:69" ht="17" x14ac:dyDescent="0.25">
      <c r="A204" s="3" t="s">
        <v>465</v>
      </c>
      <c r="B204" s="11"/>
      <c r="C204" t="s">
        <v>90</v>
      </c>
      <c r="D204">
        <v>48.668999999999997</v>
      </c>
      <c r="E204">
        <f t="shared" si="3"/>
        <v>0</v>
      </c>
      <c r="F204" s="11"/>
      <c r="G204" t="s">
        <v>90</v>
      </c>
      <c r="H204">
        <v>48.668999999999997</v>
      </c>
      <c r="I204">
        <v>19.699000000000002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1</v>
      </c>
      <c r="BD204">
        <v>3</v>
      </c>
      <c r="BE204">
        <v>3</v>
      </c>
      <c r="BF204">
        <v>7</v>
      </c>
      <c r="BG204">
        <v>10</v>
      </c>
      <c r="BH204">
        <v>16</v>
      </c>
      <c r="BI204">
        <v>32</v>
      </c>
      <c r="BJ204">
        <v>44</v>
      </c>
      <c r="BK204">
        <v>54</v>
      </c>
      <c r="BL204">
        <v>63</v>
      </c>
      <c r="BM204">
        <v>72</v>
      </c>
      <c r="BN204">
        <v>105</v>
      </c>
      <c r="BO204">
        <v>123</v>
      </c>
      <c r="BP204">
        <v>137</v>
      </c>
      <c r="BQ204">
        <v>178</v>
      </c>
    </row>
    <row r="205" spans="1:69" ht="17" x14ac:dyDescent="0.25">
      <c r="A205" s="3" t="s">
        <v>465</v>
      </c>
      <c r="B205" s="11"/>
      <c r="C205" t="s">
        <v>82</v>
      </c>
      <c r="D205">
        <v>46.151200000000003</v>
      </c>
      <c r="E205">
        <f t="shared" si="3"/>
        <v>0</v>
      </c>
      <c r="F205" s="11"/>
      <c r="G205" t="s">
        <v>82</v>
      </c>
      <c r="H205">
        <v>46.151200000000003</v>
      </c>
      <c r="I205">
        <v>14.9955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2</v>
      </c>
      <c r="BB205">
        <v>7</v>
      </c>
      <c r="BC205">
        <v>7</v>
      </c>
      <c r="BD205">
        <v>16</v>
      </c>
      <c r="BE205">
        <v>16</v>
      </c>
      <c r="BF205">
        <v>31</v>
      </c>
      <c r="BG205">
        <v>57</v>
      </c>
      <c r="BH205">
        <v>89</v>
      </c>
      <c r="BI205">
        <v>141</v>
      </c>
      <c r="BJ205">
        <v>181</v>
      </c>
      <c r="BK205">
        <v>219</v>
      </c>
      <c r="BL205">
        <v>253</v>
      </c>
      <c r="BM205">
        <v>275</v>
      </c>
      <c r="BN205">
        <v>275</v>
      </c>
      <c r="BO205">
        <v>286</v>
      </c>
      <c r="BP205">
        <v>341</v>
      </c>
      <c r="BQ205">
        <v>383</v>
      </c>
    </row>
    <row r="206" spans="1:69" ht="17" x14ac:dyDescent="0.25">
      <c r="A206" s="3" t="s">
        <v>466</v>
      </c>
      <c r="B206" s="11"/>
      <c r="C206" t="s">
        <v>459</v>
      </c>
      <c r="D206">
        <v>5.1520999999999999</v>
      </c>
      <c r="E206">
        <f t="shared" si="3"/>
        <v>0</v>
      </c>
      <c r="F206" s="11"/>
      <c r="G206" t="s">
        <v>459</v>
      </c>
      <c r="H206">
        <v>5.1520999999999999</v>
      </c>
      <c r="I206">
        <v>46.199599999999997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</row>
    <row r="207" spans="1:69" ht="17" x14ac:dyDescent="0.25">
      <c r="A207" s="3" t="s">
        <v>466</v>
      </c>
      <c r="B207" s="11"/>
      <c r="C207" t="s">
        <v>83</v>
      </c>
      <c r="D207">
        <v>-30.5595</v>
      </c>
      <c r="E207">
        <f t="shared" si="3"/>
        <v>0</v>
      </c>
      <c r="F207" s="11"/>
      <c r="G207" t="s">
        <v>83</v>
      </c>
      <c r="H207">
        <v>-30.5595</v>
      </c>
      <c r="I207">
        <v>22.9375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1</v>
      </c>
      <c r="BC207">
        <v>1</v>
      </c>
      <c r="BD207">
        <v>3</v>
      </c>
      <c r="BE207">
        <v>3</v>
      </c>
      <c r="BF207">
        <v>7</v>
      </c>
      <c r="BG207">
        <v>13</v>
      </c>
      <c r="BH207">
        <v>17</v>
      </c>
      <c r="BI207">
        <v>24</v>
      </c>
      <c r="BJ207">
        <v>38</v>
      </c>
      <c r="BK207">
        <v>51</v>
      </c>
      <c r="BL207">
        <v>62</v>
      </c>
      <c r="BM207">
        <v>62</v>
      </c>
      <c r="BN207">
        <v>116</v>
      </c>
      <c r="BO207">
        <v>150</v>
      </c>
      <c r="BP207">
        <v>202</v>
      </c>
      <c r="BQ207">
        <v>240</v>
      </c>
    </row>
    <row r="208" spans="1:69" ht="17" x14ac:dyDescent="0.25">
      <c r="A208" s="3" t="s">
        <v>465</v>
      </c>
      <c r="B208" s="11"/>
      <c r="C208" t="s">
        <v>24</v>
      </c>
      <c r="D208">
        <v>40</v>
      </c>
      <c r="E208">
        <f t="shared" si="3"/>
        <v>0</v>
      </c>
      <c r="F208" s="11"/>
      <c r="G208" t="s">
        <v>24</v>
      </c>
      <c r="H208">
        <v>40</v>
      </c>
      <c r="I208">
        <v>-4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2</v>
      </c>
      <c r="AC208">
        <v>2</v>
      </c>
      <c r="AD208">
        <v>2</v>
      </c>
      <c r="AE208">
        <v>2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2</v>
      </c>
      <c r="AL208">
        <v>2</v>
      </c>
      <c r="AM208">
        <v>2</v>
      </c>
      <c r="AN208">
        <v>2</v>
      </c>
      <c r="AO208">
        <v>2</v>
      </c>
      <c r="AP208">
        <v>2</v>
      </c>
      <c r="AQ208">
        <v>2</v>
      </c>
      <c r="AR208">
        <v>6</v>
      </c>
      <c r="AS208">
        <v>13</v>
      </c>
      <c r="AT208">
        <v>15</v>
      </c>
      <c r="AU208">
        <v>32</v>
      </c>
      <c r="AV208">
        <v>45</v>
      </c>
      <c r="AW208">
        <v>84</v>
      </c>
      <c r="AX208">
        <v>120</v>
      </c>
      <c r="AY208">
        <v>165</v>
      </c>
      <c r="AZ208">
        <v>222</v>
      </c>
      <c r="BA208">
        <v>259</v>
      </c>
      <c r="BB208">
        <v>400</v>
      </c>
      <c r="BC208">
        <v>500</v>
      </c>
      <c r="BD208">
        <v>673</v>
      </c>
      <c r="BE208">
        <v>1073</v>
      </c>
      <c r="BF208">
        <v>1695</v>
      </c>
      <c r="BG208">
        <v>2277</v>
      </c>
      <c r="BH208">
        <v>2277</v>
      </c>
      <c r="BI208">
        <v>5232</v>
      </c>
      <c r="BJ208">
        <v>6391</v>
      </c>
      <c r="BK208">
        <v>7798</v>
      </c>
      <c r="BL208">
        <v>9942</v>
      </c>
      <c r="BM208">
        <v>11748</v>
      </c>
      <c r="BN208">
        <v>13910</v>
      </c>
      <c r="BO208">
        <v>17963</v>
      </c>
      <c r="BP208">
        <v>20410</v>
      </c>
      <c r="BQ208">
        <v>25374</v>
      </c>
    </row>
    <row r="209" spans="1:69" ht="17" x14ac:dyDescent="0.25">
      <c r="A209" s="3" t="s">
        <v>464</v>
      </c>
      <c r="B209" s="11"/>
      <c r="C209" t="s">
        <v>16</v>
      </c>
      <c r="D209">
        <v>7</v>
      </c>
      <c r="E209">
        <f t="shared" si="3"/>
        <v>0</v>
      </c>
      <c r="F209" s="11"/>
      <c r="G209" t="s">
        <v>16</v>
      </c>
      <c r="H209">
        <v>7</v>
      </c>
      <c r="I209">
        <v>81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2</v>
      </c>
      <c r="BH209">
        <v>2</v>
      </c>
      <c r="BI209">
        <v>6</v>
      </c>
      <c r="BJ209">
        <v>10</v>
      </c>
      <c r="BK209">
        <v>18</v>
      </c>
      <c r="BL209">
        <v>28</v>
      </c>
      <c r="BM209">
        <v>44</v>
      </c>
      <c r="BN209">
        <v>51</v>
      </c>
      <c r="BO209">
        <v>60</v>
      </c>
      <c r="BP209">
        <v>73</v>
      </c>
      <c r="BQ209">
        <v>77</v>
      </c>
    </row>
    <row r="210" spans="1:69" ht="17" x14ac:dyDescent="0.25">
      <c r="A210" s="3" t="s">
        <v>466</v>
      </c>
      <c r="B210" s="11"/>
      <c r="C210" t="s">
        <v>418</v>
      </c>
      <c r="D210">
        <v>12.8628</v>
      </c>
      <c r="E210">
        <f t="shared" si="3"/>
        <v>0</v>
      </c>
      <c r="F210" s="11"/>
      <c r="G210" t="s">
        <v>418</v>
      </c>
      <c r="H210">
        <v>12.8628</v>
      </c>
      <c r="I210">
        <v>30.217600000000001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2</v>
      </c>
      <c r="BO210">
        <v>2</v>
      </c>
      <c r="BP210">
        <v>2</v>
      </c>
      <c r="BQ210">
        <v>2</v>
      </c>
    </row>
    <row r="211" spans="1:69" ht="17" x14ac:dyDescent="0.25">
      <c r="A211" s="3" t="s">
        <v>468</v>
      </c>
      <c r="B211" s="11"/>
      <c r="C211" t="s">
        <v>440</v>
      </c>
      <c r="D211">
        <v>3.9192999999999998</v>
      </c>
      <c r="E211">
        <f t="shared" si="3"/>
        <v>0</v>
      </c>
      <c r="F211" s="11"/>
      <c r="G211" t="s">
        <v>440</v>
      </c>
      <c r="H211">
        <v>3.9192999999999998</v>
      </c>
      <c r="I211">
        <v>-56.027799999999999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4</v>
      </c>
      <c r="BQ211">
        <v>4</v>
      </c>
    </row>
    <row r="212" spans="1:69" ht="17" x14ac:dyDescent="0.25">
      <c r="A212" s="3" t="s">
        <v>465</v>
      </c>
      <c r="B212" s="11"/>
      <c r="C212" t="s">
        <v>23</v>
      </c>
      <c r="D212">
        <v>63</v>
      </c>
      <c r="E212">
        <f t="shared" si="3"/>
        <v>0</v>
      </c>
      <c r="F212" s="11"/>
      <c r="G212" t="s">
        <v>23</v>
      </c>
      <c r="H212">
        <v>63</v>
      </c>
      <c r="I212">
        <v>16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2</v>
      </c>
      <c r="AT212">
        <v>7</v>
      </c>
      <c r="AU212">
        <v>7</v>
      </c>
      <c r="AV212">
        <v>12</v>
      </c>
      <c r="AW212">
        <v>14</v>
      </c>
      <c r="AX212">
        <v>15</v>
      </c>
      <c r="AY212">
        <v>21</v>
      </c>
      <c r="AZ212">
        <v>35</v>
      </c>
      <c r="BA212">
        <v>94</v>
      </c>
      <c r="BB212">
        <v>101</v>
      </c>
      <c r="BC212">
        <v>161</v>
      </c>
      <c r="BD212">
        <v>203</v>
      </c>
      <c r="BE212">
        <v>248</v>
      </c>
      <c r="BF212">
        <v>355</v>
      </c>
      <c r="BG212">
        <v>500</v>
      </c>
      <c r="BH212">
        <v>599</v>
      </c>
      <c r="BI212">
        <v>814</v>
      </c>
      <c r="BJ212">
        <v>961</v>
      </c>
      <c r="BK212">
        <v>1022</v>
      </c>
      <c r="BL212">
        <v>1103</v>
      </c>
      <c r="BM212">
        <v>1190</v>
      </c>
      <c r="BN212">
        <v>1279</v>
      </c>
      <c r="BO212">
        <v>1439</v>
      </c>
      <c r="BP212">
        <v>1639</v>
      </c>
      <c r="BQ212">
        <v>1763</v>
      </c>
    </row>
    <row r="213" spans="1:69" ht="17" x14ac:dyDescent="0.25">
      <c r="A213" s="3" t="s">
        <v>465</v>
      </c>
      <c r="B213" s="11"/>
      <c r="C213" t="s">
        <v>37</v>
      </c>
      <c r="D213">
        <v>46.818199999999997</v>
      </c>
      <c r="E213">
        <f t="shared" si="3"/>
        <v>0</v>
      </c>
      <c r="F213" s="11"/>
      <c r="G213" t="s">
        <v>37</v>
      </c>
      <c r="H213">
        <v>46.818199999999997</v>
      </c>
      <c r="I213">
        <v>8.2274999999999991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1</v>
      </c>
      <c r="AT213">
        <v>8</v>
      </c>
      <c r="AU213">
        <v>8</v>
      </c>
      <c r="AV213">
        <v>18</v>
      </c>
      <c r="AW213">
        <v>27</v>
      </c>
      <c r="AX213">
        <v>42</v>
      </c>
      <c r="AY213">
        <v>56</v>
      </c>
      <c r="AZ213">
        <v>90</v>
      </c>
      <c r="BA213">
        <v>114</v>
      </c>
      <c r="BB213">
        <v>214</v>
      </c>
      <c r="BC213">
        <v>268</v>
      </c>
      <c r="BD213">
        <v>337</v>
      </c>
      <c r="BE213">
        <v>374</v>
      </c>
      <c r="BF213">
        <v>491</v>
      </c>
      <c r="BG213">
        <v>652</v>
      </c>
      <c r="BH213">
        <v>652</v>
      </c>
      <c r="BI213">
        <v>1139</v>
      </c>
      <c r="BJ213">
        <v>1359</v>
      </c>
      <c r="BK213">
        <v>2200</v>
      </c>
      <c r="BL213">
        <v>2200</v>
      </c>
      <c r="BM213">
        <v>2700</v>
      </c>
      <c r="BN213">
        <v>3028</v>
      </c>
      <c r="BO213">
        <v>4075</v>
      </c>
      <c r="BP213">
        <v>5294</v>
      </c>
      <c r="BQ213">
        <v>6575</v>
      </c>
    </row>
    <row r="214" spans="1:69" ht="17" x14ac:dyDescent="0.25">
      <c r="A214" s="3" t="s">
        <v>464</v>
      </c>
      <c r="B214" s="11"/>
      <c r="C214" t="s">
        <v>197</v>
      </c>
      <c r="D214">
        <v>23.7</v>
      </c>
      <c r="E214">
        <f t="shared" si="3"/>
        <v>0</v>
      </c>
      <c r="F214" s="11"/>
      <c r="G214" t="s">
        <v>197</v>
      </c>
      <c r="H214">
        <v>23.7</v>
      </c>
      <c r="I214">
        <v>121</v>
      </c>
      <c r="J214">
        <v>1</v>
      </c>
      <c r="K214">
        <v>1</v>
      </c>
      <c r="L214">
        <v>3</v>
      </c>
      <c r="M214">
        <v>3</v>
      </c>
      <c r="N214">
        <v>4</v>
      </c>
      <c r="O214">
        <v>5</v>
      </c>
      <c r="P214">
        <v>8</v>
      </c>
      <c r="Q214">
        <v>8</v>
      </c>
      <c r="R214">
        <v>9</v>
      </c>
      <c r="S214">
        <v>10</v>
      </c>
      <c r="T214">
        <v>10</v>
      </c>
      <c r="U214">
        <v>10</v>
      </c>
      <c r="V214">
        <v>10</v>
      </c>
      <c r="W214">
        <v>11</v>
      </c>
      <c r="X214">
        <v>11</v>
      </c>
      <c r="Y214">
        <v>16</v>
      </c>
      <c r="Z214">
        <v>16</v>
      </c>
      <c r="AA214">
        <v>17</v>
      </c>
      <c r="AB214">
        <v>18</v>
      </c>
      <c r="AC214">
        <v>18</v>
      </c>
      <c r="AD214">
        <v>18</v>
      </c>
      <c r="AE214">
        <v>18</v>
      </c>
      <c r="AF214">
        <v>18</v>
      </c>
      <c r="AG214">
        <v>18</v>
      </c>
      <c r="AH214">
        <v>18</v>
      </c>
      <c r="AI214">
        <v>20</v>
      </c>
      <c r="AJ214">
        <v>22</v>
      </c>
      <c r="AK214">
        <v>22</v>
      </c>
      <c r="AL214">
        <v>23</v>
      </c>
      <c r="AM214">
        <v>24</v>
      </c>
      <c r="AN214">
        <v>26</v>
      </c>
      <c r="AO214">
        <v>26</v>
      </c>
      <c r="AP214">
        <v>28</v>
      </c>
      <c r="AQ214">
        <v>30</v>
      </c>
      <c r="AR214">
        <v>31</v>
      </c>
      <c r="AS214">
        <v>32</v>
      </c>
      <c r="AT214">
        <v>32</v>
      </c>
      <c r="AU214">
        <v>34</v>
      </c>
      <c r="AV214">
        <v>39</v>
      </c>
      <c r="AW214">
        <v>40</v>
      </c>
      <c r="AX214">
        <v>41</v>
      </c>
      <c r="AY214">
        <v>42</v>
      </c>
      <c r="AZ214">
        <v>42</v>
      </c>
      <c r="BA214">
        <v>44</v>
      </c>
      <c r="BB214">
        <v>45</v>
      </c>
      <c r="BC214">
        <v>45</v>
      </c>
      <c r="BD214">
        <v>45</v>
      </c>
      <c r="BE214">
        <v>45</v>
      </c>
      <c r="BF214">
        <v>47</v>
      </c>
      <c r="BG214">
        <v>48</v>
      </c>
      <c r="BH214">
        <v>49</v>
      </c>
      <c r="BI214">
        <v>50</v>
      </c>
      <c r="BJ214">
        <v>53</v>
      </c>
      <c r="BK214">
        <v>59</v>
      </c>
      <c r="BL214">
        <v>67</v>
      </c>
      <c r="BM214">
        <v>77</v>
      </c>
      <c r="BN214">
        <v>100</v>
      </c>
      <c r="BO214">
        <v>108</v>
      </c>
      <c r="BP214">
        <v>135</v>
      </c>
      <c r="BQ214">
        <v>153</v>
      </c>
    </row>
    <row r="215" spans="1:69" ht="17" x14ac:dyDescent="0.25">
      <c r="A215" s="3" t="s">
        <v>466</v>
      </c>
      <c r="B215" s="11"/>
      <c r="C215" t="s">
        <v>460</v>
      </c>
      <c r="D215">
        <v>-6.3689999999999998</v>
      </c>
      <c r="E215">
        <f t="shared" si="3"/>
        <v>0</v>
      </c>
      <c r="F215" s="11"/>
      <c r="G215" t="s">
        <v>460</v>
      </c>
      <c r="H215">
        <v>-6.3689999999999998</v>
      </c>
      <c r="I215">
        <v>34.888800000000003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</v>
      </c>
      <c r="BM215">
        <v>1</v>
      </c>
      <c r="BN215">
        <v>3</v>
      </c>
      <c r="BO215">
        <v>6</v>
      </c>
      <c r="BP215">
        <v>6</v>
      </c>
      <c r="BQ215">
        <v>6</v>
      </c>
    </row>
    <row r="216" spans="1:69" ht="17" x14ac:dyDescent="0.25">
      <c r="A216" s="3" t="s">
        <v>464</v>
      </c>
      <c r="B216" s="11"/>
      <c r="C216" t="s">
        <v>4</v>
      </c>
      <c r="D216">
        <v>15</v>
      </c>
      <c r="E216">
        <f t="shared" si="3"/>
        <v>0</v>
      </c>
      <c r="F216" s="11"/>
      <c r="G216" t="s">
        <v>4</v>
      </c>
      <c r="H216">
        <v>15</v>
      </c>
      <c r="I216">
        <v>101</v>
      </c>
      <c r="J216">
        <v>2</v>
      </c>
      <c r="K216">
        <v>3</v>
      </c>
      <c r="L216">
        <v>5</v>
      </c>
      <c r="M216">
        <v>7</v>
      </c>
      <c r="N216">
        <v>8</v>
      </c>
      <c r="O216">
        <v>8</v>
      </c>
      <c r="P216">
        <v>14</v>
      </c>
      <c r="Q216">
        <v>14</v>
      </c>
      <c r="R216">
        <v>14</v>
      </c>
      <c r="S216">
        <v>19</v>
      </c>
      <c r="T216">
        <v>19</v>
      </c>
      <c r="U216">
        <v>19</v>
      </c>
      <c r="V216">
        <v>19</v>
      </c>
      <c r="W216">
        <v>25</v>
      </c>
      <c r="X216">
        <v>25</v>
      </c>
      <c r="Y216">
        <v>25</v>
      </c>
      <c r="Z216">
        <v>25</v>
      </c>
      <c r="AA216">
        <v>32</v>
      </c>
      <c r="AB216">
        <v>32</v>
      </c>
      <c r="AC216">
        <v>32</v>
      </c>
      <c r="AD216">
        <v>33</v>
      </c>
      <c r="AE216">
        <v>33</v>
      </c>
      <c r="AF216">
        <v>33</v>
      </c>
      <c r="AG216">
        <v>33</v>
      </c>
      <c r="AH216">
        <v>33</v>
      </c>
      <c r="AI216">
        <v>34</v>
      </c>
      <c r="AJ216">
        <v>35</v>
      </c>
      <c r="AK216">
        <v>35</v>
      </c>
      <c r="AL216">
        <v>35</v>
      </c>
      <c r="AM216">
        <v>35</v>
      </c>
      <c r="AN216">
        <v>35</v>
      </c>
      <c r="AO216">
        <v>35</v>
      </c>
      <c r="AP216">
        <v>35</v>
      </c>
      <c r="AQ216">
        <v>35</v>
      </c>
      <c r="AR216">
        <v>37</v>
      </c>
      <c r="AS216">
        <v>40</v>
      </c>
      <c r="AT216">
        <v>40</v>
      </c>
      <c r="AU216">
        <v>41</v>
      </c>
      <c r="AV216">
        <v>42</v>
      </c>
      <c r="AW216">
        <v>42</v>
      </c>
      <c r="AX216">
        <v>43</v>
      </c>
      <c r="AY216">
        <v>43</v>
      </c>
      <c r="AZ216">
        <v>43</v>
      </c>
      <c r="BA216">
        <v>47</v>
      </c>
      <c r="BB216">
        <v>48</v>
      </c>
      <c r="BC216">
        <v>50</v>
      </c>
      <c r="BD216">
        <v>50</v>
      </c>
      <c r="BE216">
        <v>50</v>
      </c>
      <c r="BF216">
        <v>53</v>
      </c>
      <c r="BG216">
        <v>59</v>
      </c>
      <c r="BH216">
        <v>70</v>
      </c>
      <c r="BI216">
        <v>75</v>
      </c>
      <c r="BJ216">
        <v>82</v>
      </c>
      <c r="BK216">
        <v>114</v>
      </c>
      <c r="BL216">
        <v>147</v>
      </c>
      <c r="BM216">
        <v>177</v>
      </c>
      <c r="BN216">
        <v>212</v>
      </c>
      <c r="BO216">
        <v>272</v>
      </c>
      <c r="BP216">
        <v>322</v>
      </c>
      <c r="BQ216">
        <v>411</v>
      </c>
    </row>
    <row r="217" spans="1:69" ht="17" x14ac:dyDescent="0.25">
      <c r="A217" s="3" t="s">
        <v>466</v>
      </c>
      <c r="B217" s="11"/>
      <c r="C217" t="s">
        <v>91</v>
      </c>
      <c r="D217">
        <v>8.6195000000000004</v>
      </c>
      <c r="E217">
        <f t="shared" si="3"/>
        <v>0</v>
      </c>
      <c r="F217" s="11"/>
      <c r="G217" t="s">
        <v>91</v>
      </c>
      <c r="H217">
        <v>8.6195000000000004</v>
      </c>
      <c r="I217">
        <v>0.82479999999999998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9</v>
      </c>
      <c r="BQ217">
        <v>16</v>
      </c>
    </row>
    <row r="218" spans="1:69" ht="17" x14ac:dyDescent="0.25">
      <c r="A218" s="3" t="s">
        <v>467</v>
      </c>
      <c r="B218" s="11"/>
      <c r="C218" t="s">
        <v>430</v>
      </c>
      <c r="D218">
        <v>10.691800000000001</v>
      </c>
      <c r="E218">
        <f t="shared" si="3"/>
        <v>0</v>
      </c>
      <c r="F218" s="11"/>
      <c r="G218" t="s">
        <v>430</v>
      </c>
      <c r="H218">
        <v>10.691800000000001</v>
      </c>
      <c r="I218">
        <v>-61.222499999999997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</v>
      </c>
      <c r="BK218">
        <v>2</v>
      </c>
      <c r="BL218">
        <v>4</v>
      </c>
      <c r="BM218">
        <v>5</v>
      </c>
      <c r="BN218">
        <v>7</v>
      </c>
      <c r="BO218">
        <v>9</v>
      </c>
      <c r="BP218">
        <v>9</v>
      </c>
      <c r="BQ218">
        <v>49</v>
      </c>
    </row>
    <row r="219" spans="1:69" ht="17" x14ac:dyDescent="0.25">
      <c r="A219" s="3" t="s">
        <v>466</v>
      </c>
      <c r="B219" s="11"/>
      <c r="C219" t="s">
        <v>80</v>
      </c>
      <c r="D219">
        <v>34</v>
      </c>
      <c r="E219">
        <f t="shared" si="3"/>
        <v>0</v>
      </c>
      <c r="F219" s="11"/>
      <c r="G219" t="s">
        <v>80</v>
      </c>
      <c r="H219">
        <v>34</v>
      </c>
      <c r="I219">
        <v>9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1</v>
      </c>
      <c r="BB219">
        <v>1</v>
      </c>
      <c r="BC219">
        <v>1</v>
      </c>
      <c r="BD219">
        <v>2</v>
      </c>
      <c r="BE219">
        <v>2</v>
      </c>
      <c r="BF219">
        <v>5</v>
      </c>
      <c r="BG219">
        <v>7</v>
      </c>
      <c r="BH219">
        <v>7</v>
      </c>
      <c r="BI219">
        <v>16</v>
      </c>
      <c r="BJ219">
        <v>18</v>
      </c>
      <c r="BK219">
        <v>18</v>
      </c>
      <c r="BL219">
        <v>20</v>
      </c>
      <c r="BM219">
        <v>24</v>
      </c>
      <c r="BN219">
        <v>29</v>
      </c>
      <c r="BO219">
        <v>39</v>
      </c>
      <c r="BP219">
        <v>54</v>
      </c>
      <c r="BQ219">
        <v>60</v>
      </c>
    </row>
    <row r="220" spans="1:69" ht="17" x14ac:dyDescent="0.25">
      <c r="A220" s="3" t="s">
        <v>464</v>
      </c>
      <c r="B220" s="11"/>
      <c r="C220" t="s">
        <v>216</v>
      </c>
      <c r="D220">
        <v>38.963700000000003</v>
      </c>
      <c r="E220">
        <f t="shared" si="3"/>
        <v>0</v>
      </c>
      <c r="F220" s="11"/>
      <c r="G220" t="s">
        <v>216</v>
      </c>
      <c r="H220">
        <v>38.963700000000003</v>
      </c>
      <c r="I220">
        <v>35.243299999999998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1</v>
      </c>
      <c r="BI220">
        <v>5</v>
      </c>
      <c r="BJ220">
        <v>5</v>
      </c>
      <c r="BK220">
        <v>6</v>
      </c>
      <c r="BL220">
        <v>18</v>
      </c>
      <c r="BM220">
        <v>47</v>
      </c>
      <c r="BN220">
        <v>98</v>
      </c>
      <c r="BO220">
        <v>192</v>
      </c>
      <c r="BP220">
        <v>359</v>
      </c>
      <c r="BQ220">
        <v>670</v>
      </c>
    </row>
    <row r="221" spans="1:69" ht="17" x14ac:dyDescent="0.25">
      <c r="B221" s="11"/>
      <c r="E221">
        <f t="shared" si="3"/>
        <v>-1</v>
      </c>
      <c r="F221" s="11"/>
      <c r="G221" t="s">
        <v>512</v>
      </c>
      <c r="H221">
        <v>1</v>
      </c>
      <c r="I221">
        <v>32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</row>
    <row r="222" spans="1:69" ht="17" x14ac:dyDescent="0.25">
      <c r="A222" s="3" t="s">
        <v>465</v>
      </c>
      <c r="B222" s="11"/>
      <c r="C222" t="s">
        <v>75</v>
      </c>
      <c r="D222">
        <v>48.379399999999997</v>
      </c>
      <c r="E222">
        <f t="shared" si="3"/>
        <v>0</v>
      </c>
      <c r="F222" s="11"/>
      <c r="G222" t="s">
        <v>75</v>
      </c>
      <c r="H222">
        <v>48.379399999999997</v>
      </c>
      <c r="I222">
        <v>31.165600000000001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3</v>
      </c>
      <c r="BJ222">
        <v>3</v>
      </c>
      <c r="BK222">
        <v>3</v>
      </c>
      <c r="BL222">
        <v>7</v>
      </c>
      <c r="BM222">
        <v>14</v>
      </c>
      <c r="BN222">
        <v>14</v>
      </c>
      <c r="BO222">
        <v>16</v>
      </c>
      <c r="BP222">
        <v>29</v>
      </c>
      <c r="BQ222">
        <v>47</v>
      </c>
    </row>
    <row r="223" spans="1:69" ht="17" x14ac:dyDescent="0.25">
      <c r="A223" s="3" t="s">
        <v>464</v>
      </c>
      <c r="B223" s="11"/>
      <c r="C223" t="s">
        <v>19</v>
      </c>
      <c r="D223">
        <v>24</v>
      </c>
      <c r="E223">
        <f t="shared" si="3"/>
        <v>0</v>
      </c>
      <c r="F223" s="11"/>
      <c r="G223" t="s">
        <v>19</v>
      </c>
      <c r="H223">
        <v>24</v>
      </c>
      <c r="I223">
        <v>54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4</v>
      </c>
      <c r="R223">
        <v>4</v>
      </c>
      <c r="S223">
        <v>4</v>
      </c>
      <c r="T223">
        <v>4</v>
      </c>
      <c r="U223">
        <v>5</v>
      </c>
      <c r="V223">
        <v>5</v>
      </c>
      <c r="W223">
        <v>5</v>
      </c>
      <c r="X223">
        <v>5</v>
      </c>
      <c r="Y223">
        <v>5</v>
      </c>
      <c r="Z223">
        <v>5</v>
      </c>
      <c r="AA223">
        <v>7</v>
      </c>
      <c r="AB223">
        <v>7</v>
      </c>
      <c r="AC223">
        <v>8</v>
      </c>
      <c r="AD223">
        <v>8</v>
      </c>
      <c r="AE223">
        <v>8</v>
      </c>
      <c r="AF223">
        <v>8</v>
      </c>
      <c r="AG223">
        <v>8</v>
      </c>
      <c r="AH223">
        <v>8</v>
      </c>
      <c r="AI223">
        <v>9</v>
      </c>
      <c r="AJ223">
        <v>9</v>
      </c>
      <c r="AK223">
        <v>9</v>
      </c>
      <c r="AL223">
        <v>9</v>
      </c>
      <c r="AM223">
        <v>9</v>
      </c>
      <c r="AN223">
        <v>9</v>
      </c>
      <c r="AO223">
        <v>13</v>
      </c>
      <c r="AP223">
        <v>13</v>
      </c>
      <c r="AQ223">
        <v>13</v>
      </c>
      <c r="AR223">
        <v>13</v>
      </c>
      <c r="AS223">
        <v>13</v>
      </c>
      <c r="AT223">
        <v>13</v>
      </c>
      <c r="AU223">
        <v>19</v>
      </c>
      <c r="AV223">
        <v>21</v>
      </c>
      <c r="AW223">
        <v>21</v>
      </c>
      <c r="AX223">
        <v>21</v>
      </c>
      <c r="AY223">
        <v>27</v>
      </c>
      <c r="AZ223">
        <v>27</v>
      </c>
      <c r="BA223">
        <v>29</v>
      </c>
      <c r="BB223">
        <v>29</v>
      </c>
      <c r="BC223">
        <v>45</v>
      </c>
      <c r="BD223">
        <v>45</v>
      </c>
      <c r="BE223">
        <v>45</v>
      </c>
      <c r="BF223">
        <v>74</v>
      </c>
      <c r="BG223">
        <v>74</v>
      </c>
      <c r="BH223">
        <v>85</v>
      </c>
      <c r="BI223">
        <v>85</v>
      </c>
      <c r="BJ223">
        <v>85</v>
      </c>
      <c r="BK223">
        <v>98</v>
      </c>
      <c r="BL223">
        <v>98</v>
      </c>
      <c r="BM223">
        <v>98</v>
      </c>
      <c r="BN223">
        <v>113</v>
      </c>
      <c r="BO223">
        <v>140</v>
      </c>
      <c r="BP223">
        <v>140</v>
      </c>
      <c r="BQ223">
        <v>153</v>
      </c>
    </row>
    <row r="224" spans="1:69" ht="17" x14ac:dyDescent="0.25">
      <c r="A224" s="3" t="s">
        <v>465</v>
      </c>
      <c r="B224" s="11" t="s">
        <v>207</v>
      </c>
      <c r="C224" t="s">
        <v>208</v>
      </c>
      <c r="D224">
        <v>49.372300000000003</v>
      </c>
      <c r="E224">
        <f t="shared" si="3"/>
        <v>0</v>
      </c>
      <c r="F224" s="11" t="s">
        <v>207</v>
      </c>
      <c r="G224" t="s">
        <v>208</v>
      </c>
      <c r="H224">
        <v>49.372300000000003</v>
      </c>
      <c r="I224">
        <v>-2.3643999999999998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2</v>
      </c>
      <c r="BH224">
        <v>2</v>
      </c>
      <c r="BI224">
        <v>2</v>
      </c>
      <c r="BJ224">
        <v>2</v>
      </c>
      <c r="BK224">
        <v>3</v>
      </c>
      <c r="BL224">
        <v>6</v>
      </c>
      <c r="BM224">
        <v>6</v>
      </c>
      <c r="BN224">
        <v>6</v>
      </c>
      <c r="BO224">
        <v>11</v>
      </c>
      <c r="BP224">
        <v>14</v>
      </c>
      <c r="BQ224">
        <v>32</v>
      </c>
    </row>
    <row r="225" spans="1:69" ht="17" x14ac:dyDescent="0.25">
      <c r="A225" s="3" t="s">
        <v>465</v>
      </c>
      <c r="B225" s="11" t="s">
        <v>217</v>
      </c>
      <c r="C225" t="s">
        <v>208</v>
      </c>
      <c r="D225">
        <v>36.140799999999999</v>
      </c>
      <c r="E225">
        <f t="shared" si="3"/>
        <v>0</v>
      </c>
      <c r="F225" s="11" t="s">
        <v>217</v>
      </c>
      <c r="G225" t="s">
        <v>208</v>
      </c>
      <c r="H225">
        <v>36.140799999999999</v>
      </c>
      <c r="I225">
        <v>-5.3536000000000001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3</v>
      </c>
      <c r="BN225">
        <v>8</v>
      </c>
      <c r="BO225">
        <v>10</v>
      </c>
      <c r="BP225">
        <v>10</v>
      </c>
      <c r="BQ225">
        <v>10</v>
      </c>
    </row>
    <row r="226" spans="1:69" ht="17" x14ac:dyDescent="0.25">
      <c r="A226" s="3" t="s">
        <v>465</v>
      </c>
      <c r="B226" s="11" t="s">
        <v>208</v>
      </c>
      <c r="C226" t="s">
        <v>208</v>
      </c>
      <c r="D226">
        <v>55.378100000000003</v>
      </c>
      <c r="E226">
        <f t="shared" si="3"/>
        <v>0</v>
      </c>
      <c r="F226" s="11" t="s">
        <v>208</v>
      </c>
      <c r="G226" t="s">
        <v>208</v>
      </c>
      <c r="H226">
        <v>55.378100000000003</v>
      </c>
      <c r="I226">
        <v>-3.4359999999999999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2</v>
      </c>
      <c r="U226">
        <v>2</v>
      </c>
      <c r="V226">
        <v>2</v>
      </c>
      <c r="W226">
        <v>2</v>
      </c>
      <c r="X226">
        <v>2</v>
      </c>
      <c r="Y226">
        <v>2</v>
      </c>
      <c r="Z226">
        <v>3</v>
      </c>
      <c r="AA226">
        <v>3</v>
      </c>
      <c r="AB226">
        <v>3</v>
      </c>
      <c r="AC226">
        <v>8</v>
      </c>
      <c r="AD226">
        <v>8</v>
      </c>
      <c r="AE226">
        <v>9</v>
      </c>
      <c r="AF226">
        <v>9</v>
      </c>
      <c r="AG226">
        <v>9</v>
      </c>
      <c r="AH226">
        <v>9</v>
      </c>
      <c r="AI226">
        <v>9</v>
      </c>
      <c r="AJ226">
        <v>9</v>
      </c>
      <c r="AK226">
        <v>9</v>
      </c>
      <c r="AL226">
        <v>9</v>
      </c>
      <c r="AM226">
        <v>9</v>
      </c>
      <c r="AN226">
        <v>9</v>
      </c>
      <c r="AO226">
        <v>9</v>
      </c>
      <c r="AP226">
        <v>9</v>
      </c>
      <c r="AQ226">
        <v>13</v>
      </c>
      <c r="AR226">
        <v>13</v>
      </c>
      <c r="AS226">
        <v>13</v>
      </c>
      <c r="AT226">
        <v>15</v>
      </c>
      <c r="AU226">
        <v>20</v>
      </c>
      <c r="AV226">
        <v>23</v>
      </c>
      <c r="AW226">
        <v>36</v>
      </c>
      <c r="AX226">
        <v>40</v>
      </c>
      <c r="AY226">
        <v>51</v>
      </c>
      <c r="AZ226">
        <v>85</v>
      </c>
      <c r="BA226">
        <v>115</v>
      </c>
      <c r="BB226">
        <v>163</v>
      </c>
      <c r="BC226">
        <v>206</v>
      </c>
      <c r="BD226">
        <v>273</v>
      </c>
      <c r="BE226">
        <v>321</v>
      </c>
      <c r="BF226">
        <v>382</v>
      </c>
      <c r="BG226">
        <v>456</v>
      </c>
      <c r="BH226">
        <v>456</v>
      </c>
      <c r="BI226">
        <v>798</v>
      </c>
      <c r="BJ226">
        <v>1140</v>
      </c>
      <c r="BK226">
        <v>1140</v>
      </c>
      <c r="BL226">
        <v>1543</v>
      </c>
      <c r="BM226">
        <v>1950</v>
      </c>
      <c r="BN226">
        <v>2626</v>
      </c>
      <c r="BO226">
        <v>2689</v>
      </c>
      <c r="BP226">
        <v>3983</v>
      </c>
      <c r="BQ226">
        <v>5018</v>
      </c>
    </row>
    <row r="227" spans="1:69" ht="17" x14ac:dyDescent="0.25">
      <c r="A227" s="3" t="s">
        <v>467</v>
      </c>
      <c r="B227" s="11" t="s">
        <v>463</v>
      </c>
      <c r="C227" t="s">
        <v>208</v>
      </c>
      <c r="D227">
        <v>19.313300000000002</v>
      </c>
      <c r="E227">
        <f t="shared" si="3"/>
        <v>0</v>
      </c>
      <c r="F227" s="11" t="s">
        <v>463</v>
      </c>
      <c r="G227" t="s">
        <v>208</v>
      </c>
      <c r="H227">
        <v>19.313300000000002</v>
      </c>
      <c r="I227">
        <v>-81.254599999999996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3</v>
      </c>
      <c r="BP227">
        <v>3</v>
      </c>
      <c r="BQ227">
        <v>3</v>
      </c>
    </row>
    <row r="228" spans="1:69" ht="17" x14ac:dyDescent="0.25">
      <c r="B228" s="11" t="s">
        <v>484</v>
      </c>
      <c r="C228" t="s">
        <v>208</v>
      </c>
      <c r="D228">
        <v>16.7425</v>
      </c>
      <c r="E228">
        <f t="shared" si="3"/>
        <v>0</v>
      </c>
      <c r="F228" s="11" t="s">
        <v>484</v>
      </c>
      <c r="G228" t="s">
        <v>208</v>
      </c>
      <c r="H228">
        <v>16.7425</v>
      </c>
      <c r="I228">
        <v>-62.187399999999997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1</v>
      </c>
      <c r="BP228">
        <v>1</v>
      </c>
      <c r="BQ228">
        <v>1</v>
      </c>
    </row>
    <row r="229" spans="1:69" ht="17" x14ac:dyDescent="0.25">
      <c r="B229" s="11" t="s">
        <v>487</v>
      </c>
      <c r="C229" t="s">
        <v>208</v>
      </c>
      <c r="D229">
        <v>32.3078</v>
      </c>
      <c r="E229">
        <f t="shared" si="3"/>
        <v>0</v>
      </c>
      <c r="F229" s="11" t="s">
        <v>487</v>
      </c>
      <c r="G229" t="s">
        <v>208</v>
      </c>
      <c r="H229">
        <v>32.3078</v>
      </c>
      <c r="I229">
        <v>-64.750500000000002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2</v>
      </c>
      <c r="BP229">
        <v>2</v>
      </c>
      <c r="BQ229">
        <v>2</v>
      </c>
    </row>
    <row r="230" spans="1:69" ht="17" x14ac:dyDescent="0.25">
      <c r="B230" s="11"/>
      <c r="E230">
        <f t="shared" si="3"/>
        <v>-54.2361</v>
      </c>
      <c r="F230" s="11" t="s">
        <v>506</v>
      </c>
      <c r="G230" t="s">
        <v>208</v>
      </c>
      <c r="H230">
        <v>54.2361</v>
      </c>
      <c r="I230">
        <v>-4.5480999999999998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1</v>
      </c>
    </row>
    <row r="231" spans="1:69" ht="17" x14ac:dyDescent="0.25">
      <c r="A231" s="3" t="s">
        <v>468</v>
      </c>
      <c r="C231" t="s">
        <v>424</v>
      </c>
      <c r="D231">
        <v>-32.522799999999997</v>
      </c>
      <c r="E231">
        <f t="shared" si="3"/>
        <v>0</v>
      </c>
      <c r="F231" s="11"/>
      <c r="G231" t="s">
        <v>424</v>
      </c>
      <c r="H231">
        <v>-32.522799999999997</v>
      </c>
      <c r="I231">
        <v>-55.765799999999999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4</v>
      </c>
      <c r="BK231">
        <v>4</v>
      </c>
      <c r="BL231">
        <v>8</v>
      </c>
      <c r="BM231">
        <v>29</v>
      </c>
      <c r="BN231">
        <v>50</v>
      </c>
      <c r="BO231">
        <v>79</v>
      </c>
      <c r="BP231">
        <v>94</v>
      </c>
      <c r="BQ231">
        <v>110</v>
      </c>
    </row>
    <row r="232" spans="1:69" ht="17" x14ac:dyDescent="0.25">
      <c r="A232" s="3" t="s">
        <v>467</v>
      </c>
      <c r="B232" s="11" t="s">
        <v>104</v>
      </c>
      <c r="C232" t="s">
        <v>105</v>
      </c>
      <c r="D232">
        <v>47.4009</v>
      </c>
      <c r="E232">
        <f t="shared" si="3"/>
        <v>0</v>
      </c>
      <c r="F232" s="11" t="s">
        <v>104</v>
      </c>
      <c r="G232" t="s">
        <v>105</v>
      </c>
      <c r="H232">
        <v>47.4009</v>
      </c>
      <c r="I232">
        <v>-121.4905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267</v>
      </c>
      <c r="BG232">
        <v>366</v>
      </c>
      <c r="BH232">
        <v>442</v>
      </c>
      <c r="BI232">
        <v>568</v>
      </c>
      <c r="BJ232">
        <v>572</v>
      </c>
      <c r="BK232">
        <v>643</v>
      </c>
      <c r="BL232">
        <v>904</v>
      </c>
      <c r="BM232">
        <v>1076</v>
      </c>
      <c r="BN232">
        <v>1014</v>
      </c>
      <c r="BO232">
        <v>1376</v>
      </c>
      <c r="BP232">
        <v>1524</v>
      </c>
      <c r="BQ232">
        <v>1793</v>
      </c>
    </row>
    <row r="233" spans="1:69" ht="17" x14ac:dyDescent="0.25">
      <c r="A233" s="3" t="s">
        <v>467</v>
      </c>
      <c r="B233" s="11" t="s">
        <v>106</v>
      </c>
      <c r="C233" t="s">
        <v>105</v>
      </c>
      <c r="D233">
        <v>42.165700000000001</v>
      </c>
      <c r="E233">
        <f t="shared" si="3"/>
        <v>0</v>
      </c>
      <c r="F233" s="11" t="s">
        <v>106</v>
      </c>
      <c r="G233" t="s">
        <v>105</v>
      </c>
      <c r="H233">
        <v>42.165700000000001</v>
      </c>
      <c r="I233">
        <v>-74.948099999999997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173</v>
      </c>
      <c r="BG233">
        <v>220</v>
      </c>
      <c r="BH233">
        <v>328</v>
      </c>
      <c r="BI233">
        <v>421</v>
      </c>
      <c r="BJ233">
        <v>525</v>
      </c>
      <c r="BK233">
        <v>732</v>
      </c>
      <c r="BL233">
        <v>967</v>
      </c>
      <c r="BM233">
        <v>1706</v>
      </c>
      <c r="BN233">
        <v>2495</v>
      </c>
      <c r="BO233">
        <v>5365</v>
      </c>
      <c r="BP233">
        <v>8310</v>
      </c>
      <c r="BQ233">
        <v>11710</v>
      </c>
    </row>
    <row r="234" spans="1:69" ht="17" x14ac:dyDescent="0.25">
      <c r="A234" s="3" t="s">
        <v>467</v>
      </c>
      <c r="B234" s="11" t="s">
        <v>107</v>
      </c>
      <c r="C234" t="s">
        <v>105</v>
      </c>
      <c r="D234">
        <v>36.116199999999999</v>
      </c>
      <c r="E234">
        <f t="shared" si="3"/>
        <v>0</v>
      </c>
      <c r="F234" s="11" t="s">
        <v>107</v>
      </c>
      <c r="G234" t="s">
        <v>105</v>
      </c>
      <c r="H234">
        <v>36.116199999999999</v>
      </c>
      <c r="I234">
        <v>-119.6816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144</v>
      </c>
      <c r="BG234">
        <v>177</v>
      </c>
      <c r="BH234">
        <v>221</v>
      </c>
      <c r="BI234">
        <v>282</v>
      </c>
      <c r="BJ234">
        <v>340</v>
      </c>
      <c r="BK234">
        <v>426</v>
      </c>
      <c r="BL234">
        <v>557</v>
      </c>
      <c r="BM234">
        <v>698</v>
      </c>
      <c r="BN234">
        <v>751</v>
      </c>
      <c r="BO234">
        <v>952</v>
      </c>
      <c r="BP234">
        <v>1177</v>
      </c>
      <c r="BQ234">
        <v>1364</v>
      </c>
    </row>
    <row r="235" spans="1:69" ht="17" x14ac:dyDescent="0.25">
      <c r="A235" s="3" t="s">
        <v>467</v>
      </c>
      <c r="B235" s="11" t="s">
        <v>108</v>
      </c>
      <c r="C235" t="s">
        <v>105</v>
      </c>
      <c r="D235">
        <v>42.230200000000004</v>
      </c>
      <c r="E235">
        <f t="shared" si="3"/>
        <v>0</v>
      </c>
      <c r="F235" s="11" t="s">
        <v>108</v>
      </c>
      <c r="G235" t="s">
        <v>105</v>
      </c>
      <c r="H235">
        <v>42.230200000000004</v>
      </c>
      <c r="I235">
        <v>-71.530100000000004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92</v>
      </c>
      <c r="BG235">
        <v>95</v>
      </c>
      <c r="BH235">
        <v>108</v>
      </c>
      <c r="BI235">
        <v>123</v>
      </c>
      <c r="BJ235">
        <v>138</v>
      </c>
      <c r="BK235">
        <v>164</v>
      </c>
      <c r="BL235">
        <v>197</v>
      </c>
      <c r="BM235">
        <v>218</v>
      </c>
      <c r="BN235">
        <v>218</v>
      </c>
      <c r="BO235">
        <v>328</v>
      </c>
      <c r="BP235">
        <v>413</v>
      </c>
      <c r="BQ235">
        <v>525</v>
      </c>
    </row>
    <row r="236" spans="1:69" ht="17" x14ac:dyDescent="0.25">
      <c r="A236" s="3" t="s">
        <v>467</v>
      </c>
      <c r="B236" s="11" t="s">
        <v>109</v>
      </c>
      <c r="C236" t="s">
        <v>105</v>
      </c>
      <c r="D236">
        <v>35.4437</v>
      </c>
      <c r="E236">
        <f t="shared" si="3"/>
        <v>0</v>
      </c>
      <c r="F236" s="11" t="s">
        <v>109</v>
      </c>
      <c r="G236" t="s">
        <v>105</v>
      </c>
      <c r="H236">
        <v>35.4437</v>
      </c>
      <c r="I236">
        <v>139.63800000000001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36</v>
      </c>
      <c r="AR236">
        <v>36</v>
      </c>
      <c r="AS236">
        <v>42</v>
      </c>
      <c r="AT236">
        <v>42</v>
      </c>
      <c r="AU236">
        <v>44</v>
      </c>
      <c r="AV236">
        <v>44</v>
      </c>
      <c r="AW236">
        <v>44</v>
      </c>
      <c r="AX236">
        <v>45</v>
      </c>
      <c r="AY236">
        <v>45</v>
      </c>
      <c r="AZ236">
        <v>45</v>
      </c>
      <c r="BA236">
        <v>45</v>
      </c>
      <c r="BB236">
        <v>45</v>
      </c>
      <c r="BC236">
        <v>45</v>
      </c>
      <c r="BD236">
        <v>45</v>
      </c>
      <c r="BE236">
        <v>45</v>
      </c>
      <c r="BF236">
        <v>46</v>
      </c>
      <c r="BG236">
        <v>46</v>
      </c>
      <c r="BH236">
        <v>46</v>
      </c>
      <c r="BI236">
        <v>46</v>
      </c>
      <c r="BJ236">
        <v>46</v>
      </c>
      <c r="BK236">
        <v>46</v>
      </c>
      <c r="BL236">
        <v>47</v>
      </c>
      <c r="BM236">
        <v>47</v>
      </c>
      <c r="BN236">
        <v>47</v>
      </c>
      <c r="BO236">
        <v>47</v>
      </c>
      <c r="BP236">
        <v>49</v>
      </c>
      <c r="BQ236">
        <v>49</v>
      </c>
    </row>
    <row r="237" spans="1:69" ht="17" x14ac:dyDescent="0.25">
      <c r="A237" s="3" t="s">
        <v>467</v>
      </c>
      <c r="B237" s="11" t="s">
        <v>110</v>
      </c>
      <c r="C237" t="s">
        <v>105</v>
      </c>
      <c r="D237">
        <v>37.648899999999998</v>
      </c>
      <c r="E237">
        <f t="shared" si="3"/>
        <v>0</v>
      </c>
      <c r="F237" s="11" t="s">
        <v>110</v>
      </c>
      <c r="G237" t="s">
        <v>105</v>
      </c>
      <c r="H237">
        <v>37.648899999999998</v>
      </c>
      <c r="I237">
        <v>-122.66549999999999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21</v>
      </c>
      <c r="BD237">
        <v>21</v>
      </c>
      <c r="BE237">
        <v>21</v>
      </c>
      <c r="BF237">
        <v>21</v>
      </c>
      <c r="BG237">
        <v>21</v>
      </c>
      <c r="BH237">
        <v>21</v>
      </c>
      <c r="BI237">
        <v>21</v>
      </c>
      <c r="BJ237">
        <v>21</v>
      </c>
      <c r="BK237">
        <v>21</v>
      </c>
      <c r="BL237">
        <v>20</v>
      </c>
      <c r="BM237">
        <v>21</v>
      </c>
      <c r="BN237">
        <v>21</v>
      </c>
      <c r="BO237">
        <v>22</v>
      </c>
      <c r="BP237">
        <v>23</v>
      </c>
      <c r="BQ237">
        <v>23</v>
      </c>
    </row>
    <row r="238" spans="1:69" ht="17" x14ac:dyDescent="0.25">
      <c r="A238" s="3" t="s">
        <v>467</v>
      </c>
      <c r="B238" s="11" t="s">
        <v>42</v>
      </c>
      <c r="C238" t="s">
        <v>105</v>
      </c>
      <c r="D238">
        <v>33.040599999999998</v>
      </c>
      <c r="E238">
        <f t="shared" si="3"/>
        <v>0</v>
      </c>
      <c r="F238" s="11" t="s">
        <v>42</v>
      </c>
      <c r="G238" t="s">
        <v>105</v>
      </c>
      <c r="H238">
        <v>33.040599999999998</v>
      </c>
      <c r="I238">
        <v>-83.643100000000004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17</v>
      </c>
      <c r="BG238">
        <v>23</v>
      </c>
      <c r="BH238">
        <v>31</v>
      </c>
      <c r="BI238">
        <v>42</v>
      </c>
      <c r="BJ238">
        <v>66</v>
      </c>
      <c r="BK238">
        <v>99</v>
      </c>
      <c r="BL238">
        <v>121</v>
      </c>
      <c r="BM238">
        <v>146</v>
      </c>
      <c r="BN238">
        <v>199</v>
      </c>
      <c r="BO238">
        <v>287</v>
      </c>
      <c r="BP238">
        <v>420</v>
      </c>
      <c r="BQ238">
        <v>507</v>
      </c>
    </row>
    <row r="239" spans="1:69" ht="17" x14ac:dyDescent="0.25">
      <c r="A239" s="3" t="s">
        <v>467</v>
      </c>
      <c r="B239" s="11" t="s">
        <v>111</v>
      </c>
      <c r="C239" t="s">
        <v>105</v>
      </c>
      <c r="D239">
        <v>39.059800000000003</v>
      </c>
      <c r="E239">
        <f t="shared" si="3"/>
        <v>0</v>
      </c>
      <c r="F239" s="11" t="s">
        <v>111</v>
      </c>
      <c r="G239" t="s">
        <v>105</v>
      </c>
      <c r="H239">
        <v>39.059800000000003</v>
      </c>
      <c r="I239">
        <v>-105.3111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15</v>
      </c>
      <c r="BG239">
        <v>34</v>
      </c>
      <c r="BH239">
        <v>45</v>
      </c>
      <c r="BI239">
        <v>49</v>
      </c>
      <c r="BJ239">
        <v>101</v>
      </c>
      <c r="BK239">
        <v>131</v>
      </c>
      <c r="BL239">
        <v>160</v>
      </c>
      <c r="BM239">
        <v>160</v>
      </c>
      <c r="BN239">
        <v>184</v>
      </c>
      <c r="BO239">
        <v>277</v>
      </c>
      <c r="BP239">
        <v>363</v>
      </c>
      <c r="BQ239">
        <v>390</v>
      </c>
    </row>
    <row r="240" spans="1:69" ht="17" x14ac:dyDescent="0.25">
      <c r="A240" s="3" t="s">
        <v>467</v>
      </c>
      <c r="B240" s="11" t="s">
        <v>112</v>
      </c>
      <c r="C240" t="s">
        <v>105</v>
      </c>
      <c r="D240">
        <v>27.766300000000001</v>
      </c>
      <c r="E240">
        <f t="shared" si="3"/>
        <v>0</v>
      </c>
      <c r="F240" s="11" t="s">
        <v>112</v>
      </c>
      <c r="G240" t="s">
        <v>105</v>
      </c>
      <c r="H240">
        <v>27.766300000000001</v>
      </c>
      <c r="I240">
        <v>-81.686800000000005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15</v>
      </c>
      <c r="BG240">
        <v>28</v>
      </c>
      <c r="BH240">
        <v>35</v>
      </c>
      <c r="BI240">
        <v>50</v>
      </c>
      <c r="BJ240">
        <v>76</v>
      </c>
      <c r="BK240">
        <v>115</v>
      </c>
      <c r="BL240">
        <v>155</v>
      </c>
      <c r="BM240">
        <v>216</v>
      </c>
      <c r="BN240">
        <v>314</v>
      </c>
      <c r="BO240">
        <v>417</v>
      </c>
      <c r="BP240">
        <v>563</v>
      </c>
      <c r="BQ240">
        <v>659</v>
      </c>
    </row>
    <row r="241" spans="1:69" ht="17" x14ac:dyDescent="0.25">
      <c r="A241" s="3" t="s">
        <v>467</v>
      </c>
      <c r="B241" s="11" t="s">
        <v>113</v>
      </c>
      <c r="C241" t="s">
        <v>105</v>
      </c>
      <c r="D241">
        <v>40.298900000000003</v>
      </c>
      <c r="E241">
        <f t="shared" si="3"/>
        <v>0</v>
      </c>
      <c r="F241" s="11" t="s">
        <v>113</v>
      </c>
      <c r="G241" t="s">
        <v>105</v>
      </c>
      <c r="H241">
        <v>40.298900000000003</v>
      </c>
      <c r="I241">
        <v>-74.521000000000001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15</v>
      </c>
      <c r="BG241">
        <v>23</v>
      </c>
      <c r="BH241">
        <v>29</v>
      </c>
      <c r="BI241">
        <v>29</v>
      </c>
      <c r="BJ241">
        <v>69</v>
      </c>
      <c r="BK241">
        <v>98</v>
      </c>
      <c r="BL241">
        <v>178</v>
      </c>
      <c r="BM241">
        <v>267</v>
      </c>
      <c r="BN241">
        <v>267</v>
      </c>
      <c r="BO241">
        <v>742</v>
      </c>
      <c r="BP241">
        <v>890</v>
      </c>
      <c r="BQ241">
        <v>1327</v>
      </c>
    </row>
    <row r="242" spans="1:69" ht="17" x14ac:dyDescent="0.25">
      <c r="A242" s="3" t="s">
        <v>467</v>
      </c>
      <c r="B242" s="11" t="s">
        <v>114</v>
      </c>
      <c r="C242" t="s">
        <v>105</v>
      </c>
      <c r="D242">
        <v>44.572000000000003</v>
      </c>
      <c r="E242">
        <f t="shared" si="3"/>
        <v>0</v>
      </c>
      <c r="F242" s="11" t="s">
        <v>114</v>
      </c>
      <c r="G242" t="s">
        <v>105</v>
      </c>
      <c r="H242">
        <v>44.572000000000003</v>
      </c>
      <c r="I242">
        <v>-122.07089999999999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15</v>
      </c>
      <c r="BG242">
        <v>19</v>
      </c>
      <c r="BH242">
        <v>24</v>
      </c>
      <c r="BI242">
        <v>30</v>
      </c>
      <c r="BJ242">
        <v>32</v>
      </c>
      <c r="BK242">
        <v>36</v>
      </c>
      <c r="BL242">
        <v>39</v>
      </c>
      <c r="BM242">
        <v>66</v>
      </c>
      <c r="BN242">
        <v>68</v>
      </c>
      <c r="BO242">
        <v>88</v>
      </c>
      <c r="BP242">
        <v>114</v>
      </c>
      <c r="BQ242">
        <v>114</v>
      </c>
    </row>
    <row r="243" spans="1:69" ht="17" x14ac:dyDescent="0.25">
      <c r="A243" s="3" t="s">
        <v>467</v>
      </c>
      <c r="B243" s="11" t="s">
        <v>115</v>
      </c>
      <c r="C243" t="s">
        <v>105</v>
      </c>
      <c r="D243">
        <v>31.054500000000001</v>
      </c>
      <c r="E243">
        <f t="shared" si="3"/>
        <v>0</v>
      </c>
      <c r="F243" s="11" t="s">
        <v>115</v>
      </c>
      <c r="G243" t="s">
        <v>105</v>
      </c>
      <c r="H243">
        <v>31.054500000000001</v>
      </c>
      <c r="I243">
        <v>-97.563500000000005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13</v>
      </c>
      <c r="BG243">
        <v>21</v>
      </c>
      <c r="BH243">
        <v>27</v>
      </c>
      <c r="BI243">
        <v>43</v>
      </c>
      <c r="BJ243">
        <v>57</v>
      </c>
      <c r="BK243">
        <v>72</v>
      </c>
      <c r="BL243">
        <v>85</v>
      </c>
      <c r="BM243">
        <v>110</v>
      </c>
      <c r="BN243">
        <v>173</v>
      </c>
      <c r="BO243">
        <v>260</v>
      </c>
      <c r="BP243">
        <v>394</v>
      </c>
      <c r="BQ243">
        <v>581</v>
      </c>
    </row>
    <row r="244" spans="1:69" ht="17" x14ac:dyDescent="0.25">
      <c r="A244" s="3" t="s">
        <v>467</v>
      </c>
      <c r="B244" s="11" t="s">
        <v>116</v>
      </c>
      <c r="C244" t="s">
        <v>105</v>
      </c>
      <c r="D244">
        <v>40.349499999999999</v>
      </c>
      <c r="E244">
        <f t="shared" si="3"/>
        <v>0</v>
      </c>
      <c r="F244" s="11" t="s">
        <v>116</v>
      </c>
      <c r="G244" t="s">
        <v>105</v>
      </c>
      <c r="H244">
        <v>40.349499999999999</v>
      </c>
      <c r="I244">
        <v>-88.986099999999993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12</v>
      </c>
      <c r="BG244">
        <v>25</v>
      </c>
      <c r="BH244">
        <v>32</v>
      </c>
      <c r="BI244">
        <v>46</v>
      </c>
      <c r="BJ244">
        <v>64</v>
      </c>
      <c r="BK244">
        <v>93</v>
      </c>
      <c r="BL244">
        <v>105</v>
      </c>
      <c r="BM244">
        <v>161</v>
      </c>
      <c r="BN244">
        <v>162</v>
      </c>
      <c r="BO244">
        <v>422</v>
      </c>
      <c r="BP244">
        <v>585</v>
      </c>
      <c r="BQ244">
        <v>753</v>
      </c>
    </row>
    <row r="245" spans="1:69" ht="17" x14ac:dyDescent="0.25">
      <c r="A245" s="3" t="s">
        <v>467</v>
      </c>
      <c r="B245" s="11" t="s">
        <v>117</v>
      </c>
      <c r="C245" t="s">
        <v>105</v>
      </c>
      <c r="D245">
        <v>40.590800000000002</v>
      </c>
      <c r="E245">
        <f t="shared" si="3"/>
        <v>0</v>
      </c>
      <c r="F245" s="11" t="s">
        <v>117</v>
      </c>
      <c r="G245" t="s">
        <v>105</v>
      </c>
      <c r="H245">
        <v>40.590800000000002</v>
      </c>
      <c r="I245">
        <v>-77.209800000000001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12</v>
      </c>
      <c r="BG245">
        <v>16</v>
      </c>
      <c r="BH245">
        <v>22</v>
      </c>
      <c r="BI245">
        <v>41</v>
      </c>
      <c r="BJ245">
        <v>47</v>
      </c>
      <c r="BK245">
        <v>66</v>
      </c>
      <c r="BL245">
        <v>77</v>
      </c>
      <c r="BM245">
        <v>112</v>
      </c>
      <c r="BN245">
        <v>152</v>
      </c>
      <c r="BO245">
        <v>206</v>
      </c>
      <c r="BP245">
        <v>303</v>
      </c>
      <c r="BQ245">
        <v>396</v>
      </c>
    </row>
    <row r="246" spans="1:69" ht="17" x14ac:dyDescent="0.25">
      <c r="A246" s="3" t="s">
        <v>467</v>
      </c>
      <c r="B246" s="11" t="s">
        <v>118</v>
      </c>
      <c r="C246" t="s">
        <v>105</v>
      </c>
      <c r="D246">
        <v>42.011499999999998</v>
      </c>
      <c r="E246">
        <f t="shared" si="3"/>
        <v>0</v>
      </c>
      <c r="F246" s="11" t="s">
        <v>118</v>
      </c>
      <c r="G246" t="s">
        <v>105</v>
      </c>
      <c r="H246">
        <v>42.011499999999998</v>
      </c>
      <c r="I246">
        <v>-93.210499999999996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8</v>
      </c>
      <c r="BG246">
        <v>13</v>
      </c>
      <c r="BH246">
        <v>16</v>
      </c>
      <c r="BI246">
        <v>17</v>
      </c>
      <c r="BJ246">
        <v>17</v>
      </c>
      <c r="BK246">
        <v>18</v>
      </c>
      <c r="BL246">
        <v>23</v>
      </c>
      <c r="BM246">
        <v>23</v>
      </c>
      <c r="BN246">
        <v>29</v>
      </c>
      <c r="BO246">
        <v>44</v>
      </c>
      <c r="BP246">
        <v>45</v>
      </c>
      <c r="BQ246">
        <v>68</v>
      </c>
    </row>
    <row r="247" spans="1:69" ht="17" x14ac:dyDescent="0.25">
      <c r="A247" s="3" t="s">
        <v>467</v>
      </c>
      <c r="B247" s="11" t="s">
        <v>119</v>
      </c>
      <c r="C247" t="s">
        <v>105</v>
      </c>
      <c r="D247">
        <v>39.063899999999997</v>
      </c>
      <c r="E247">
        <f t="shared" si="3"/>
        <v>0</v>
      </c>
      <c r="F247" s="11" t="s">
        <v>119</v>
      </c>
      <c r="G247" t="s">
        <v>105</v>
      </c>
      <c r="H247">
        <v>39.063899999999997</v>
      </c>
      <c r="I247">
        <v>-76.802099999999996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8</v>
      </c>
      <c r="BG247">
        <v>9</v>
      </c>
      <c r="BH247">
        <v>12</v>
      </c>
      <c r="BI247">
        <v>18</v>
      </c>
      <c r="BJ247">
        <v>26</v>
      </c>
      <c r="BK247">
        <v>32</v>
      </c>
      <c r="BL247">
        <v>41</v>
      </c>
      <c r="BM247">
        <v>60</v>
      </c>
      <c r="BN247">
        <v>85</v>
      </c>
      <c r="BO247">
        <v>107</v>
      </c>
      <c r="BP247">
        <v>149</v>
      </c>
      <c r="BQ247">
        <v>193</v>
      </c>
    </row>
    <row r="248" spans="1:69" ht="17" x14ac:dyDescent="0.25">
      <c r="A248" s="3" t="s">
        <v>467</v>
      </c>
      <c r="B248" s="11" t="s">
        <v>120</v>
      </c>
      <c r="C248" t="s">
        <v>105</v>
      </c>
      <c r="D248">
        <v>35.630099999999999</v>
      </c>
      <c r="E248">
        <f t="shared" si="3"/>
        <v>0</v>
      </c>
      <c r="F248" s="11" t="s">
        <v>120</v>
      </c>
      <c r="G248" t="s">
        <v>105</v>
      </c>
      <c r="H248">
        <v>35.630099999999999</v>
      </c>
      <c r="I248">
        <v>-79.806399999999996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7</v>
      </c>
      <c r="BG248">
        <v>7</v>
      </c>
      <c r="BH248">
        <v>15</v>
      </c>
      <c r="BI248">
        <v>17</v>
      </c>
      <c r="BJ248">
        <v>24</v>
      </c>
      <c r="BK248">
        <v>33</v>
      </c>
      <c r="BL248">
        <v>38</v>
      </c>
      <c r="BM248">
        <v>64</v>
      </c>
      <c r="BN248">
        <v>70</v>
      </c>
      <c r="BO248">
        <v>123</v>
      </c>
      <c r="BP248">
        <v>172</v>
      </c>
      <c r="BQ248">
        <v>253</v>
      </c>
    </row>
    <row r="249" spans="1:69" ht="17" x14ac:dyDescent="0.25">
      <c r="A249" s="3" t="s">
        <v>467</v>
      </c>
      <c r="B249" s="11" t="s">
        <v>121</v>
      </c>
      <c r="C249" t="s">
        <v>105</v>
      </c>
      <c r="D249">
        <v>33.856900000000003</v>
      </c>
      <c r="E249">
        <f t="shared" si="3"/>
        <v>0</v>
      </c>
      <c r="F249" s="11" t="s">
        <v>121</v>
      </c>
      <c r="G249" t="s">
        <v>105</v>
      </c>
      <c r="H249">
        <v>33.856900000000003</v>
      </c>
      <c r="I249">
        <v>-80.944999999999993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7</v>
      </c>
      <c r="BG249">
        <v>10</v>
      </c>
      <c r="BH249">
        <v>12</v>
      </c>
      <c r="BI249">
        <v>13</v>
      </c>
      <c r="BJ249">
        <v>19</v>
      </c>
      <c r="BK249">
        <v>28</v>
      </c>
      <c r="BL249">
        <v>33</v>
      </c>
      <c r="BM249">
        <v>47</v>
      </c>
      <c r="BN249">
        <v>47</v>
      </c>
      <c r="BO249">
        <v>81</v>
      </c>
      <c r="BP249">
        <v>126</v>
      </c>
      <c r="BQ249">
        <v>171</v>
      </c>
    </row>
    <row r="250" spans="1:69" ht="17" x14ac:dyDescent="0.25">
      <c r="A250" s="3" t="s">
        <v>467</v>
      </c>
      <c r="B250" s="11" t="s">
        <v>122</v>
      </c>
      <c r="C250" t="s">
        <v>105</v>
      </c>
      <c r="D250">
        <v>35.747799999999998</v>
      </c>
      <c r="E250">
        <f t="shared" si="3"/>
        <v>0</v>
      </c>
      <c r="F250" s="11" t="s">
        <v>122</v>
      </c>
      <c r="G250" t="s">
        <v>105</v>
      </c>
      <c r="H250">
        <v>35.747799999999998</v>
      </c>
      <c r="I250">
        <v>-86.692300000000003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7</v>
      </c>
      <c r="BG250">
        <v>9</v>
      </c>
      <c r="BH250">
        <v>18</v>
      </c>
      <c r="BI250">
        <v>26</v>
      </c>
      <c r="BJ250">
        <v>32</v>
      </c>
      <c r="BK250">
        <v>39</v>
      </c>
      <c r="BL250">
        <v>52</v>
      </c>
      <c r="BM250">
        <v>74</v>
      </c>
      <c r="BN250">
        <v>79</v>
      </c>
      <c r="BO250">
        <v>154</v>
      </c>
      <c r="BP250">
        <v>233</v>
      </c>
      <c r="BQ250">
        <v>371</v>
      </c>
    </row>
    <row r="251" spans="1:69" ht="17" x14ac:dyDescent="0.25">
      <c r="A251" s="3" t="s">
        <v>467</v>
      </c>
      <c r="B251" s="11" t="s">
        <v>123</v>
      </c>
      <c r="C251" t="s">
        <v>105</v>
      </c>
      <c r="D251">
        <v>37.769300000000001</v>
      </c>
      <c r="E251">
        <f t="shared" si="3"/>
        <v>0</v>
      </c>
      <c r="F251" s="11" t="s">
        <v>123</v>
      </c>
      <c r="G251" t="s">
        <v>105</v>
      </c>
      <c r="H251">
        <v>37.769300000000001</v>
      </c>
      <c r="I251">
        <v>-78.17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7</v>
      </c>
      <c r="BG251">
        <v>9</v>
      </c>
      <c r="BH251">
        <v>17</v>
      </c>
      <c r="BI251">
        <v>30</v>
      </c>
      <c r="BJ251">
        <v>41</v>
      </c>
      <c r="BK251">
        <v>45</v>
      </c>
      <c r="BL251">
        <v>49</v>
      </c>
      <c r="BM251">
        <v>67</v>
      </c>
      <c r="BN251">
        <v>77</v>
      </c>
      <c r="BO251">
        <v>99</v>
      </c>
      <c r="BP251">
        <v>122</v>
      </c>
      <c r="BQ251">
        <v>156</v>
      </c>
    </row>
    <row r="252" spans="1:69" ht="17" x14ac:dyDescent="0.25">
      <c r="A252" s="3" t="s">
        <v>467</v>
      </c>
      <c r="B252" s="11" t="s">
        <v>124</v>
      </c>
      <c r="C252" t="s">
        <v>105</v>
      </c>
      <c r="D252">
        <v>33.729799999999997</v>
      </c>
      <c r="E252">
        <f t="shared" si="3"/>
        <v>0</v>
      </c>
      <c r="F252" s="11" t="s">
        <v>124</v>
      </c>
      <c r="G252" t="s">
        <v>105</v>
      </c>
      <c r="H252">
        <v>33.729799999999997</v>
      </c>
      <c r="I252">
        <v>-111.4312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6</v>
      </c>
      <c r="BG252">
        <v>9</v>
      </c>
      <c r="BH252">
        <v>9</v>
      </c>
      <c r="BI252">
        <v>9</v>
      </c>
      <c r="BJ252">
        <v>12</v>
      </c>
      <c r="BK252">
        <v>13</v>
      </c>
      <c r="BL252">
        <v>18</v>
      </c>
      <c r="BM252">
        <v>20</v>
      </c>
      <c r="BN252">
        <v>27</v>
      </c>
      <c r="BO252">
        <v>45</v>
      </c>
      <c r="BP252">
        <v>78</v>
      </c>
      <c r="BQ252">
        <v>118</v>
      </c>
    </row>
    <row r="253" spans="1:69" ht="17" x14ac:dyDescent="0.25">
      <c r="A253" s="3" t="s">
        <v>467</v>
      </c>
      <c r="B253" s="11" t="s">
        <v>125</v>
      </c>
      <c r="C253" t="s">
        <v>105</v>
      </c>
      <c r="D253">
        <v>39.849400000000003</v>
      </c>
      <c r="E253">
        <f t="shared" si="3"/>
        <v>0</v>
      </c>
      <c r="F253" s="11" t="s">
        <v>125</v>
      </c>
      <c r="G253" t="s">
        <v>105</v>
      </c>
      <c r="H253">
        <v>39.849400000000003</v>
      </c>
      <c r="I253">
        <v>-86.258300000000006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6</v>
      </c>
      <c r="BG253">
        <v>11</v>
      </c>
      <c r="BH253">
        <v>13</v>
      </c>
      <c r="BI253">
        <v>13</v>
      </c>
      <c r="BJ253">
        <v>16</v>
      </c>
      <c r="BK253">
        <v>20</v>
      </c>
      <c r="BL253">
        <v>25</v>
      </c>
      <c r="BM253">
        <v>30</v>
      </c>
      <c r="BN253">
        <v>39</v>
      </c>
      <c r="BO253">
        <v>60</v>
      </c>
      <c r="BP253">
        <v>86</v>
      </c>
      <c r="BQ253">
        <v>128</v>
      </c>
    </row>
    <row r="254" spans="1:69" ht="17" x14ac:dyDescent="0.25">
      <c r="A254" s="3" t="s">
        <v>467</v>
      </c>
      <c r="B254" s="11" t="s">
        <v>126</v>
      </c>
      <c r="C254" t="s">
        <v>105</v>
      </c>
      <c r="D254">
        <v>37.668100000000003</v>
      </c>
      <c r="E254">
        <f t="shared" si="3"/>
        <v>0</v>
      </c>
      <c r="F254" s="11" t="s">
        <v>126</v>
      </c>
      <c r="G254" t="s">
        <v>105</v>
      </c>
      <c r="H254">
        <v>37.668100000000003</v>
      </c>
      <c r="I254">
        <v>-84.670100000000005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6</v>
      </c>
      <c r="BG254">
        <v>8</v>
      </c>
      <c r="BH254">
        <v>10</v>
      </c>
      <c r="BI254">
        <v>14</v>
      </c>
      <c r="BJ254">
        <v>14</v>
      </c>
      <c r="BK254">
        <v>20</v>
      </c>
      <c r="BL254">
        <v>21</v>
      </c>
      <c r="BM254">
        <v>26</v>
      </c>
      <c r="BN254">
        <v>27</v>
      </c>
      <c r="BO254">
        <v>37</v>
      </c>
      <c r="BP254">
        <v>47</v>
      </c>
      <c r="BQ254">
        <v>87</v>
      </c>
    </row>
    <row r="255" spans="1:69" ht="17" x14ac:dyDescent="0.25">
      <c r="A255" s="3" t="s">
        <v>467</v>
      </c>
      <c r="B255" s="11" t="s">
        <v>127</v>
      </c>
      <c r="C255" t="s">
        <v>105</v>
      </c>
      <c r="D255">
        <v>38.897399999999998</v>
      </c>
      <c r="E255">
        <f t="shared" si="3"/>
        <v>0</v>
      </c>
      <c r="F255" s="11" t="s">
        <v>127</v>
      </c>
      <c r="G255" t="s">
        <v>105</v>
      </c>
      <c r="H255">
        <v>38.897399999999998</v>
      </c>
      <c r="I255">
        <v>-77.026799999999994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5</v>
      </c>
      <c r="BG255">
        <v>10</v>
      </c>
      <c r="BH255">
        <v>10</v>
      </c>
      <c r="BI255">
        <v>10</v>
      </c>
      <c r="BJ255">
        <v>10</v>
      </c>
      <c r="BK255">
        <v>16</v>
      </c>
      <c r="BL255">
        <v>22</v>
      </c>
      <c r="BM255">
        <v>22</v>
      </c>
      <c r="BN255">
        <v>31</v>
      </c>
      <c r="BO255">
        <v>40</v>
      </c>
      <c r="BP255">
        <v>71</v>
      </c>
      <c r="BQ255">
        <v>77</v>
      </c>
    </row>
    <row r="256" spans="1:69" ht="17" x14ac:dyDescent="0.25">
      <c r="A256" s="3" t="s">
        <v>467</v>
      </c>
      <c r="B256" s="11" t="s">
        <v>128</v>
      </c>
      <c r="C256" t="s">
        <v>105</v>
      </c>
      <c r="D256">
        <v>38.313499999999998</v>
      </c>
      <c r="E256">
        <f t="shared" si="3"/>
        <v>0</v>
      </c>
      <c r="F256" s="11" t="s">
        <v>128</v>
      </c>
      <c r="G256" t="s">
        <v>105</v>
      </c>
      <c r="H256">
        <v>38.313499999999998</v>
      </c>
      <c r="I256">
        <v>-117.05540000000001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4</v>
      </c>
      <c r="BG256">
        <v>7</v>
      </c>
      <c r="BH256">
        <v>14</v>
      </c>
      <c r="BI256">
        <v>17</v>
      </c>
      <c r="BJ256">
        <v>21</v>
      </c>
      <c r="BK256">
        <v>24</v>
      </c>
      <c r="BL256">
        <v>45</v>
      </c>
      <c r="BM256">
        <v>56</v>
      </c>
      <c r="BN256">
        <v>55</v>
      </c>
      <c r="BO256">
        <v>95</v>
      </c>
      <c r="BP256">
        <v>114</v>
      </c>
      <c r="BQ256">
        <v>161</v>
      </c>
    </row>
    <row r="257" spans="1:69" ht="17" x14ac:dyDescent="0.25">
      <c r="A257" s="3" t="s">
        <v>467</v>
      </c>
      <c r="B257" s="11" t="s">
        <v>129</v>
      </c>
      <c r="C257" t="s">
        <v>105</v>
      </c>
      <c r="D257">
        <v>43.452500000000001</v>
      </c>
      <c r="E257">
        <f t="shared" si="3"/>
        <v>0</v>
      </c>
      <c r="F257" s="11" t="s">
        <v>129</v>
      </c>
      <c r="G257" t="s">
        <v>105</v>
      </c>
      <c r="H257">
        <v>43.452500000000001</v>
      </c>
      <c r="I257">
        <v>-71.563900000000004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4</v>
      </c>
      <c r="BG257">
        <v>5</v>
      </c>
      <c r="BH257">
        <v>6</v>
      </c>
      <c r="BI257">
        <v>6</v>
      </c>
      <c r="BJ257">
        <v>7</v>
      </c>
      <c r="BK257">
        <v>13</v>
      </c>
      <c r="BL257">
        <v>17</v>
      </c>
      <c r="BM257">
        <v>26</v>
      </c>
      <c r="BN257">
        <v>26</v>
      </c>
      <c r="BO257">
        <v>44</v>
      </c>
      <c r="BP257">
        <v>44</v>
      </c>
      <c r="BQ257">
        <v>55</v>
      </c>
    </row>
    <row r="258" spans="1:69" ht="17" x14ac:dyDescent="0.25">
      <c r="A258" s="3" t="s">
        <v>467</v>
      </c>
      <c r="B258" s="11" t="s">
        <v>130</v>
      </c>
      <c r="C258" t="s">
        <v>105</v>
      </c>
      <c r="D258">
        <v>45.694499999999998</v>
      </c>
      <c r="E258">
        <f t="shared" si="3"/>
        <v>0</v>
      </c>
      <c r="F258" s="11" t="s">
        <v>130</v>
      </c>
      <c r="G258" t="s">
        <v>105</v>
      </c>
      <c r="H258">
        <v>45.694499999999998</v>
      </c>
      <c r="I258">
        <v>-93.900199999999998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3</v>
      </c>
      <c r="BG258">
        <v>5</v>
      </c>
      <c r="BH258">
        <v>9</v>
      </c>
      <c r="BI258">
        <v>14</v>
      </c>
      <c r="BJ258">
        <v>21</v>
      </c>
      <c r="BK258">
        <v>35</v>
      </c>
      <c r="BL258">
        <v>54</v>
      </c>
      <c r="BM258">
        <v>60</v>
      </c>
      <c r="BN258">
        <v>77</v>
      </c>
      <c r="BO258">
        <v>89</v>
      </c>
      <c r="BP258">
        <v>115</v>
      </c>
      <c r="BQ258">
        <v>138</v>
      </c>
    </row>
    <row r="259" spans="1:69" ht="17" x14ac:dyDescent="0.25">
      <c r="A259" s="3" t="s">
        <v>467</v>
      </c>
      <c r="B259" s="11" t="s">
        <v>131</v>
      </c>
      <c r="C259" t="s">
        <v>105</v>
      </c>
      <c r="D259">
        <v>41.125399999999999</v>
      </c>
      <c r="E259">
        <f t="shared" ref="E259:E322" si="4">D259-H259</f>
        <v>0</v>
      </c>
      <c r="F259" s="11" t="s">
        <v>131</v>
      </c>
      <c r="G259" t="s">
        <v>105</v>
      </c>
      <c r="H259">
        <v>41.125399999999999</v>
      </c>
      <c r="I259">
        <v>-98.268100000000004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3</v>
      </c>
      <c r="BG259">
        <v>5</v>
      </c>
      <c r="BH259">
        <v>10</v>
      </c>
      <c r="BI259">
        <v>13</v>
      </c>
      <c r="BJ259">
        <v>14</v>
      </c>
      <c r="BK259">
        <v>17</v>
      </c>
      <c r="BL259">
        <v>18</v>
      </c>
      <c r="BM259">
        <v>21</v>
      </c>
      <c r="BN259">
        <v>24</v>
      </c>
      <c r="BO259">
        <v>29</v>
      </c>
      <c r="BP259">
        <v>37</v>
      </c>
      <c r="BQ259">
        <v>38</v>
      </c>
    </row>
    <row r="260" spans="1:69" ht="17" x14ac:dyDescent="0.25">
      <c r="A260" s="3" t="s">
        <v>467</v>
      </c>
      <c r="B260" s="11" t="s">
        <v>132</v>
      </c>
      <c r="C260" t="s">
        <v>105</v>
      </c>
      <c r="D260">
        <v>40.388800000000003</v>
      </c>
      <c r="E260">
        <f t="shared" si="4"/>
        <v>0</v>
      </c>
      <c r="F260" s="11" t="s">
        <v>132</v>
      </c>
      <c r="G260" t="s">
        <v>105</v>
      </c>
      <c r="H260">
        <v>40.388800000000003</v>
      </c>
      <c r="I260">
        <v>-82.764899999999997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3</v>
      </c>
      <c r="BG260">
        <v>4</v>
      </c>
      <c r="BH260">
        <v>5</v>
      </c>
      <c r="BI260">
        <v>13</v>
      </c>
      <c r="BJ260">
        <v>26</v>
      </c>
      <c r="BK260">
        <v>37</v>
      </c>
      <c r="BL260">
        <v>50</v>
      </c>
      <c r="BM260">
        <v>67</v>
      </c>
      <c r="BN260">
        <v>86</v>
      </c>
      <c r="BO260">
        <v>119</v>
      </c>
      <c r="BP260">
        <v>173</v>
      </c>
      <c r="BQ260">
        <v>248</v>
      </c>
    </row>
    <row r="261" spans="1:69" ht="17" x14ac:dyDescent="0.25">
      <c r="A261" s="3" t="s">
        <v>467</v>
      </c>
      <c r="B261" s="11" t="s">
        <v>133</v>
      </c>
      <c r="C261" t="s">
        <v>105</v>
      </c>
      <c r="D261">
        <v>41.680900000000001</v>
      </c>
      <c r="E261">
        <f t="shared" si="4"/>
        <v>0</v>
      </c>
      <c r="F261" s="11" t="s">
        <v>133</v>
      </c>
      <c r="G261" t="s">
        <v>105</v>
      </c>
      <c r="H261">
        <v>41.680900000000001</v>
      </c>
      <c r="I261">
        <v>-71.511799999999994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3</v>
      </c>
      <c r="BG261">
        <v>5</v>
      </c>
      <c r="BH261">
        <v>5</v>
      </c>
      <c r="BI261">
        <v>14</v>
      </c>
      <c r="BJ261">
        <v>20</v>
      </c>
      <c r="BK261">
        <v>20</v>
      </c>
      <c r="BL261">
        <v>21</v>
      </c>
      <c r="BM261">
        <v>23</v>
      </c>
      <c r="BN261">
        <v>33</v>
      </c>
      <c r="BO261">
        <v>44</v>
      </c>
      <c r="BP261">
        <v>54</v>
      </c>
      <c r="BQ261">
        <v>66</v>
      </c>
    </row>
    <row r="262" spans="1:69" ht="17" x14ac:dyDescent="0.25">
      <c r="A262" s="3" t="s">
        <v>467</v>
      </c>
      <c r="B262" s="11" t="s">
        <v>134</v>
      </c>
      <c r="C262" t="s">
        <v>105</v>
      </c>
      <c r="D262">
        <v>44.268500000000003</v>
      </c>
      <c r="E262">
        <f t="shared" si="4"/>
        <v>0</v>
      </c>
      <c r="F262" s="11" t="s">
        <v>134</v>
      </c>
      <c r="G262" t="s">
        <v>105</v>
      </c>
      <c r="H262">
        <v>44.268500000000003</v>
      </c>
      <c r="I262">
        <v>-89.616500000000002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3</v>
      </c>
      <c r="BG262">
        <v>6</v>
      </c>
      <c r="BH262">
        <v>8</v>
      </c>
      <c r="BI262">
        <v>19</v>
      </c>
      <c r="BJ262">
        <v>27</v>
      </c>
      <c r="BK262">
        <v>32</v>
      </c>
      <c r="BL262">
        <v>47</v>
      </c>
      <c r="BM262">
        <v>72</v>
      </c>
      <c r="BN262">
        <v>92</v>
      </c>
      <c r="BO262">
        <v>159</v>
      </c>
      <c r="BP262">
        <v>207</v>
      </c>
      <c r="BQ262">
        <v>282</v>
      </c>
    </row>
    <row r="263" spans="1:69" ht="17" x14ac:dyDescent="0.25">
      <c r="A263" s="3" t="s">
        <v>467</v>
      </c>
      <c r="B263" s="11" t="s">
        <v>135</v>
      </c>
      <c r="C263" t="s">
        <v>105</v>
      </c>
      <c r="D263">
        <v>41.597799999999999</v>
      </c>
      <c r="E263">
        <f t="shared" si="4"/>
        <v>0</v>
      </c>
      <c r="F263" s="11" t="s">
        <v>135</v>
      </c>
      <c r="G263" t="s">
        <v>105</v>
      </c>
      <c r="H263">
        <v>41.597799999999999</v>
      </c>
      <c r="I263">
        <v>-72.755399999999995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2</v>
      </c>
      <c r="BG263">
        <v>3</v>
      </c>
      <c r="BH263">
        <v>5</v>
      </c>
      <c r="BI263">
        <v>11</v>
      </c>
      <c r="BJ263">
        <v>22</v>
      </c>
      <c r="BK263">
        <v>24</v>
      </c>
      <c r="BL263">
        <v>30</v>
      </c>
      <c r="BM263">
        <v>68</v>
      </c>
      <c r="BN263">
        <v>68</v>
      </c>
      <c r="BO263">
        <v>159</v>
      </c>
      <c r="BP263">
        <v>194</v>
      </c>
      <c r="BQ263">
        <v>194</v>
      </c>
    </row>
    <row r="264" spans="1:69" ht="17" x14ac:dyDescent="0.25">
      <c r="A264" s="3" t="s">
        <v>467</v>
      </c>
      <c r="B264" s="11" t="s">
        <v>136</v>
      </c>
      <c r="C264" t="s">
        <v>105</v>
      </c>
      <c r="D264">
        <v>21.0943</v>
      </c>
      <c r="E264">
        <f t="shared" si="4"/>
        <v>0</v>
      </c>
      <c r="F264" s="11" t="s">
        <v>136</v>
      </c>
      <c r="G264" t="s">
        <v>105</v>
      </c>
      <c r="H264">
        <v>21.0943</v>
      </c>
      <c r="I264">
        <v>-157.4983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</v>
      </c>
      <c r="BG264">
        <v>2</v>
      </c>
      <c r="BH264">
        <v>2</v>
      </c>
      <c r="BI264">
        <v>2</v>
      </c>
      <c r="BJ264">
        <v>4</v>
      </c>
      <c r="BK264">
        <v>6</v>
      </c>
      <c r="BL264">
        <v>7</v>
      </c>
      <c r="BM264">
        <v>10</v>
      </c>
      <c r="BN264">
        <v>14</v>
      </c>
      <c r="BO264">
        <v>16</v>
      </c>
      <c r="BP264">
        <v>26</v>
      </c>
      <c r="BQ264">
        <v>37</v>
      </c>
    </row>
    <row r="265" spans="1:69" ht="17" x14ac:dyDescent="0.25">
      <c r="A265" s="3" t="s">
        <v>467</v>
      </c>
      <c r="B265" s="11" t="s">
        <v>137</v>
      </c>
      <c r="C265" t="s">
        <v>105</v>
      </c>
      <c r="D265">
        <v>35.565300000000001</v>
      </c>
      <c r="E265">
        <f t="shared" si="4"/>
        <v>0</v>
      </c>
      <c r="F265" s="11" t="s">
        <v>137</v>
      </c>
      <c r="G265" t="s">
        <v>105</v>
      </c>
      <c r="H265">
        <v>35.565300000000001</v>
      </c>
      <c r="I265">
        <v>-96.928899999999999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2</v>
      </c>
      <c r="BG265">
        <v>2</v>
      </c>
      <c r="BH265">
        <v>2</v>
      </c>
      <c r="BI265">
        <v>2</v>
      </c>
      <c r="BJ265">
        <v>4</v>
      </c>
      <c r="BK265">
        <v>7</v>
      </c>
      <c r="BL265">
        <v>10</v>
      </c>
      <c r="BM265">
        <v>19</v>
      </c>
      <c r="BN265">
        <v>19</v>
      </c>
      <c r="BO265">
        <v>44</v>
      </c>
      <c r="BP265">
        <v>49</v>
      </c>
      <c r="BQ265">
        <v>53</v>
      </c>
    </row>
    <row r="266" spans="1:69" ht="17" x14ac:dyDescent="0.25">
      <c r="A266" s="3" t="s">
        <v>467</v>
      </c>
      <c r="B266" s="11" t="s">
        <v>138</v>
      </c>
      <c r="C266" t="s">
        <v>105</v>
      </c>
      <c r="D266">
        <v>40.15</v>
      </c>
      <c r="E266">
        <f t="shared" si="4"/>
        <v>0</v>
      </c>
      <c r="F266" s="11" t="s">
        <v>138</v>
      </c>
      <c r="G266" t="s">
        <v>105</v>
      </c>
      <c r="H266">
        <v>40.15</v>
      </c>
      <c r="I266">
        <v>-111.86239999999999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2</v>
      </c>
      <c r="BG266">
        <v>3</v>
      </c>
      <c r="BH266">
        <v>5</v>
      </c>
      <c r="BI266">
        <v>9</v>
      </c>
      <c r="BJ266">
        <v>10</v>
      </c>
      <c r="BK266">
        <v>28</v>
      </c>
      <c r="BL266">
        <v>39</v>
      </c>
      <c r="BM266">
        <v>51</v>
      </c>
      <c r="BN266">
        <v>51</v>
      </c>
      <c r="BO266">
        <v>80</v>
      </c>
      <c r="BP266">
        <v>78</v>
      </c>
      <c r="BQ266">
        <v>136</v>
      </c>
    </row>
    <row r="267" spans="1:69" ht="17" x14ac:dyDescent="0.25">
      <c r="A267" s="3" t="s">
        <v>467</v>
      </c>
      <c r="B267" s="11" t="s">
        <v>143</v>
      </c>
      <c r="C267" t="s">
        <v>105</v>
      </c>
      <c r="D267">
        <v>38.526600000000002</v>
      </c>
      <c r="E267">
        <f t="shared" si="4"/>
        <v>0</v>
      </c>
      <c r="F267" s="11" t="s">
        <v>143</v>
      </c>
      <c r="G267" t="s">
        <v>105</v>
      </c>
      <c r="H267">
        <v>38.526600000000002</v>
      </c>
      <c r="I267">
        <v>-96.726500000000001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1</v>
      </c>
      <c r="BH267">
        <v>1</v>
      </c>
      <c r="BI267">
        <v>5</v>
      </c>
      <c r="BJ267">
        <v>8</v>
      </c>
      <c r="BK267">
        <v>8</v>
      </c>
      <c r="BL267">
        <v>11</v>
      </c>
      <c r="BM267">
        <v>18</v>
      </c>
      <c r="BN267">
        <v>18</v>
      </c>
      <c r="BO267">
        <v>34</v>
      </c>
      <c r="BP267">
        <v>44</v>
      </c>
      <c r="BQ267">
        <v>57</v>
      </c>
    </row>
    <row r="268" spans="1:69" ht="17" x14ac:dyDescent="0.25">
      <c r="A268" s="3" t="s">
        <v>467</v>
      </c>
      <c r="B268" s="11" t="s">
        <v>144</v>
      </c>
      <c r="C268" t="s">
        <v>105</v>
      </c>
      <c r="D268">
        <v>31.169499999999999</v>
      </c>
      <c r="E268">
        <f t="shared" si="4"/>
        <v>0</v>
      </c>
      <c r="F268" s="11" t="s">
        <v>144</v>
      </c>
      <c r="G268" t="s">
        <v>105</v>
      </c>
      <c r="H268">
        <v>31.169499999999999</v>
      </c>
      <c r="I268">
        <v>-91.867800000000003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6</v>
      </c>
      <c r="BH268">
        <v>19</v>
      </c>
      <c r="BI268">
        <v>36</v>
      </c>
      <c r="BJ268">
        <v>77</v>
      </c>
      <c r="BK268">
        <v>91</v>
      </c>
      <c r="BL268">
        <v>136</v>
      </c>
      <c r="BM268">
        <v>196</v>
      </c>
      <c r="BN268">
        <v>257</v>
      </c>
      <c r="BO268">
        <v>392</v>
      </c>
      <c r="BP268">
        <v>538</v>
      </c>
      <c r="BQ268">
        <v>585</v>
      </c>
    </row>
    <row r="269" spans="1:69" ht="17" x14ac:dyDescent="0.25">
      <c r="A269" s="3" t="s">
        <v>467</v>
      </c>
      <c r="B269" s="11" t="s">
        <v>145</v>
      </c>
      <c r="C269" t="s">
        <v>105</v>
      </c>
      <c r="D269">
        <v>38.456099999999999</v>
      </c>
      <c r="E269">
        <f t="shared" si="4"/>
        <v>0</v>
      </c>
      <c r="F269" s="11" t="s">
        <v>145</v>
      </c>
      <c r="G269" t="s">
        <v>105</v>
      </c>
      <c r="H269">
        <v>38.456099999999999</v>
      </c>
      <c r="I269">
        <v>-92.288399999999996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1</v>
      </c>
      <c r="BH269">
        <v>1</v>
      </c>
      <c r="BI269">
        <v>2</v>
      </c>
      <c r="BJ269">
        <v>4</v>
      </c>
      <c r="BK269">
        <v>5</v>
      </c>
      <c r="BL269">
        <v>6</v>
      </c>
      <c r="BM269">
        <v>11</v>
      </c>
      <c r="BN269">
        <v>18</v>
      </c>
      <c r="BO269">
        <v>31</v>
      </c>
      <c r="BP269">
        <v>53</v>
      </c>
      <c r="BQ269">
        <v>74</v>
      </c>
    </row>
    <row r="270" spans="1:69" ht="17" x14ac:dyDescent="0.25">
      <c r="A270" s="3" t="s">
        <v>467</v>
      </c>
      <c r="B270" s="11" t="s">
        <v>146</v>
      </c>
      <c r="C270" t="s">
        <v>105</v>
      </c>
      <c r="D270">
        <v>44.045900000000003</v>
      </c>
      <c r="E270">
        <f t="shared" si="4"/>
        <v>0</v>
      </c>
      <c r="F270" s="11" t="s">
        <v>146</v>
      </c>
      <c r="G270" t="s">
        <v>105</v>
      </c>
      <c r="H270">
        <v>44.045900000000003</v>
      </c>
      <c r="I270">
        <v>-72.710700000000003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1</v>
      </c>
      <c r="BH270">
        <v>2</v>
      </c>
      <c r="BI270">
        <v>2</v>
      </c>
      <c r="BJ270">
        <v>5</v>
      </c>
      <c r="BK270">
        <v>8</v>
      </c>
      <c r="BL270">
        <v>12</v>
      </c>
      <c r="BM270">
        <v>12</v>
      </c>
      <c r="BN270">
        <v>18</v>
      </c>
      <c r="BO270">
        <v>22</v>
      </c>
      <c r="BP270">
        <v>29</v>
      </c>
      <c r="BQ270">
        <v>29</v>
      </c>
    </row>
    <row r="271" spans="1:69" ht="17" x14ac:dyDescent="0.25">
      <c r="A271" s="3" t="s">
        <v>467</v>
      </c>
      <c r="B271" s="11" t="s">
        <v>147</v>
      </c>
      <c r="C271" t="s">
        <v>105</v>
      </c>
      <c r="D271">
        <v>61.370699999999999</v>
      </c>
      <c r="E271">
        <f t="shared" si="4"/>
        <v>0</v>
      </c>
      <c r="F271" s="11" t="s">
        <v>147</v>
      </c>
      <c r="G271" t="s">
        <v>105</v>
      </c>
      <c r="H271">
        <v>61.370699999999999</v>
      </c>
      <c r="I271">
        <v>-152.40440000000001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1</v>
      </c>
      <c r="BK271">
        <v>1</v>
      </c>
      <c r="BL271">
        <v>1</v>
      </c>
      <c r="BM271">
        <v>3</v>
      </c>
      <c r="BN271">
        <v>6</v>
      </c>
      <c r="BO271">
        <v>9</v>
      </c>
      <c r="BP271">
        <v>12</v>
      </c>
      <c r="BQ271">
        <v>15</v>
      </c>
    </row>
    <row r="272" spans="1:69" ht="17" x14ac:dyDescent="0.25">
      <c r="A272" s="3" t="s">
        <v>467</v>
      </c>
      <c r="B272" s="11" t="s">
        <v>148</v>
      </c>
      <c r="C272" t="s">
        <v>105</v>
      </c>
      <c r="D272">
        <v>34.969700000000003</v>
      </c>
      <c r="E272">
        <f t="shared" si="4"/>
        <v>0</v>
      </c>
      <c r="F272" s="11" t="s">
        <v>148</v>
      </c>
      <c r="G272" t="s">
        <v>105</v>
      </c>
      <c r="H272">
        <v>34.969700000000003</v>
      </c>
      <c r="I272">
        <v>-92.373099999999994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6</v>
      </c>
      <c r="BI272">
        <v>6</v>
      </c>
      <c r="BJ272">
        <v>12</v>
      </c>
      <c r="BK272">
        <v>16</v>
      </c>
      <c r="BL272">
        <v>22</v>
      </c>
      <c r="BM272">
        <v>22</v>
      </c>
      <c r="BN272">
        <v>33</v>
      </c>
      <c r="BO272">
        <v>62</v>
      </c>
      <c r="BP272">
        <v>96</v>
      </c>
      <c r="BQ272">
        <v>122</v>
      </c>
    </row>
    <row r="273" spans="1:69" ht="17" x14ac:dyDescent="0.25">
      <c r="A273" s="3" t="s">
        <v>467</v>
      </c>
      <c r="B273" s="11" t="s">
        <v>149</v>
      </c>
      <c r="C273" t="s">
        <v>105</v>
      </c>
      <c r="D273">
        <v>39.3185</v>
      </c>
      <c r="E273">
        <f t="shared" si="4"/>
        <v>0</v>
      </c>
      <c r="F273" s="11" t="s">
        <v>149</v>
      </c>
      <c r="G273" t="s">
        <v>105</v>
      </c>
      <c r="H273">
        <v>39.3185</v>
      </c>
      <c r="I273">
        <v>-75.507099999999994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1</v>
      </c>
      <c r="BI273">
        <v>4</v>
      </c>
      <c r="BJ273">
        <v>6</v>
      </c>
      <c r="BK273">
        <v>7</v>
      </c>
      <c r="BL273">
        <v>8</v>
      </c>
      <c r="BM273">
        <v>16</v>
      </c>
      <c r="BN273">
        <v>19</v>
      </c>
      <c r="BO273">
        <v>30</v>
      </c>
      <c r="BP273">
        <v>38</v>
      </c>
      <c r="BQ273">
        <v>45</v>
      </c>
    </row>
    <row r="274" spans="1:69" ht="17" x14ac:dyDescent="0.25">
      <c r="A274" s="3" t="s">
        <v>467</v>
      </c>
      <c r="B274" s="11" t="s">
        <v>150</v>
      </c>
      <c r="C274" t="s">
        <v>105</v>
      </c>
      <c r="D274">
        <v>44.240499999999997</v>
      </c>
      <c r="E274">
        <f t="shared" si="4"/>
        <v>0</v>
      </c>
      <c r="F274" s="11" t="s">
        <v>150</v>
      </c>
      <c r="G274" t="s">
        <v>105</v>
      </c>
      <c r="H274">
        <v>44.240499999999997</v>
      </c>
      <c r="I274">
        <v>-114.47880000000001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</v>
      </c>
      <c r="BK274">
        <v>5</v>
      </c>
      <c r="BL274">
        <v>5</v>
      </c>
      <c r="BM274">
        <v>8</v>
      </c>
      <c r="BN274">
        <v>9</v>
      </c>
      <c r="BO274">
        <v>11</v>
      </c>
      <c r="BP274">
        <v>23</v>
      </c>
      <c r="BQ274">
        <v>36</v>
      </c>
    </row>
    <row r="275" spans="1:69" ht="17" x14ac:dyDescent="0.25">
      <c r="A275" s="3" t="s">
        <v>467</v>
      </c>
      <c r="B275" s="11" t="s">
        <v>151</v>
      </c>
      <c r="C275" t="s">
        <v>105</v>
      </c>
      <c r="D275">
        <v>44.693899999999999</v>
      </c>
      <c r="E275">
        <f t="shared" si="4"/>
        <v>0</v>
      </c>
      <c r="F275" s="11" t="s">
        <v>151</v>
      </c>
      <c r="G275" t="s">
        <v>105</v>
      </c>
      <c r="H275">
        <v>44.693899999999999</v>
      </c>
      <c r="I275">
        <v>-69.381900000000002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3</v>
      </c>
      <c r="BK275">
        <v>12</v>
      </c>
      <c r="BL275">
        <v>17</v>
      </c>
      <c r="BM275">
        <v>32</v>
      </c>
      <c r="BN275">
        <v>42</v>
      </c>
      <c r="BO275">
        <v>52</v>
      </c>
      <c r="BP275">
        <v>56</v>
      </c>
      <c r="BQ275">
        <v>70</v>
      </c>
    </row>
    <row r="276" spans="1:69" ht="17" x14ac:dyDescent="0.25">
      <c r="A276" s="3" t="s">
        <v>467</v>
      </c>
      <c r="B276" s="11" t="s">
        <v>152</v>
      </c>
      <c r="C276" t="s">
        <v>105</v>
      </c>
      <c r="D276">
        <v>43.326599999999999</v>
      </c>
      <c r="E276">
        <f t="shared" si="4"/>
        <v>0</v>
      </c>
      <c r="F276" s="11" t="s">
        <v>152</v>
      </c>
      <c r="G276" t="s">
        <v>105</v>
      </c>
      <c r="H276">
        <v>43.326599999999999</v>
      </c>
      <c r="I276">
        <v>-84.536100000000005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2</v>
      </c>
      <c r="BH276">
        <v>2</v>
      </c>
      <c r="BI276">
        <v>16</v>
      </c>
      <c r="BJ276">
        <v>25</v>
      </c>
      <c r="BK276">
        <v>33</v>
      </c>
      <c r="BL276">
        <v>53</v>
      </c>
      <c r="BM276">
        <v>65</v>
      </c>
      <c r="BN276">
        <v>83</v>
      </c>
      <c r="BO276">
        <v>334</v>
      </c>
      <c r="BP276">
        <v>552</v>
      </c>
      <c r="BQ276">
        <v>788</v>
      </c>
    </row>
    <row r="277" spans="1:69" ht="17" x14ac:dyDescent="0.25">
      <c r="A277" s="3" t="s">
        <v>467</v>
      </c>
      <c r="B277" s="11" t="s">
        <v>153</v>
      </c>
      <c r="C277" t="s">
        <v>105</v>
      </c>
      <c r="D277">
        <v>32.741599999999998</v>
      </c>
      <c r="E277">
        <f t="shared" si="4"/>
        <v>0</v>
      </c>
      <c r="F277" s="11" t="s">
        <v>153</v>
      </c>
      <c r="G277" t="s">
        <v>105</v>
      </c>
      <c r="H277">
        <v>32.741599999999998</v>
      </c>
      <c r="I277">
        <v>-89.678700000000006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1</v>
      </c>
      <c r="BJ277">
        <v>6</v>
      </c>
      <c r="BK277">
        <v>10</v>
      </c>
      <c r="BL277">
        <v>13</v>
      </c>
      <c r="BM277">
        <v>21</v>
      </c>
      <c r="BN277">
        <v>34</v>
      </c>
      <c r="BO277">
        <v>50</v>
      </c>
      <c r="BP277">
        <v>80</v>
      </c>
      <c r="BQ277">
        <v>140</v>
      </c>
    </row>
    <row r="278" spans="1:69" ht="17" x14ac:dyDescent="0.25">
      <c r="A278" s="3" t="s">
        <v>467</v>
      </c>
      <c r="B278" s="11" t="s">
        <v>154</v>
      </c>
      <c r="C278" t="s">
        <v>105</v>
      </c>
      <c r="D278">
        <v>46.921900000000001</v>
      </c>
      <c r="E278">
        <f t="shared" si="4"/>
        <v>0</v>
      </c>
      <c r="F278" s="11" t="s">
        <v>154</v>
      </c>
      <c r="G278" t="s">
        <v>105</v>
      </c>
      <c r="H278">
        <v>46.921900000000001</v>
      </c>
      <c r="I278">
        <v>-110.45440000000001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1</v>
      </c>
      <c r="BI278">
        <v>1</v>
      </c>
      <c r="BJ278">
        <v>5</v>
      </c>
      <c r="BK278">
        <v>7</v>
      </c>
      <c r="BL278">
        <v>7</v>
      </c>
      <c r="BM278">
        <v>9</v>
      </c>
      <c r="BN278">
        <v>11</v>
      </c>
      <c r="BO278">
        <v>11</v>
      </c>
      <c r="BP278">
        <v>15</v>
      </c>
      <c r="BQ278">
        <v>21</v>
      </c>
    </row>
    <row r="279" spans="1:69" ht="17" x14ac:dyDescent="0.25">
      <c r="A279" s="3" t="s">
        <v>467</v>
      </c>
      <c r="B279" s="11" t="s">
        <v>155</v>
      </c>
      <c r="C279" t="s">
        <v>105</v>
      </c>
      <c r="D279">
        <v>34.840499999999999</v>
      </c>
      <c r="E279">
        <f t="shared" si="4"/>
        <v>0</v>
      </c>
      <c r="F279" s="11" t="s">
        <v>155</v>
      </c>
      <c r="G279" t="s">
        <v>105</v>
      </c>
      <c r="H279">
        <v>34.840499999999999</v>
      </c>
      <c r="I279">
        <v>-106.24850000000001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5</v>
      </c>
      <c r="BI279">
        <v>10</v>
      </c>
      <c r="BJ279">
        <v>10</v>
      </c>
      <c r="BK279">
        <v>13</v>
      </c>
      <c r="BL279">
        <v>17</v>
      </c>
      <c r="BM279">
        <v>23</v>
      </c>
      <c r="BN279">
        <v>23</v>
      </c>
      <c r="BO279">
        <v>35</v>
      </c>
      <c r="BP279">
        <v>43</v>
      </c>
      <c r="BQ279">
        <v>43</v>
      </c>
    </row>
    <row r="280" spans="1:69" ht="17" x14ac:dyDescent="0.25">
      <c r="A280" s="3" t="s">
        <v>467</v>
      </c>
      <c r="B280" s="11" t="s">
        <v>156</v>
      </c>
      <c r="C280" t="s">
        <v>105</v>
      </c>
      <c r="D280">
        <v>47.5289</v>
      </c>
      <c r="E280">
        <f t="shared" si="4"/>
        <v>0</v>
      </c>
      <c r="F280" s="11" t="s">
        <v>156</v>
      </c>
      <c r="G280" t="s">
        <v>105</v>
      </c>
      <c r="H280">
        <v>47.5289</v>
      </c>
      <c r="I280">
        <v>-99.784000000000006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3</v>
      </c>
      <c r="BN280">
        <v>6</v>
      </c>
      <c r="BO280">
        <v>18</v>
      </c>
      <c r="BP280">
        <v>19</v>
      </c>
      <c r="BQ280">
        <v>28</v>
      </c>
    </row>
    <row r="281" spans="1:69" ht="17" x14ac:dyDescent="0.25">
      <c r="A281" s="3" t="s">
        <v>467</v>
      </c>
      <c r="B281" s="11" t="s">
        <v>157</v>
      </c>
      <c r="C281" t="s">
        <v>105</v>
      </c>
      <c r="D281">
        <v>44.299799999999998</v>
      </c>
      <c r="E281">
        <f t="shared" si="4"/>
        <v>0</v>
      </c>
      <c r="F281" s="11" t="s">
        <v>157</v>
      </c>
      <c r="G281" t="s">
        <v>105</v>
      </c>
      <c r="H281">
        <v>44.299799999999998</v>
      </c>
      <c r="I281">
        <v>-99.438800000000001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8</v>
      </c>
      <c r="BH281">
        <v>8</v>
      </c>
      <c r="BI281">
        <v>8</v>
      </c>
      <c r="BJ281">
        <v>9</v>
      </c>
      <c r="BK281">
        <v>9</v>
      </c>
      <c r="BL281">
        <v>10</v>
      </c>
      <c r="BM281">
        <v>11</v>
      </c>
      <c r="BN281">
        <v>11</v>
      </c>
      <c r="BO281">
        <v>11</v>
      </c>
      <c r="BP281">
        <v>14</v>
      </c>
      <c r="BQ281">
        <v>14</v>
      </c>
    </row>
    <row r="282" spans="1:69" ht="17" x14ac:dyDescent="0.25">
      <c r="A282" s="3" t="s">
        <v>467</v>
      </c>
      <c r="B282" s="11" t="s">
        <v>158</v>
      </c>
      <c r="C282" t="s">
        <v>105</v>
      </c>
      <c r="D282">
        <v>38.491199999999999</v>
      </c>
      <c r="E282">
        <f t="shared" si="4"/>
        <v>0</v>
      </c>
      <c r="F282" s="11" t="s">
        <v>158</v>
      </c>
      <c r="G282" t="s">
        <v>105</v>
      </c>
      <c r="H282">
        <v>38.491199999999999</v>
      </c>
      <c r="I282">
        <v>-80.954499999999996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1</v>
      </c>
      <c r="BN282">
        <v>1</v>
      </c>
      <c r="BO282">
        <v>2</v>
      </c>
      <c r="BP282">
        <v>7</v>
      </c>
      <c r="BQ282">
        <v>8</v>
      </c>
    </row>
    <row r="283" spans="1:69" ht="17" x14ac:dyDescent="0.25">
      <c r="A283" s="3" t="s">
        <v>467</v>
      </c>
      <c r="B283" s="11" t="s">
        <v>159</v>
      </c>
      <c r="C283" t="s">
        <v>105</v>
      </c>
      <c r="D283">
        <v>42.756</v>
      </c>
      <c r="E283">
        <f t="shared" si="4"/>
        <v>0</v>
      </c>
      <c r="F283" s="11" t="s">
        <v>159</v>
      </c>
      <c r="G283" t="s">
        <v>105</v>
      </c>
      <c r="H283">
        <v>42.756</v>
      </c>
      <c r="I283">
        <v>-107.30249999999999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1</v>
      </c>
      <c r="BJ283">
        <v>2</v>
      </c>
      <c r="BK283">
        <v>3</v>
      </c>
      <c r="BL283">
        <v>3</v>
      </c>
      <c r="BM283">
        <v>11</v>
      </c>
      <c r="BN283">
        <v>15</v>
      </c>
      <c r="BO283">
        <v>18</v>
      </c>
      <c r="BP283">
        <v>19</v>
      </c>
      <c r="BQ283">
        <v>23</v>
      </c>
    </row>
    <row r="284" spans="1:69" ht="17" x14ac:dyDescent="0.25">
      <c r="A284" s="3" t="s">
        <v>467</v>
      </c>
      <c r="B284" s="11" t="s">
        <v>218</v>
      </c>
      <c r="C284" t="s">
        <v>105</v>
      </c>
      <c r="D284">
        <v>47.6477</v>
      </c>
      <c r="E284">
        <f t="shared" si="4"/>
        <v>0</v>
      </c>
      <c r="F284" s="11" t="s">
        <v>218</v>
      </c>
      <c r="G284" t="s">
        <v>105</v>
      </c>
      <c r="H284">
        <v>47.6477</v>
      </c>
      <c r="I284">
        <v>-122.6413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</row>
    <row r="285" spans="1:69" ht="17" x14ac:dyDescent="0.25">
      <c r="A285" s="3" t="s">
        <v>467</v>
      </c>
      <c r="B285" s="11" t="s">
        <v>219</v>
      </c>
      <c r="C285" t="s">
        <v>105</v>
      </c>
      <c r="D285">
        <v>38.310499999999998</v>
      </c>
      <c r="E285">
        <f t="shared" si="4"/>
        <v>0</v>
      </c>
      <c r="F285" s="11" t="s">
        <v>219</v>
      </c>
      <c r="G285" t="s">
        <v>105</v>
      </c>
      <c r="H285">
        <v>38.310499999999998</v>
      </c>
      <c r="I285">
        <v>-121.90179999999999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</row>
    <row r="286" spans="1:69" ht="17" x14ac:dyDescent="0.25">
      <c r="A286" s="3" t="s">
        <v>467</v>
      </c>
      <c r="B286" s="11" t="s">
        <v>220</v>
      </c>
      <c r="C286" t="s">
        <v>105</v>
      </c>
      <c r="D286">
        <v>37.045400000000001</v>
      </c>
      <c r="E286">
        <f t="shared" si="4"/>
        <v>0</v>
      </c>
      <c r="F286" s="11" t="s">
        <v>220</v>
      </c>
      <c r="G286" t="s">
        <v>105</v>
      </c>
      <c r="H286">
        <v>37.045400000000001</v>
      </c>
      <c r="I286">
        <v>-121.958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</row>
    <row r="287" spans="1:69" ht="17" x14ac:dyDescent="0.25">
      <c r="A287" s="3" t="s">
        <v>467</v>
      </c>
      <c r="B287" s="11" t="s">
        <v>221</v>
      </c>
      <c r="C287" t="s">
        <v>105</v>
      </c>
      <c r="D287">
        <v>38.502499999999998</v>
      </c>
      <c r="E287">
        <f t="shared" si="4"/>
        <v>0</v>
      </c>
      <c r="F287" s="11" t="s">
        <v>221</v>
      </c>
      <c r="G287" t="s">
        <v>105</v>
      </c>
      <c r="H287">
        <v>38.502499999999998</v>
      </c>
      <c r="I287">
        <v>-122.2654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</row>
    <row r="288" spans="1:69" ht="17" x14ac:dyDescent="0.25">
      <c r="A288" s="3" t="s">
        <v>467</v>
      </c>
      <c r="B288" s="11" t="s">
        <v>222</v>
      </c>
      <c r="C288" t="s">
        <v>105</v>
      </c>
      <c r="D288">
        <v>34.3705</v>
      </c>
      <c r="E288">
        <f t="shared" si="4"/>
        <v>0</v>
      </c>
      <c r="F288" s="11" t="s">
        <v>222</v>
      </c>
      <c r="G288" t="s">
        <v>105</v>
      </c>
      <c r="H288">
        <v>34.3705</v>
      </c>
      <c r="I288">
        <v>-119.1391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</row>
    <row r="289" spans="1:69" ht="17" x14ac:dyDescent="0.25">
      <c r="A289" s="3" t="s">
        <v>467</v>
      </c>
      <c r="B289" s="11" t="s">
        <v>223</v>
      </c>
      <c r="C289" t="s">
        <v>105</v>
      </c>
      <c r="D289">
        <v>42.409700000000001</v>
      </c>
      <c r="E289">
        <f t="shared" si="4"/>
        <v>0</v>
      </c>
      <c r="F289" s="11" t="s">
        <v>223</v>
      </c>
      <c r="G289" t="s">
        <v>105</v>
      </c>
      <c r="H289">
        <v>42.409700000000001</v>
      </c>
      <c r="I289">
        <v>-71.857100000000003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</row>
    <row r="290" spans="1:69" ht="17" x14ac:dyDescent="0.25">
      <c r="A290" s="3" t="s">
        <v>467</v>
      </c>
      <c r="B290" s="11" t="s">
        <v>224</v>
      </c>
      <c r="C290" t="s">
        <v>105</v>
      </c>
      <c r="D290">
        <v>33.9191</v>
      </c>
      <c r="E290">
        <f t="shared" si="4"/>
        <v>0</v>
      </c>
      <c r="F290" s="11" t="s">
        <v>224</v>
      </c>
      <c r="G290" t="s">
        <v>105</v>
      </c>
      <c r="H290">
        <v>33.9191</v>
      </c>
      <c r="I290">
        <v>-84.0167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</row>
    <row r="291" spans="1:69" ht="17" x14ac:dyDescent="0.25">
      <c r="A291" s="3" t="s">
        <v>467</v>
      </c>
      <c r="B291" s="11" t="s">
        <v>225</v>
      </c>
      <c r="C291" t="s">
        <v>105</v>
      </c>
      <c r="D291">
        <v>33.7956</v>
      </c>
      <c r="E291">
        <f t="shared" si="4"/>
        <v>0</v>
      </c>
      <c r="F291" s="11" t="s">
        <v>225</v>
      </c>
      <c r="G291" t="s">
        <v>105</v>
      </c>
      <c r="H291">
        <v>33.7956</v>
      </c>
      <c r="I291">
        <v>-84.227900000000005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</row>
    <row r="292" spans="1:69" ht="17" x14ac:dyDescent="0.25">
      <c r="A292" s="3" t="s">
        <v>467</v>
      </c>
      <c r="B292" s="11" t="s">
        <v>226</v>
      </c>
      <c r="C292" t="s">
        <v>105</v>
      </c>
      <c r="D292">
        <v>37.545499999999997</v>
      </c>
      <c r="E292">
        <f t="shared" si="4"/>
        <v>0</v>
      </c>
      <c r="F292" s="11" t="s">
        <v>226</v>
      </c>
      <c r="G292" t="s">
        <v>105</v>
      </c>
      <c r="H292">
        <v>37.545499999999997</v>
      </c>
      <c r="I292">
        <v>-82.777900000000002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</row>
    <row r="293" spans="1:69" ht="17" x14ac:dyDescent="0.25">
      <c r="A293" s="3" t="s">
        <v>467</v>
      </c>
      <c r="B293" s="11" t="s">
        <v>227</v>
      </c>
      <c r="C293" t="s">
        <v>105</v>
      </c>
      <c r="D293">
        <v>33.450200000000002</v>
      </c>
      <c r="E293">
        <f t="shared" si="4"/>
        <v>0</v>
      </c>
      <c r="F293" s="11" t="s">
        <v>227</v>
      </c>
      <c r="G293" t="s">
        <v>105</v>
      </c>
      <c r="H293">
        <v>33.450200000000002</v>
      </c>
      <c r="I293">
        <v>-84.4803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</row>
    <row r="294" spans="1:69" ht="17" x14ac:dyDescent="0.25">
      <c r="A294" s="3" t="s">
        <v>467</v>
      </c>
      <c r="B294" s="11" t="s">
        <v>228</v>
      </c>
      <c r="C294" t="s">
        <v>105</v>
      </c>
      <c r="D294">
        <v>32.4893</v>
      </c>
      <c r="E294">
        <f t="shared" si="4"/>
        <v>0</v>
      </c>
      <c r="F294" s="11" t="s">
        <v>228</v>
      </c>
      <c r="G294" t="s">
        <v>105</v>
      </c>
      <c r="H294">
        <v>32.4893</v>
      </c>
      <c r="I294">
        <v>-94.852099999999993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</row>
    <row r="295" spans="1:69" ht="17" x14ac:dyDescent="0.25">
      <c r="A295" s="3" t="s">
        <v>467</v>
      </c>
      <c r="B295" s="11" t="s">
        <v>229</v>
      </c>
      <c r="C295" t="s">
        <v>105</v>
      </c>
      <c r="D295">
        <v>40.258899999999997</v>
      </c>
      <c r="E295">
        <f t="shared" si="4"/>
        <v>0</v>
      </c>
      <c r="F295" s="11" t="s">
        <v>229</v>
      </c>
      <c r="G295" t="s">
        <v>105</v>
      </c>
      <c r="H295">
        <v>40.258899999999997</v>
      </c>
      <c r="I295">
        <v>-74.123999999999995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</row>
    <row r="296" spans="1:69" ht="17" x14ac:dyDescent="0.25">
      <c r="A296" s="3" t="s">
        <v>467</v>
      </c>
      <c r="B296" s="11" t="s">
        <v>230</v>
      </c>
      <c r="C296" t="s">
        <v>105</v>
      </c>
      <c r="D296">
        <v>40.071199999999997</v>
      </c>
      <c r="E296">
        <f t="shared" si="4"/>
        <v>0</v>
      </c>
      <c r="F296" s="11" t="s">
        <v>230</v>
      </c>
      <c r="G296" t="s">
        <v>105</v>
      </c>
      <c r="H296">
        <v>40.071199999999997</v>
      </c>
      <c r="I296">
        <v>-74.864900000000006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</row>
    <row r="297" spans="1:69" ht="17" x14ac:dyDescent="0.25">
      <c r="A297" s="3" t="s">
        <v>467</v>
      </c>
      <c r="B297" s="11" t="s">
        <v>231</v>
      </c>
      <c r="C297" t="s">
        <v>105</v>
      </c>
      <c r="D297">
        <v>39.925899999999999</v>
      </c>
      <c r="E297">
        <f t="shared" si="4"/>
        <v>0</v>
      </c>
      <c r="F297" s="11" t="s">
        <v>231</v>
      </c>
      <c r="G297" t="s">
        <v>105</v>
      </c>
      <c r="H297">
        <v>39.925899999999999</v>
      </c>
      <c r="I297">
        <v>-75.119600000000005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</row>
    <row r="298" spans="1:69" ht="17" x14ac:dyDescent="0.25">
      <c r="A298" s="3" t="s">
        <v>467</v>
      </c>
      <c r="B298" s="11" t="s">
        <v>232</v>
      </c>
      <c r="C298" t="s">
        <v>105</v>
      </c>
      <c r="D298">
        <v>40.8568</v>
      </c>
      <c r="E298">
        <f t="shared" si="4"/>
        <v>0</v>
      </c>
      <c r="F298" s="11" t="s">
        <v>232</v>
      </c>
      <c r="G298" t="s">
        <v>105</v>
      </c>
      <c r="H298">
        <v>40.8568</v>
      </c>
      <c r="I298">
        <v>-74.128500000000003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</row>
    <row r="299" spans="1:69" ht="17" x14ac:dyDescent="0.25">
      <c r="A299" s="3" t="s">
        <v>467</v>
      </c>
      <c r="B299" s="11" t="s">
        <v>233</v>
      </c>
      <c r="C299" t="s">
        <v>105</v>
      </c>
      <c r="D299">
        <v>40.697600000000001</v>
      </c>
      <c r="E299">
        <f t="shared" si="4"/>
        <v>0</v>
      </c>
      <c r="F299" s="11" t="s">
        <v>233</v>
      </c>
      <c r="G299" t="s">
        <v>105</v>
      </c>
      <c r="H299">
        <v>40.697600000000001</v>
      </c>
      <c r="I299">
        <v>-74.263199999999998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</row>
    <row r="300" spans="1:69" ht="17" x14ac:dyDescent="0.25">
      <c r="A300" s="3" t="s">
        <v>467</v>
      </c>
      <c r="B300" s="11" t="s">
        <v>234</v>
      </c>
      <c r="C300" t="s">
        <v>105</v>
      </c>
      <c r="D300">
        <v>39.655299999999997</v>
      </c>
      <c r="E300">
        <f t="shared" si="4"/>
        <v>0</v>
      </c>
      <c r="F300" s="11" t="s">
        <v>234</v>
      </c>
      <c r="G300" t="s">
        <v>105</v>
      </c>
      <c r="H300">
        <v>39.655299999999997</v>
      </c>
      <c r="I300">
        <v>-106.8287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</row>
    <row r="301" spans="1:69" ht="17" x14ac:dyDescent="0.25">
      <c r="A301" s="3" t="s">
        <v>467</v>
      </c>
      <c r="B301" s="11" t="s">
        <v>235</v>
      </c>
      <c r="C301" t="s">
        <v>105</v>
      </c>
      <c r="D301">
        <v>40.695599999999999</v>
      </c>
      <c r="E301">
        <f t="shared" si="4"/>
        <v>0</v>
      </c>
      <c r="F301" s="11" t="s">
        <v>235</v>
      </c>
      <c r="G301" t="s">
        <v>105</v>
      </c>
      <c r="H301">
        <v>40.695599999999999</v>
      </c>
      <c r="I301">
        <v>-105.5943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</row>
    <row r="302" spans="1:69" ht="17" x14ac:dyDescent="0.25">
      <c r="A302" s="3" t="s">
        <v>467</v>
      </c>
      <c r="B302" s="11" t="s">
        <v>236</v>
      </c>
      <c r="C302" t="s">
        <v>105</v>
      </c>
      <c r="D302">
        <v>39.6203</v>
      </c>
      <c r="E302">
        <f t="shared" si="4"/>
        <v>0</v>
      </c>
      <c r="F302" s="11" t="s">
        <v>236</v>
      </c>
      <c r="G302" t="s">
        <v>105</v>
      </c>
      <c r="H302">
        <v>39.6203</v>
      </c>
      <c r="I302">
        <v>-104.3326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</row>
    <row r="303" spans="1:69" ht="17" x14ac:dyDescent="0.25">
      <c r="A303" s="3" t="s">
        <v>467</v>
      </c>
      <c r="B303" s="11" t="s">
        <v>237</v>
      </c>
      <c r="C303" t="s">
        <v>105</v>
      </c>
      <c r="D303">
        <v>38.5458</v>
      </c>
      <c r="E303">
        <f t="shared" si="4"/>
        <v>0</v>
      </c>
      <c r="F303" s="11" t="s">
        <v>237</v>
      </c>
      <c r="G303" t="s">
        <v>105</v>
      </c>
      <c r="H303">
        <v>38.5458</v>
      </c>
      <c r="I303">
        <v>-106.92529999999999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</row>
    <row r="304" spans="1:69" ht="17" x14ac:dyDescent="0.25">
      <c r="A304" s="3" t="s">
        <v>467</v>
      </c>
      <c r="B304" s="11" t="s">
        <v>238</v>
      </c>
      <c r="C304" t="s">
        <v>105</v>
      </c>
      <c r="D304">
        <v>41.987900000000003</v>
      </c>
      <c r="E304">
        <f t="shared" si="4"/>
        <v>0</v>
      </c>
      <c r="F304" s="11" t="s">
        <v>238</v>
      </c>
      <c r="G304" t="s">
        <v>105</v>
      </c>
      <c r="H304">
        <v>41.987900000000003</v>
      </c>
      <c r="I304">
        <v>-88.401600000000002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</row>
    <row r="305" spans="1:69" ht="17" x14ac:dyDescent="0.25">
      <c r="A305" s="3" t="s">
        <v>467</v>
      </c>
      <c r="B305" s="11" t="s">
        <v>239</v>
      </c>
      <c r="C305" t="s">
        <v>105</v>
      </c>
      <c r="D305">
        <v>41.0458</v>
      </c>
      <c r="E305">
        <f t="shared" si="4"/>
        <v>0</v>
      </c>
      <c r="F305" s="11" t="s">
        <v>239</v>
      </c>
      <c r="G305" t="s">
        <v>105</v>
      </c>
      <c r="H305">
        <v>41.0458</v>
      </c>
      <c r="I305">
        <v>-75.247900000000001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</row>
    <row r="306" spans="1:69" ht="17" x14ac:dyDescent="0.25">
      <c r="A306" s="3" t="s">
        <v>467</v>
      </c>
      <c r="B306" s="11" t="s">
        <v>240</v>
      </c>
      <c r="C306" t="s">
        <v>105</v>
      </c>
      <c r="D306">
        <v>39.952599999999997</v>
      </c>
      <c r="E306">
        <f t="shared" si="4"/>
        <v>0</v>
      </c>
      <c r="F306" s="11" t="s">
        <v>240</v>
      </c>
      <c r="G306" t="s">
        <v>105</v>
      </c>
      <c r="H306">
        <v>39.952599999999997</v>
      </c>
      <c r="I306">
        <v>-75.165199999999999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</row>
    <row r="307" spans="1:69" ht="17" x14ac:dyDescent="0.25">
      <c r="A307" s="3" t="s">
        <v>467</v>
      </c>
      <c r="B307" s="11" t="s">
        <v>241</v>
      </c>
      <c r="C307" t="s">
        <v>105</v>
      </c>
      <c r="D307">
        <v>36.8508</v>
      </c>
      <c r="E307">
        <f t="shared" si="4"/>
        <v>0</v>
      </c>
      <c r="F307" s="11" t="s">
        <v>241</v>
      </c>
      <c r="G307" t="s">
        <v>105</v>
      </c>
      <c r="H307">
        <v>36.8508</v>
      </c>
      <c r="I307">
        <v>-76.285899999999998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</row>
    <row r="308" spans="1:69" ht="17" x14ac:dyDescent="0.25">
      <c r="A308" s="3" t="s">
        <v>467</v>
      </c>
      <c r="B308" s="11" t="s">
        <v>242</v>
      </c>
      <c r="C308" t="s">
        <v>105</v>
      </c>
      <c r="D308">
        <v>38.881599999999999</v>
      </c>
      <c r="E308">
        <f t="shared" si="4"/>
        <v>0</v>
      </c>
      <c r="F308" s="11" t="s">
        <v>242</v>
      </c>
      <c r="G308" t="s">
        <v>105</v>
      </c>
      <c r="H308">
        <v>38.881599999999999</v>
      </c>
      <c r="I308">
        <v>-77.090999999999994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</row>
    <row r="309" spans="1:69" ht="17" x14ac:dyDescent="0.25">
      <c r="A309" s="3" t="s">
        <v>467</v>
      </c>
      <c r="B309" s="11" t="s">
        <v>243</v>
      </c>
      <c r="C309" t="s">
        <v>105</v>
      </c>
      <c r="D309">
        <v>38.2042</v>
      </c>
      <c r="E309">
        <f t="shared" si="4"/>
        <v>0</v>
      </c>
      <c r="F309" s="11" t="s">
        <v>243</v>
      </c>
      <c r="G309" t="s">
        <v>105</v>
      </c>
      <c r="H309">
        <v>38.2042</v>
      </c>
      <c r="I309">
        <v>-77.607799999999997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</row>
    <row r="310" spans="1:69" ht="17" x14ac:dyDescent="0.25">
      <c r="A310" s="3" t="s">
        <v>467</v>
      </c>
      <c r="B310" s="11" t="s">
        <v>244</v>
      </c>
      <c r="C310" t="s">
        <v>105</v>
      </c>
      <c r="D310">
        <v>39.076799999999999</v>
      </c>
      <c r="E310">
        <f t="shared" si="4"/>
        <v>0</v>
      </c>
      <c r="F310" s="11" t="s">
        <v>244</v>
      </c>
      <c r="G310" t="s">
        <v>105</v>
      </c>
      <c r="H310">
        <v>39.076799999999999</v>
      </c>
      <c r="I310">
        <v>-77.653599999999997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</row>
    <row r="311" spans="1:69" ht="17" x14ac:dyDescent="0.25">
      <c r="A311" s="3" t="s">
        <v>467</v>
      </c>
      <c r="B311" s="11" t="s">
        <v>245</v>
      </c>
      <c r="C311" t="s">
        <v>105</v>
      </c>
      <c r="D311">
        <v>38.7849</v>
      </c>
      <c r="E311">
        <f t="shared" si="4"/>
        <v>0</v>
      </c>
      <c r="F311" s="11" t="s">
        <v>245</v>
      </c>
      <c r="G311" t="s">
        <v>105</v>
      </c>
      <c r="H311">
        <v>38.7849</v>
      </c>
      <c r="I311">
        <v>-76.872100000000003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</row>
    <row r="312" spans="1:69" ht="17" x14ac:dyDescent="0.25">
      <c r="A312" s="3" t="s">
        <v>467</v>
      </c>
      <c r="B312" s="11" t="s">
        <v>246</v>
      </c>
      <c r="C312" t="s">
        <v>105</v>
      </c>
      <c r="D312">
        <v>41.391199999999998</v>
      </c>
      <c r="E312">
        <f t="shared" si="4"/>
        <v>0</v>
      </c>
      <c r="F312" s="11" t="s">
        <v>246</v>
      </c>
      <c r="G312" t="s">
        <v>105</v>
      </c>
      <c r="H312">
        <v>41.391199999999998</v>
      </c>
      <c r="I312">
        <v>-95.477800000000002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</row>
    <row r="313" spans="1:69" ht="17" x14ac:dyDescent="0.25">
      <c r="A313" s="3" t="s">
        <v>467</v>
      </c>
      <c r="B313" s="11" t="s">
        <v>247</v>
      </c>
      <c r="C313" t="s">
        <v>105</v>
      </c>
      <c r="D313">
        <v>34.246499999999997</v>
      </c>
      <c r="E313">
        <f t="shared" si="4"/>
        <v>0</v>
      </c>
      <c r="F313" s="11" t="s">
        <v>247</v>
      </c>
      <c r="G313" t="s">
        <v>105</v>
      </c>
      <c r="H313">
        <v>34.246499999999997</v>
      </c>
      <c r="I313">
        <v>-80.606999999999999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</row>
    <row r="314" spans="1:69" ht="17" x14ac:dyDescent="0.25">
      <c r="A314" s="3" t="s">
        <v>467</v>
      </c>
      <c r="B314" s="11" t="s">
        <v>248</v>
      </c>
      <c r="C314" t="s">
        <v>105</v>
      </c>
      <c r="D314">
        <v>32.057499999999997</v>
      </c>
      <c r="E314">
        <f t="shared" si="4"/>
        <v>0</v>
      </c>
      <c r="F314" s="11" t="s">
        <v>248</v>
      </c>
      <c r="G314" t="s">
        <v>105</v>
      </c>
      <c r="H314">
        <v>32.057499999999997</v>
      </c>
      <c r="I314">
        <v>-111.6661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</row>
    <row r="315" spans="1:69" ht="17" x14ac:dyDescent="0.25">
      <c r="A315" s="3" t="s">
        <v>467</v>
      </c>
      <c r="B315" s="11" t="s">
        <v>249</v>
      </c>
      <c r="C315" t="s">
        <v>105</v>
      </c>
      <c r="D315">
        <v>41.427700000000002</v>
      </c>
      <c r="E315">
        <f t="shared" si="4"/>
        <v>0</v>
      </c>
      <c r="F315" s="11" t="s">
        <v>249</v>
      </c>
      <c r="G315" t="s">
        <v>105</v>
      </c>
      <c r="H315">
        <v>41.427700000000002</v>
      </c>
      <c r="I315">
        <v>-85.355000000000004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</row>
    <row r="316" spans="1:69" ht="17" x14ac:dyDescent="0.25">
      <c r="A316" s="3" t="s">
        <v>467</v>
      </c>
      <c r="B316" s="11" t="s">
        <v>250</v>
      </c>
      <c r="C316" t="s">
        <v>105</v>
      </c>
      <c r="D316">
        <v>39.852200000000003</v>
      </c>
      <c r="E316">
        <f t="shared" si="4"/>
        <v>0</v>
      </c>
      <c r="F316" s="11" t="s">
        <v>250</v>
      </c>
      <c r="G316" t="s">
        <v>105</v>
      </c>
      <c r="H316">
        <v>39.852200000000003</v>
      </c>
      <c r="I316">
        <v>-77.286500000000004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</row>
    <row r="317" spans="1:69" ht="17" x14ac:dyDescent="0.25">
      <c r="A317" s="3" t="s">
        <v>467</v>
      </c>
      <c r="B317" s="11" t="s">
        <v>251</v>
      </c>
      <c r="C317" t="s">
        <v>105</v>
      </c>
      <c r="D317">
        <v>40.010599999999997</v>
      </c>
      <c r="E317">
        <f t="shared" si="4"/>
        <v>0</v>
      </c>
      <c r="F317" s="11" t="s">
        <v>251</v>
      </c>
      <c r="G317" t="s">
        <v>105</v>
      </c>
      <c r="H317">
        <v>40.010599999999997</v>
      </c>
      <c r="I317">
        <v>-86.499700000000004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</row>
    <row r="318" spans="1:69" ht="17" x14ac:dyDescent="0.25">
      <c r="A318" s="3" t="s">
        <v>467</v>
      </c>
      <c r="B318" s="11" t="s">
        <v>252</v>
      </c>
      <c r="C318" t="s">
        <v>105</v>
      </c>
      <c r="D318">
        <v>43.018599999999999</v>
      </c>
      <c r="E318">
        <f t="shared" si="4"/>
        <v>0</v>
      </c>
      <c r="F318" s="11" t="s">
        <v>252</v>
      </c>
      <c r="G318" t="s">
        <v>105</v>
      </c>
      <c r="H318">
        <v>43.018599999999999</v>
      </c>
      <c r="I318">
        <v>-89.549800000000005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</row>
    <row r="319" spans="1:69" ht="17" x14ac:dyDescent="0.25">
      <c r="A319" s="3" t="s">
        <v>467</v>
      </c>
      <c r="B319" s="11" t="s">
        <v>253</v>
      </c>
      <c r="C319" t="s">
        <v>105</v>
      </c>
      <c r="D319">
        <v>44.750900000000001</v>
      </c>
      <c r="E319">
        <f t="shared" si="4"/>
        <v>0</v>
      </c>
      <c r="F319" s="11" t="s">
        <v>253</v>
      </c>
      <c r="G319" t="s">
        <v>105</v>
      </c>
      <c r="H319">
        <v>44.750900000000001</v>
      </c>
      <c r="I319">
        <v>-92.381399999999999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</row>
    <row r="320" spans="1:69" ht="17" x14ac:dyDescent="0.25">
      <c r="A320" s="3" t="s">
        <v>467</v>
      </c>
      <c r="B320" s="11" t="s">
        <v>254</v>
      </c>
      <c r="C320" t="s">
        <v>105</v>
      </c>
      <c r="D320">
        <v>41.433900000000001</v>
      </c>
      <c r="E320">
        <f t="shared" si="4"/>
        <v>0</v>
      </c>
      <c r="F320" s="11" t="s">
        <v>254</v>
      </c>
      <c r="G320" t="s">
        <v>105</v>
      </c>
      <c r="H320">
        <v>41.433900000000001</v>
      </c>
      <c r="I320">
        <v>-81.675799999999995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</row>
    <row r="321" spans="1:69" ht="17" x14ac:dyDescent="0.25">
      <c r="A321" s="3" t="s">
        <v>467</v>
      </c>
      <c r="B321" s="11" t="s">
        <v>255</v>
      </c>
      <c r="C321" t="s">
        <v>105</v>
      </c>
      <c r="D321">
        <v>41.260300000000001</v>
      </c>
      <c r="E321">
        <f t="shared" si="4"/>
        <v>0</v>
      </c>
      <c r="F321" s="11" t="s">
        <v>255</v>
      </c>
      <c r="G321" t="s">
        <v>105</v>
      </c>
      <c r="H321">
        <v>41.260300000000001</v>
      </c>
      <c r="I321">
        <v>-111.9522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</row>
    <row r="322" spans="1:69" ht="17" x14ac:dyDescent="0.25">
      <c r="A322" s="3" t="s">
        <v>467</v>
      </c>
      <c r="B322" s="11" t="s">
        <v>256</v>
      </c>
      <c r="C322" t="s">
        <v>105</v>
      </c>
      <c r="D322">
        <v>43.027900000000002</v>
      </c>
      <c r="E322">
        <f t="shared" si="4"/>
        <v>0</v>
      </c>
      <c r="F322" s="11" t="s">
        <v>256</v>
      </c>
      <c r="G322" t="s">
        <v>105</v>
      </c>
      <c r="H322">
        <v>43.027900000000002</v>
      </c>
      <c r="I322">
        <v>-73.135000000000005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</row>
    <row r="323" spans="1:69" ht="17" x14ac:dyDescent="0.25">
      <c r="A323" s="3" t="s">
        <v>467</v>
      </c>
      <c r="B323" s="11" t="s">
        <v>257</v>
      </c>
      <c r="C323" t="s">
        <v>105</v>
      </c>
      <c r="D323">
        <v>44.825400000000002</v>
      </c>
      <c r="E323">
        <f t="shared" ref="E323:E386" si="5">D323-H323</f>
        <v>0</v>
      </c>
      <c r="F323" s="11" t="s">
        <v>257</v>
      </c>
      <c r="G323" t="s">
        <v>105</v>
      </c>
      <c r="H323">
        <v>44.825400000000002</v>
      </c>
      <c r="I323">
        <v>-93.784199999999998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</row>
    <row r="324" spans="1:69" ht="17" x14ac:dyDescent="0.25">
      <c r="A324" s="3" t="s">
        <v>467</v>
      </c>
      <c r="B324" s="11" t="s">
        <v>258</v>
      </c>
      <c r="C324" t="s">
        <v>105</v>
      </c>
      <c r="D324">
        <v>26.894600000000001</v>
      </c>
      <c r="E324">
        <f t="shared" si="5"/>
        <v>0</v>
      </c>
      <c r="F324" s="11" t="s">
        <v>258</v>
      </c>
      <c r="G324" t="s">
        <v>105</v>
      </c>
      <c r="H324">
        <v>26.894600000000001</v>
      </c>
      <c r="I324">
        <v>-81.909800000000004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</row>
    <row r="325" spans="1:69" ht="17" x14ac:dyDescent="0.25">
      <c r="A325" s="3" t="s">
        <v>467</v>
      </c>
      <c r="B325" s="11" t="s">
        <v>259</v>
      </c>
      <c r="C325" t="s">
        <v>105</v>
      </c>
      <c r="D325">
        <v>34.2515</v>
      </c>
      <c r="E325">
        <f t="shared" si="5"/>
        <v>0</v>
      </c>
      <c r="F325" s="11" t="s">
        <v>259</v>
      </c>
      <c r="G325" t="s">
        <v>105</v>
      </c>
      <c r="H325">
        <v>34.2515</v>
      </c>
      <c r="I325">
        <v>-84.4803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</row>
    <row r="326" spans="1:69" ht="17" x14ac:dyDescent="0.25">
      <c r="A326" s="3" t="s">
        <v>467</v>
      </c>
      <c r="B326" s="11" t="s">
        <v>260</v>
      </c>
      <c r="C326" t="s">
        <v>105</v>
      </c>
      <c r="D326">
        <v>33.179499999999997</v>
      </c>
      <c r="E326">
        <f t="shared" si="5"/>
        <v>0</v>
      </c>
      <c r="F326" s="11" t="s">
        <v>260</v>
      </c>
      <c r="G326" t="s">
        <v>105</v>
      </c>
      <c r="H326">
        <v>33.179499999999997</v>
      </c>
      <c r="I326">
        <v>-96.492999999999995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</row>
    <row r="327" spans="1:69" ht="17" x14ac:dyDescent="0.25">
      <c r="A327" s="3" t="s">
        <v>467</v>
      </c>
      <c r="B327" s="11" t="s">
        <v>261</v>
      </c>
      <c r="C327" t="s">
        <v>105</v>
      </c>
      <c r="D327">
        <v>38.193800000000003</v>
      </c>
      <c r="E327">
        <f t="shared" si="5"/>
        <v>0</v>
      </c>
      <c r="F327" s="11" t="s">
        <v>261</v>
      </c>
      <c r="G327" t="s">
        <v>105</v>
      </c>
      <c r="H327">
        <v>38.193800000000003</v>
      </c>
      <c r="I327">
        <v>-85.643500000000003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</row>
    <row r="328" spans="1:69" ht="17" x14ac:dyDescent="0.25">
      <c r="A328" s="3" t="s">
        <v>467</v>
      </c>
      <c r="B328" s="11" t="s">
        <v>262</v>
      </c>
      <c r="C328" t="s">
        <v>105</v>
      </c>
      <c r="D328">
        <v>29.649899999999999</v>
      </c>
      <c r="E328">
        <f t="shared" si="5"/>
        <v>0</v>
      </c>
      <c r="F328" s="11" t="s">
        <v>262</v>
      </c>
      <c r="G328" t="s">
        <v>105</v>
      </c>
      <c r="H328">
        <v>29.649899999999999</v>
      </c>
      <c r="I328">
        <v>-90.112099999999998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</row>
    <row r="329" spans="1:69" ht="17" x14ac:dyDescent="0.25">
      <c r="A329" s="3" t="s">
        <v>467</v>
      </c>
      <c r="B329" s="11" t="s">
        <v>263</v>
      </c>
      <c r="C329" t="s">
        <v>105</v>
      </c>
      <c r="D329">
        <v>40.790900000000001</v>
      </c>
      <c r="E329">
        <f t="shared" si="5"/>
        <v>0</v>
      </c>
      <c r="F329" s="11" t="s">
        <v>263</v>
      </c>
      <c r="G329" t="s">
        <v>105</v>
      </c>
      <c r="H329">
        <v>40.790900000000001</v>
      </c>
      <c r="I329">
        <v>-121.84739999999999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</row>
    <row r="330" spans="1:69" ht="17" x14ac:dyDescent="0.25">
      <c r="A330" s="3" t="s">
        <v>467</v>
      </c>
      <c r="B330" s="11" t="s">
        <v>264</v>
      </c>
      <c r="C330" t="s">
        <v>105</v>
      </c>
      <c r="D330">
        <v>34.860599999999998</v>
      </c>
      <c r="E330">
        <f t="shared" si="5"/>
        <v>0</v>
      </c>
      <c r="F330" s="11" t="s">
        <v>264</v>
      </c>
      <c r="G330" t="s">
        <v>105</v>
      </c>
      <c r="H330">
        <v>34.860599999999998</v>
      </c>
      <c r="I330">
        <v>-81.953500000000005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</row>
    <row r="331" spans="1:69" ht="17" x14ac:dyDescent="0.25">
      <c r="A331" s="3" t="s">
        <v>467</v>
      </c>
      <c r="B331" s="11" t="s">
        <v>265</v>
      </c>
      <c r="C331" t="s">
        <v>105</v>
      </c>
      <c r="D331">
        <v>38.433300000000003</v>
      </c>
      <c r="E331">
        <f t="shared" si="5"/>
        <v>0</v>
      </c>
      <c r="F331" s="11" t="s">
        <v>265</v>
      </c>
      <c r="G331" t="s">
        <v>105</v>
      </c>
      <c r="H331">
        <v>38.433300000000003</v>
      </c>
      <c r="I331">
        <v>-84.354200000000006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2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</row>
    <row r="332" spans="1:69" ht="17" x14ac:dyDescent="0.25">
      <c r="A332" s="3" t="s">
        <v>467</v>
      </c>
      <c r="B332" s="11" t="s">
        <v>266</v>
      </c>
      <c r="C332" t="s">
        <v>105</v>
      </c>
      <c r="D332">
        <v>41.669899999999998</v>
      </c>
      <c r="E332">
        <f t="shared" si="5"/>
        <v>0</v>
      </c>
      <c r="F332" s="11" t="s">
        <v>266</v>
      </c>
      <c r="G332" t="s">
        <v>105</v>
      </c>
      <c r="H332">
        <v>41.669899999999998</v>
      </c>
      <c r="I332">
        <v>-91.598399999999998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</row>
    <row r="333" spans="1:69" ht="17" x14ac:dyDescent="0.25">
      <c r="A333" s="3" t="s">
        <v>467</v>
      </c>
      <c r="B333" s="11" t="s">
        <v>267</v>
      </c>
      <c r="C333" t="s">
        <v>105</v>
      </c>
      <c r="D333">
        <v>42.311799999999998</v>
      </c>
      <c r="E333">
        <f t="shared" si="5"/>
        <v>0</v>
      </c>
      <c r="F333" s="11" t="s">
        <v>267</v>
      </c>
      <c r="G333" t="s">
        <v>105</v>
      </c>
      <c r="H333">
        <v>42.311799999999998</v>
      </c>
      <c r="I333">
        <v>-73.182199999999995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</row>
    <row r="334" spans="1:69" ht="17" x14ac:dyDescent="0.25">
      <c r="A334" s="3" t="s">
        <v>467</v>
      </c>
      <c r="B334" s="11" t="s">
        <v>268</v>
      </c>
      <c r="C334" t="s">
        <v>105</v>
      </c>
      <c r="D334">
        <v>36.134300000000003</v>
      </c>
      <c r="E334">
        <f t="shared" si="5"/>
        <v>0</v>
      </c>
      <c r="F334" s="11" t="s">
        <v>268</v>
      </c>
      <c r="G334" t="s">
        <v>105</v>
      </c>
      <c r="H334">
        <v>36.134300000000003</v>
      </c>
      <c r="I334">
        <v>-86.822000000000003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</row>
    <row r="335" spans="1:69" ht="17" x14ac:dyDescent="0.25">
      <c r="A335" s="3" t="s">
        <v>467</v>
      </c>
      <c r="B335" s="11" t="s">
        <v>269</v>
      </c>
      <c r="C335" t="s">
        <v>105</v>
      </c>
      <c r="D335">
        <v>43.126100000000001</v>
      </c>
      <c r="E335">
        <f t="shared" si="5"/>
        <v>0</v>
      </c>
      <c r="F335" s="11" t="s">
        <v>269</v>
      </c>
      <c r="G335" t="s">
        <v>105</v>
      </c>
      <c r="H335">
        <v>43.126100000000001</v>
      </c>
      <c r="I335">
        <v>-123.2492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</row>
    <row r="336" spans="1:69" ht="17" x14ac:dyDescent="0.25">
      <c r="A336" s="3" t="s">
        <v>467</v>
      </c>
      <c r="B336" s="11" t="s">
        <v>270</v>
      </c>
      <c r="C336" t="s">
        <v>105</v>
      </c>
      <c r="D336">
        <v>36.985900000000001</v>
      </c>
      <c r="E336">
        <f t="shared" si="5"/>
        <v>0</v>
      </c>
      <c r="F336" s="11" t="s">
        <v>270</v>
      </c>
      <c r="G336" t="s">
        <v>105</v>
      </c>
      <c r="H336">
        <v>36.985900000000001</v>
      </c>
      <c r="I336">
        <v>-119.2321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</row>
    <row r="337" spans="1:69" ht="17" x14ac:dyDescent="0.25">
      <c r="A337" s="3" t="s">
        <v>467</v>
      </c>
      <c r="B337" s="11" t="s">
        <v>271</v>
      </c>
      <c r="C337" t="s">
        <v>105</v>
      </c>
      <c r="D337">
        <v>39.5839</v>
      </c>
      <c r="E337">
        <f t="shared" si="5"/>
        <v>0</v>
      </c>
      <c r="F337" s="11" t="s">
        <v>271</v>
      </c>
      <c r="G337" t="s">
        <v>105</v>
      </c>
      <c r="H337">
        <v>39.5839</v>
      </c>
      <c r="I337">
        <v>-76.363699999999994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</row>
    <row r="338" spans="1:69" ht="17" x14ac:dyDescent="0.25">
      <c r="A338" s="3" t="s">
        <v>467</v>
      </c>
      <c r="B338" s="11" t="s">
        <v>272</v>
      </c>
      <c r="C338" t="s">
        <v>105</v>
      </c>
      <c r="D338">
        <v>39.8065</v>
      </c>
      <c r="E338">
        <f t="shared" si="5"/>
        <v>0</v>
      </c>
      <c r="F338" s="11" t="s">
        <v>272</v>
      </c>
      <c r="G338" t="s">
        <v>105</v>
      </c>
      <c r="H338">
        <v>39.8065</v>
      </c>
      <c r="I338">
        <v>-86.540099999999995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2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</row>
    <row r="339" spans="1:69" ht="17" x14ac:dyDescent="0.25">
      <c r="A339" s="3" t="s">
        <v>467</v>
      </c>
      <c r="B339" s="11" t="s">
        <v>273</v>
      </c>
      <c r="C339" t="s">
        <v>105</v>
      </c>
      <c r="D339">
        <v>40.7453</v>
      </c>
      <c r="E339">
        <f t="shared" si="5"/>
        <v>0</v>
      </c>
      <c r="F339" s="11" t="s">
        <v>273</v>
      </c>
      <c r="G339" t="s">
        <v>105</v>
      </c>
      <c r="H339">
        <v>40.7453</v>
      </c>
      <c r="I339">
        <v>-74.0535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</row>
    <row r="340" spans="1:69" ht="17" x14ac:dyDescent="0.25">
      <c r="A340" s="3" t="s">
        <v>467</v>
      </c>
      <c r="B340" s="11" t="s">
        <v>274</v>
      </c>
      <c r="C340" t="s">
        <v>105</v>
      </c>
      <c r="D340">
        <v>38.845399999999998</v>
      </c>
      <c r="E340">
        <f t="shared" si="5"/>
        <v>0</v>
      </c>
      <c r="F340" s="11" t="s">
        <v>274</v>
      </c>
      <c r="G340" t="s">
        <v>105</v>
      </c>
      <c r="H340">
        <v>38.845399999999998</v>
      </c>
      <c r="I340">
        <v>-94.852099999999993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</row>
    <row r="341" spans="1:69" ht="17" x14ac:dyDescent="0.25">
      <c r="A341" s="3" t="s">
        <v>467</v>
      </c>
      <c r="B341" s="11" t="s">
        <v>275</v>
      </c>
      <c r="C341" t="s">
        <v>105</v>
      </c>
      <c r="D341">
        <v>47.174999999999997</v>
      </c>
      <c r="E341">
        <f t="shared" si="5"/>
        <v>0</v>
      </c>
      <c r="F341" s="11" t="s">
        <v>275</v>
      </c>
      <c r="G341" t="s">
        <v>105</v>
      </c>
      <c r="H341">
        <v>47.174999999999997</v>
      </c>
      <c r="I341">
        <v>-120.9319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</row>
    <row r="342" spans="1:69" ht="17" x14ac:dyDescent="0.25">
      <c r="A342" s="3" t="s">
        <v>467</v>
      </c>
      <c r="B342" s="11" t="s">
        <v>276</v>
      </c>
      <c r="C342" t="s">
        <v>105</v>
      </c>
      <c r="D342">
        <v>27.479900000000001</v>
      </c>
      <c r="E342">
        <f t="shared" si="5"/>
        <v>0</v>
      </c>
      <c r="F342" s="11" t="s">
        <v>276</v>
      </c>
      <c r="G342" t="s">
        <v>105</v>
      </c>
      <c r="H342">
        <v>27.479900000000001</v>
      </c>
      <c r="I342">
        <v>-82.345200000000006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2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</row>
    <row r="343" spans="1:69" ht="17" x14ac:dyDescent="0.25">
      <c r="A343" s="3" t="s">
        <v>467</v>
      </c>
      <c r="B343" s="11" t="s">
        <v>277</v>
      </c>
      <c r="C343" t="s">
        <v>105</v>
      </c>
      <c r="D343">
        <v>44.8446</v>
      </c>
      <c r="E343">
        <f t="shared" si="5"/>
        <v>0</v>
      </c>
      <c r="F343" s="11" t="s">
        <v>277</v>
      </c>
      <c r="G343" t="s">
        <v>105</v>
      </c>
      <c r="H343">
        <v>44.8446</v>
      </c>
      <c r="I343">
        <v>-122.59269999999999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</row>
    <row r="344" spans="1:69" ht="17" x14ac:dyDescent="0.25">
      <c r="A344" s="3" t="s">
        <v>467</v>
      </c>
      <c r="B344" s="11" t="s">
        <v>278</v>
      </c>
      <c r="C344" t="s">
        <v>105</v>
      </c>
      <c r="D344">
        <v>30.577300000000001</v>
      </c>
      <c r="E344">
        <f t="shared" si="5"/>
        <v>0</v>
      </c>
      <c r="F344" s="11" t="s">
        <v>278</v>
      </c>
      <c r="G344" t="s">
        <v>105</v>
      </c>
      <c r="H344">
        <v>30.577300000000001</v>
      </c>
      <c r="I344">
        <v>-86.661100000000005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</row>
    <row r="345" spans="1:69" ht="17" x14ac:dyDescent="0.25">
      <c r="A345" s="3" t="s">
        <v>467</v>
      </c>
      <c r="B345" s="11" t="s">
        <v>279</v>
      </c>
      <c r="C345" t="s">
        <v>105</v>
      </c>
      <c r="D345">
        <v>34.013199999999998</v>
      </c>
      <c r="E345">
        <f t="shared" si="5"/>
        <v>0</v>
      </c>
      <c r="F345" s="11" t="s">
        <v>279</v>
      </c>
      <c r="G345" t="s">
        <v>105</v>
      </c>
      <c r="H345">
        <v>34.013199999999998</v>
      </c>
      <c r="I345">
        <v>-85.147900000000007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1</v>
      </c>
      <c r="BD345">
        <v>1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</row>
    <row r="346" spans="1:69" ht="17" x14ac:dyDescent="0.25">
      <c r="A346" s="3" t="s">
        <v>467</v>
      </c>
      <c r="B346" s="11" t="s">
        <v>280</v>
      </c>
      <c r="C346" t="s">
        <v>105</v>
      </c>
      <c r="D346">
        <v>33.953299999999999</v>
      </c>
      <c r="E346">
        <f t="shared" si="5"/>
        <v>0</v>
      </c>
      <c r="F346" s="11" t="s">
        <v>280</v>
      </c>
      <c r="G346" t="s">
        <v>105</v>
      </c>
      <c r="H346">
        <v>33.953299999999999</v>
      </c>
      <c r="I346">
        <v>-117.3961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</row>
    <row r="347" spans="1:69" ht="17" x14ac:dyDescent="0.25">
      <c r="A347" s="3" t="s">
        <v>467</v>
      </c>
      <c r="B347" s="11" t="s">
        <v>281</v>
      </c>
      <c r="C347" t="s">
        <v>105</v>
      </c>
      <c r="D347">
        <v>35.126899999999999</v>
      </c>
      <c r="E347">
        <f t="shared" si="5"/>
        <v>0</v>
      </c>
      <c r="F347" s="11" t="s">
        <v>281</v>
      </c>
      <c r="G347" t="s">
        <v>105</v>
      </c>
      <c r="H347">
        <v>35.126899999999999</v>
      </c>
      <c r="I347">
        <v>-89.925299999999993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</row>
    <row r="348" spans="1:69" ht="17" x14ac:dyDescent="0.25">
      <c r="A348" s="3" t="s">
        <v>467</v>
      </c>
      <c r="B348" s="11" t="s">
        <v>282</v>
      </c>
      <c r="C348" t="s">
        <v>105</v>
      </c>
      <c r="D348">
        <v>38.610300000000002</v>
      </c>
      <c r="E348">
        <f t="shared" si="5"/>
        <v>0</v>
      </c>
      <c r="F348" s="11" t="s">
        <v>282</v>
      </c>
      <c r="G348" t="s">
        <v>105</v>
      </c>
      <c r="H348">
        <v>38.610300000000002</v>
      </c>
      <c r="I348">
        <v>-90.412499999999994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</row>
    <row r="349" spans="1:69" ht="17" x14ac:dyDescent="0.25">
      <c r="A349" s="3" t="s">
        <v>467</v>
      </c>
      <c r="B349" s="11" t="s">
        <v>283</v>
      </c>
      <c r="C349" t="s">
        <v>105</v>
      </c>
      <c r="D349">
        <v>40.984900000000003</v>
      </c>
      <c r="E349">
        <f t="shared" si="5"/>
        <v>0</v>
      </c>
      <c r="F349" s="11" t="s">
        <v>283</v>
      </c>
      <c r="G349" t="s">
        <v>105</v>
      </c>
      <c r="H349">
        <v>40.984900000000003</v>
      </c>
      <c r="I349">
        <v>-72.615099999999998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</row>
    <row r="350" spans="1:69" ht="17" x14ac:dyDescent="0.25">
      <c r="A350" s="3" t="s">
        <v>467</v>
      </c>
      <c r="B350" s="11" t="s">
        <v>284</v>
      </c>
      <c r="C350" t="s">
        <v>105</v>
      </c>
      <c r="D350">
        <v>41.858600000000003</v>
      </c>
      <c r="E350">
        <f t="shared" si="5"/>
        <v>0</v>
      </c>
      <c r="F350" s="11" t="s">
        <v>284</v>
      </c>
      <c r="G350" t="s">
        <v>105</v>
      </c>
      <c r="H350">
        <v>41.858600000000003</v>
      </c>
      <c r="I350">
        <v>-74.311800000000005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</row>
    <row r="351" spans="1:69" ht="17" x14ac:dyDescent="0.25">
      <c r="A351" s="3" t="s">
        <v>467</v>
      </c>
      <c r="B351" s="11" t="s">
        <v>285</v>
      </c>
      <c r="C351" t="s">
        <v>105</v>
      </c>
      <c r="D351">
        <v>29.027999999999999</v>
      </c>
      <c r="E351">
        <f t="shared" si="5"/>
        <v>0</v>
      </c>
      <c r="F351" s="11" t="s">
        <v>285</v>
      </c>
      <c r="G351" t="s">
        <v>105</v>
      </c>
      <c r="H351">
        <v>29.027999999999999</v>
      </c>
      <c r="I351">
        <v>-81.075500000000005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</row>
    <row r="352" spans="1:69" ht="17" x14ac:dyDescent="0.25">
      <c r="A352" s="3" t="s">
        <v>467</v>
      </c>
      <c r="B352" s="11" t="s">
        <v>286</v>
      </c>
      <c r="C352" t="s">
        <v>105</v>
      </c>
      <c r="D352">
        <v>38.908499999999997</v>
      </c>
      <c r="E352">
        <f t="shared" si="5"/>
        <v>0</v>
      </c>
      <c r="F352" s="11" t="s">
        <v>286</v>
      </c>
      <c r="G352" t="s">
        <v>105</v>
      </c>
      <c r="H352">
        <v>38.908499999999997</v>
      </c>
      <c r="I352">
        <v>-77.240499999999997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2</v>
      </c>
      <c r="BE352">
        <v>2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</row>
    <row r="353" spans="1:69" ht="17" x14ac:dyDescent="0.25">
      <c r="A353" s="3" t="s">
        <v>467</v>
      </c>
      <c r="B353" s="11" t="s">
        <v>287</v>
      </c>
      <c r="C353" t="s">
        <v>105</v>
      </c>
      <c r="D353">
        <v>42.993099999999998</v>
      </c>
      <c r="E353">
        <f t="shared" si="5"/>
        <v>0</v>
      </c>
      <c r="F353" s="11" t="s">
        <v>287</v>
      </c>
      <c r="G353" t="s">
        <v>105</v>
      </c>
      <c r="H353">
        <v>42.993099999999998</v>
      </c>
      <c r="I353">
        <v>-71.049800000000005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</row>
    <row r="354" spans="1:69" ht="17" x14ac:dyDescent="0.25">
      <c r="A354" s="3" t="s">
        <v>467</v>
      </c>
      <c r="B354" s="11" t="s">
        <v>288</v>
      </c>
      <c r="C354" t="s">
        <v>105</v>
      </c>
      <c r="D354">
        <v>38.907200000000003</v>
      </c>
      <c r="E354">
        <f t="shared" si="5"/>
        <v>0</v>
      </c>
      <c r="F354" s="11" t="s">
        <v>288</v>
      </c>
      <c r="G354" t="s">
        <v>105</v>
      </c>
      <c r="H354">
        <v>38.907200000000003</v>
      </c>
      <c r="I354">
        <v>-77.036900000000003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2</v>
      </c>
      <c r="BE354">
        <v>2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</row>
    <row r="355" spans="1:69" ht="17" x14ac:dyDescent="0.25">
      <c r="A355" s="3" t="s">
        <v>467</v>
      </c>
      <c r="B355" s="11" t="s">
        <v>289</v>
      </c>
      <c r="C355" t="s">
        <v>105</v>
      </c>
      <c r="D355">
        <v>40.228999999999999</v>
      </c>
      <c r="E355">
        <f t="shared" si="5"/>
        <v>0</v>
      </c>
      <c r="F355" s="11" t="s">
        <v>289</v>
      </c>
      <c r="G355" t="s">
        <v>105</v>
      </c>
      <c r="H355">
        <v>40.228999999999999</v>
      </c>
      <c r="I355">
        <v>-75.387900000000002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4</v>
      </c>
      <c r="BE355">
        <v>5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</row>
    <row r="356" spans="1:69" ht="17" x14ac:dyDescent="0.25">
      <c r="A356" s="3" t="s">
        <v>467</v>
      </c>
      <c r="B356" s="11" t="s">
        <v>290</v>
      </c>
      <c r="C356" t="s">
        <v>105</v>
      </c>
      <c r="D356">
        <v>37.601700000000001</v>
      </c>
      <c r="E356">
        <f t="shared" si="5"/>
        <v>0</v>
      </c>
      <c r="F356" s="11" t="s">
        <v>290</v>
      </c>
      <c r="G356" t="s">
        <v>105</v>
      </c>
      <c r="H356">
        <v>37.601700000000001</v>
      </c>
      <c r="I356">
        <v>-121.7195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1</v>
      </c>
      <c r="BB356">
        <v>1</v>
      </c>
      <c r="BC356">
        <v>2</v>
      </c>
      <c r="BD356">
        <v>2</v>
      </c>
      <c r="BE356">
        <v>2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</row>
    <row r="357" spans="1:69" ht="17" x14ac:dyDescent="0.25">
      <c r="A357" s="3" t="s">
        <v>467</v>
      </c>
      <c r="B357" s="11" t="s">
        <v>291</v>
      </c>
      <c r="C357" t="s">
        <v>105</v>
      </c>
      <c r="D357">
        <v>26.190100000000001</v>
      </c>
      <c r="E357">
        <f t="shared" si="5"/>
        <v>0</v>
      </c>
      <c r="F357" s="11" t="s">
        <v>291</v>
      </c>
      <c r="G357" t="s">
        <v>105</v>
      </c>
      <c r="H357">
        <v>26.190100000000001</v>
      </c>
      <c r="I357">
        <v>-80.365899999999996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2</v>
      </c>
      <c r="BD357">
        <v>2</v>
      </c>
      <c r="BE357">
        <v>3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</row>
    <row r="358" spans="1:69" ht="17" x14ac:dyDescent="0.25">
      <c r="A358" s="3" t="s">
        <v>467</v>
      </c>
      <c r="B358" s="11" t="s">
        <v>292</v>
      </c>
      <c r="C358" t="s">
        <v>105</v>
      </c>
      <c r="D358">
        <v>26.663</v>
      </c>
      <c r="E358">
        <f t="shared" si="5"/>
        <v>0</v>
      </c>
      <c r="F358" s="11" t="s">
        <v>292</v>
      </c>
      <c r="G358" t="s">
        <v>105</v>
      </c>
      <c r="H358">
        <v>26.663</v>
      </c>
      <c r="I358">
        <v>-81.953500000000005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2</v>
      </c>
      <c r="BD358">
        <v>2</v>
      </c>
      <c r="BE358">
        <v>2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</row>
    <row r="359" spans="1:69" ht="17" x14ac:dyDescent="0.25">
      <c r="A359" s="3" t="s">
        <v>467</v>
      </c>
      <c r="B359" s="11" t="s">
        <v>293</v>
      </c>
      <c r="C359" t="s">
        <v>105</v>
      </c>
      <c r="D359">
        <v>32.816200000000002</v>
      </c>
      <c r="E359">
        <f t="shared" si="5"/>
        <v>0</v>
      </c>
      <c r="F359" s="11" t="s">
        <v>293</v>
      </c>
      <c r="G359" t="s">
        <v>105</v>
      </c>
      <c r="H359">
        <v>32.816200000000002</v>
      </c>
      <c r="I359">
        <v>-111.28449999999999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2</v>
      </c>
      <c r="BD359">
        <v>2</v>
      </c>
      <c r="BE359">
        <v>2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</row>
    <row r="360" spans="1:69" ht="17" x14ac:dyDescent="0.25">
      <c r="A360" s="3" t="s">
        <v>467</v>
      </c>
      <c r="B360" s="11" t="s">
        <v>294</v>
      </c>
      <c r="C360" t="s">
        <v>105</v>
      </c>
      <c r="D360">
        <v>41.148899999999998</v>
      </c>
      <c r="E360">
        <f t="shared" si="5"/>
        <v>0</v>
      </c>
      <c r="F360" s="11" t="s">
        <v>294</v>
      </c>
      <c r="G360" t="s">
        <v>105</v>
      </c>
      <c r="H360">
        <v>41.148899999999998</v>
      </c>
      <c r="I360">
        <v>-73.983000000000004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2</v>
      </c>
      <c r="BD360">
        <v>2</v>
      </c>
      <c r="BE360">
        <v>4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</row>
    <row r="361" spans="1:69" ht="17" x14ac:dyDescent="0.25">
      <c r="A361" s="3" t="s">
        <v>467</v>
      </c>
      <c r="B361" s="11" t="s">
        <v>295</v>
      </c>
      <c r="C361" t="s">
        <v>105</v>
      </c>
      <c r="D361">
        <v>43.032400000000003</v>
      </c>
      <c r="E361">
        <f t="shared" si="5"/>
        <v>0</v>
      </c>
      <c r="F361" s="11" t="s">
        <v>295</v>
      </c>
      <c r="G361" t="s">
        <v>105</v>
      </c>
      <c r="H361">
        <v>43.032400000000003</v>
      </c>
      <c r="I361">
        <v>-73.936000000000007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2</v>
      </c>
      <c r="BD361">
        <v>2</v>
      </c>
      <c r="BE361">
        <v>2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</row>
    <row r="362" spans="1:69" ht="17" x14ac:dyDescent="0.25">
      <c r="A362" s="3" t="s">
        <v>467</v>
      </c>
      <c r="B362" s="11" t="s">
        <v>296</v>
      </c>
      <c r="C362" t="s">
        <v>105</v>
      </c>
      <c r="D362">
        <v>32.795699999999997</v>
      </c>
      <c r="E362">
        <f t="shared" si="5"/>
        <v>0</v>
      </c>
      <c r="F362" s="11" t="s">
        <v>296</v>
      </c>
      <c r="G362" t="s">
        <v>105</v>
      </c>
      <c r="H362">
        <v>32.795699999999997</v>
      </c>
      <c r="I362">
        <v>-79.784800000000004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1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</row>
    <row r="363" spans="1:69" ht="17" x14ac:dyDescent="0.25">
      <c r="A363" s="3" t="s">
        <v>467</v>
      </c>
      <c r="B363" s="11" t="s">
        <v>297</v>
      </c>
      <c r="C363" t="s">
        <v>105</v>
      </c>
      <c r="D363">
        <v>45.746600000000001</v>
      </c>
      <c r="E363">
        <f t="shared" si="5"/>
        <v>0</v>
      </c>
      <c r="F363" s="11" t="s">
        <v>297</v>
      </c>
      <c r="G363" t="s">
        <v>105</v>
      </c>
      <c r="H363">
        <v>45.746600000000001</v>
      </c>
      <c r="I363">
        <v>-122.5194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1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</row>
    <row r="364" spans="1:69" ht="17" x14ac:dyDescent="0.25">
      <c r="A364" s="3" t="s">
        <v>467</v>
      </c>
      <c r="B364" s="11" t="s">
        <v>298</v>
      </c>
      <c r="C364" t="s">
        <v>105</v>
      </c>
      <c r="D364">
        <v>33.899900000000002</v>
      </c>
      <c r="E364">
        <f t="shared" si="5"/>
        <v>0</v>
      </c>
      <c r="F364" s="11" t="s">
        <v>298</v>
      </c>
      <c r="G364" t="s">
        <v>105</v>
      </c>
      <c r="H364">
        <v>33.899900000000002</v>
      </c>
      <c r="I364">
        <v>-84.564099999999996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1</v>
      </c>
      <c r="BE364">
        <v>3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</row>
    <row r="365" spans="1:69" ht="17" x14ac:dyDescent="0.25">
      <c r="A365" s="3" t="s">
        <v>467</v>
      </c>
      <c r="B365" s="11" t="s">
        <v>299</v>
      </c>
      <c r="C365" t="s">
        <v>105</v>
      </c>
      <c r="D365">
        <v>40.962899999999998</v>
      </c>
      <c r="E365">
        <f t="shared" si="5"/>
        <v>0</v>
      </c>
      <c r="F365" s="11" t="s">
        <v>299</v>
      </c>
      <c r="G365" t="s">
        <v>105</v>
      </c>
      <c r="H365">
        <v>40.962899999999998</v>
      </c>
      <c r="I365">
        <v>-112.09529999999999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</v>
      </c>
      <c r="BD365">
        <v>1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</row>
    <row r="366" spans="1:69" ht="17" x14ac:dyDescent="0.25">
      <c r="A366" s="3" t="s">
        <v>467</v>
      </c>
      <c r="B366" s="11" t="s">
        <v>300</v>
      </c>
      <c r="C366" t="s">
        <v>105</v>
      </c>
      <c r="D366">
        <v>38.910800000000002</v>
      </c>
      <c r="E366">
        <f t="shared" si="5"/>
        <v>0</v>
      </c>
      <c r="F366" s="11" t="s">
        <v>300</v>
      </c>
      <c r="G366" t="s">
        <v>105</v>
      </c>
      <c r="H366">
        <v>38.910800000000002</v>
      </c>
      <c r="I366">
        <v>-104.4723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1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</row>
    <row r="367" spans="1:69" ht="17" x14ac:dyDescent="0.25">
      <c r="A367" s="3" t="s">
        <v>467</v>
      </c>
      <c r="B367" s="11" t="s">
        <v>301</v>
      </c>
      <c r="C367" t="s">
        <v>105</v>
      </c>
      <c r="D367">
        <v>21.306999999999999</v>
      </c>
      <c r="E367">
        <f t="shared" si="5"/>
        <v>0</v>
      </c>
      <c r="F367" s="11" t="s">
        <v>301</v>
      </c>
      <c r="G367" t="s">
        <v>105</v>
      </c>
      <c r="H367">
        <v>21.306999999999999</v>
      </c>
      <c r="I367">
        <v>-157.85839999999999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1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</row>
    <row r="368" spans="1:69" ht="17" x14ac:dyDescent="0.25">
      <c r="A368" s="3" t="s">
        <v>467</v>
      </c>
      <c r="B368" s="11" t="s">
        <v>302</v>
      </c>
      <c r="C368" t="s">
        <v>105</v>
      </c>
      <c r="D368">
        <v>42.334499999999998</v>
      </c>
      <c r="E368">
        <f t="shared" si="5"/>
        <v>0</v>
      </c>
      <c r="F368" s="11" t="s">
        <v>302</v>
      </c>
      <c r="G368" t="s">
        <v>105</v>
      </c>
      <c r="H368">
        <v>42.334499999999998</v>
      </c>
      <c r="I368">
        <v>-122.7647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2</v>
      </c>
      <c r="BE368">
        <v>2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</row>
    <row r="369" spans="1:69" ht="17" x14ac:dyDescent="0.25">
      <c r="A369" s="3" t="s">
        <v>467</v>
      </c>
      <c r="B369" s="11" t="s">
        <v>303</v>
      </c>
      <c r="C369" t="s">
        <v>105</v>
      </c>
      <c r="D369">
        <v>47.7425</v>
      </c>
      <c r="E369">
        <f t="shared" si="5"/>
        <v>0</v>
      </c>
      <c r="F369" s="11" t="s">
        <v>303</v>
      </c>
      <c r="G369" t="s">
        <v>105</v>
      </c>
      <c r="H369">
        <v>47.7425</v>
      </c>
      <c r="I369">
        <v>-123.304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1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</row>
    <row r="370" spans="1:69" ht="17" x14ac:dyDescent="0.25">
      <c r="A370" s="3" t="s">
        <v>467</v>
      </c>
      <c r="B370" s="11" t="s">
        <v>304</v>
      </c>
      <c r="C370" t="s">
        <v>105</v>
      </c>
      <c r="D370">
        <v>34.367199999999997</v>
      </c>
      <c r="E370">
        <f t="shared" si="5"/>
        <v>0</v>
      </c>
      <c r="F370" s="11" t="s">
        <v>304</v>
      </c>
      <c r="G370" t="s">
        <v>105</v>
      </c>
      <c r="H370">
        <v>34.367199999999997</v>
      </c>
      <c r="I370">
        <v>-80.588300000000004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</v>
      </c>
      <c r="BD370">
        <v>1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</row>
    <row r="371" spans="1:69" ht="17" x14ac:dyDescent="0.25">
      <c r="A371" s="3" t="s">
        <v>467</v>
      </c>
      <c r="B371" s="11" t="s">
        <v>305</v>
      </c>
      <c r="C371" t="s">
        <v>105</v>
      </c>
      <c r="D371">
        <v>42.695300000000003</v>
      </c>
      <c r="E371">
        <f t="shared" si="5"/>
        <v>0</v>
      </c>
      <c r="F371" s="11" t="s">
        <v>305</v>
      </c>
      <c r="G371" t="s">
        <v>105</v>
      </c>
      <c r="H371">
        <v>42.695300000000003</v>
      </c>
      <c r="I371">
        <v>-121.6142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</row>
    <row r="372" spans="1:69" ht="17" x14ac:dyDescent="0.25">
      <c r="A372" s="3" t="s">
        <v>467</v>
      </c>
      <c r="B372" s="11" t="s">
        <v>306</v>
      </c>
      <c r="C372" t="s">
        <v>105</v>
      </c>
      <c r="D372">
        <v>37.251899999999999</v>
      </c>
      <c r="E372">
        <f t="shared" si="5"/>
        <v>0</v>
      </c>
      <c r="F372" s="11" t="s">
        <v>306</v>
      </c>
      <c r="G372" t="s">
        <v>105</v>
      </c>
      <c r="H372">
        <v>37.251899999999999</v>
      </c>
      <c r="I372">
        <v>-119.69629999999999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1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</row>
    <row r="373" spans="1:69" ht="17" x14ac:dyDescent="0.25">
      <c r="A373" s="3" t="s">
        <v>467</v>
      </c>
      <c r="B373" s="11" t="s">
        <v>307</v>
      </c>
      <c r="C373" t="s">
        <v>105</v>
      </c>
      <c r="D373">
        <v>47.067599999999999</v>
      </c>
      <c r="E373">
        <f t="shared" si="5"/>
        <v>0</v>
      </c>
      <c r="F373" s="11" t="s">
        <v>307</v>
      </c>
      <c r="G373" t="s">
        <v>105</v>
      </c>
      <c r="H373">
        <v>47.067599999999999</v>
      </c>
      <c r="I373">
        <v>-122.12949999999999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4</v>
      </c>
      <c r="BE373">
        <v>4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</row>
    <row r="374" spans="1:69" ht="17" x14ac:dyDescent="0.25">
      <c r="A374" s="3" t="s">
        <v>467</v>
      </c>
      <c r="B374" s="11" t="s">
        <v>308</v>
      </c>
      <c r="C374" t="s">
        <v>105</v>
      </c>
      <c r="D374">
        <v>36.159300000000002</v>
      </c>
      <c r="E374">
        <f t="shared" si="5"/>
        <v>0</v>
      </c>
      <c r="F374" s="11" t="s">
        <v>308</v>
      </c>
      <c r="G374" t="s">
        <v>105</v>
      </c>
      <c r="H374">
        <v>36.159300000000002</v>
      </c>
      <c r="I374">
        <v>-95.941000000000003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</v>
      </c>
      <c r="BD374">
        <v>1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</row>
    <row r="375" spans="1:69" ht="17" x14ac:dyDescent="0.25">
      <c r="A375" s="3" t="s">
        <v>467</v>
      </c>
      <c r="B375" s="11" t="s">
        <v>309</v>
      </c>
      <c r="C375" t="s">
        <v>105</v>
      </c>
      <c r="D375">
        <v>39.258699999999997</v>
      </c>
      <c r="E375">
        <f t="shared" si="5"/>
        <v>0</v>
      </c>
      <c r="F375" s="11" t="s">
        <v>309</v>
      </c>
      <c r="G375" t="s">
        <v>105</v>
      </c>
      <c r="H375">
        <v>39.258699999999997</v>
      </c>
      <c r="I375">
        <v>-104.9389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3</v>
      </c>
      <c r="BD375">
        <v>3</v>
      </c>
      <c r="BE375">
        <v>3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</row>
    <row r="376" spans="1:69" ht="17" x14ac:dyDescent="0.25">
      <c r="A376" s="3" t="s">
        <v>467</v>
      </c>
      <c r="B376" s="11" t="s">
        <v>310</v>
      </c>
      <c r="C376" t="s">
        <v>105</v>
      </c>
      <c r="D376">
        <v>41.888199999999998</v>
      </c>
      <c r="E376">
        <f t="shared" si="5"/>
        <v>0</v>
      </c>
      <c r="F376" s="11" t="s">
        <v>310</v>
      </c>
      <c r="G376" t="s">
        <v>105</v>
      </c>
      <c r="H376">
        <v>41.888199999999998</v>
      </c>
      <c r="I376">
        <v>-71.477400000000003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2</v>
      </c>
      <c r="AY376">
        <v>2</v>
      </c>
      <c r="AZ376">
        <v>2</v>
      </c>
      <c r="BA376">
        <v>2</v>
      </c>
      <c r="BB376">
        <v>2</v>
      </c>
      <c r="BC376">
        <v>3</v>
      </c>
      <c r="BD376">
        <v>3</v>
      </c>
      <c r="BE376">
        <v>3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</row>
    <row r="377" spans="1:69" ht="17" x14ac:dyDescent="0.25">
      <c r="A377" s="3" t="s">
        <v>467</v>
      </c>
      <c r="B377" s="11" t="s">
        <v>311</v>
      </c>
      <c r="C377" t="s">
        <v>105</v>
      </c>
      <c r="D377">
        <v>35.7211</v>
      </c>
      <c r="E377">
        <f t="shared" si="5"/>
        <v>0</v>
      </c>
      <c r="F377" s="11" t="s">
        <v>311</v>
      </c>
      <c r="G377" t="s">
        <v>105</v>
      </c>
      <c r="H377">
        <v>35.7211</v>
      </c>
      <c r="I377">
        <v>-79.178100000000001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1</v>
      </c>
      <c r="BD377">
        <v>1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</row>
    <row r="378" spans="1:69" ht="17" x14ac:dyDescent="0.25">
      <c r="A378" s="3" t="s">
        <v>467</v>
      </c>
      <c r="B378" s="11" t="s">
        <v>312</v>
      </c>
      <c r="C378" t="s">
        <v>105</v>
      </c>
      <c r="D378">
        <v>39.907800000000002</v>
      </c>
      <c r="E378">
        <f t="shared" si="5"/>
        <v>0</v>
      </c>
      <c r="F378" s="11" t="s">
        <v>312</v>
      </c>
      <c r="G378" t="s">
        <v>105</v>
      </c>
      <c r="H378">
        <v>39.907800000000002</v>
      </c>
      <c r="I378">
        <v>-75.387900000000002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1</v>
      </c>
      <c r="BD378">
        <v>1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</row>
    <row r="379" spans="1:69" ht="17" x14ac:dyDescent="0.25">
      <c r="A379" s="3" t="s">
        <v>467</v>
      </c>
      <c r="B379" s="11" t="s">
        <v>313</v>
      </c>
      <c r="C379" t="s">
        <v>105</v>
      </c>
      <c r="D379">
        <v>41.314799999999998</v>
      </c>
      <c r="E379">
        <f t="shared" si="5"/>
        <v>0</v>
      </c>
      <c r="F379" s="11" t="s">
        <v>313</v>
      </c>
      <c r="G379" t="s">
        <v>105</v>
      </c>
      <c r="H379">
        <v>41.314799999999998</v>
      </c>
      <c r="I379">
        <v>-96.195099999999996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1</v>
      </c>
      <c r="BD379">
        <v>1</v>
      </c>
      <c r="BE379">
        <v>3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</row>
    <row r="380" spans="1:69" ht="17" x14ac:dyDescent="0.25">
      <c r="A380" s="3" t="s">
        <v>467</v>
      </c>
      <c r="B380" s="11" t="s">
        <v>314</v>
      </c>
      <c r="C380" t="s">
        <v>105</v>
      </c>
      <c r="D380">
        <v>38.060600000000001</v>
      </c>
      <c r="E380">
        <f t="shared" si="5"/>
        <v>0</v>
      </c>
      <c r="F380" s="11" t="s">
        <v>314</v>
      </c>
      <c r="G380" t="s">
        <v>105</v>
      </c>
      <c r="H380">
        <v>38.060600000000001</v>
      </c>
      <c r="I380">
        <v>-84.4803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1</v>
      </c>
      <c r="BD380">
        <v>1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</row>
    <row r="381" spans="1:69" ht="17" x14ac:dyDescent="0.25">
      <c r="A381" s="3" t="s">
        <v>467</v>
      </c>
      <c r="B381" s="11" t="s">
        <v>315</v>
      </c>
      <c r="C381" t="s">
        <v>105</v>
      </c>
      <c r="D381">
        <v>39.836199999999998</v>
      </c>
      <c r="E381">
        <f t="shared" si="5"/>
        <v>0</v>
      </c>
      <c r="F381" s="11" t="s">
        <v>315</v>
      </c>
      <c r="G381" t="s">
        <v>105</v>
      </c>
      <c r="H381">
        <v>39.836199999999998</v>
      </c>
      <c r="I381">
        <v>-86.175200000000004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1</v>
      </c>
      <c r="BD381">
        <v>1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</row>
    <row r="382" spans="1:69" ht="17" x14ac:dyDescent="0.25">
      <c r="A382" s="3" t="s">
        <v>467</v>
      </c>
      <c r="B382" s="11" t="s">
        <v>316</v>
      </c>
      <c r="C382" t="s">
        <v>105</v>
      </c>
      <c r="D382">
        <v>42.467199999999998</v>
      </c>
      <c r="E382">
        <f t="shared" si="5"/>
        <v>0</v>
      </c>
      <c r="F382" s="11" t="s">
        <v>316</v>
      </c>
      <c r="G382" t="s">
        <v>105</v>
      </c>
      <c r="H382">
        <v>42.467199999999998</v>
      </c>
      <c r="I382">
        <v>-71.287400000000005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</v>
      </c>
      <c r="BC382">
        <v>1</v>
      </c>
      <c r="BD382">
        <v>7</v>
      </c>
      <c r="BE382">
        <v>7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</row>
    <row r="383" spans="1:69" ht="17" x14ac:dyDescent="0.25">
      <c r="A383" s="3" t="s">
        <v>467</v>
      </c>
      <c r="B383" s="11" t="s">
        <v>317</v>
      </c>
      <c r="C383" t="s">
        <v>105</v>
      </c>
      <c r="D383">
        <v>40.654600000000002</v>
      </c>
      <c r="E383">
        <f t="shared" si="5"/>
        <v>0</v>
      </c>
      <c r="F383" s="11" t="s">
        <v>317</v>
      </c>
      <c r="G383" t="s">
        <v>105</v>
      </c>
      <c r="H383">
        <v>40.654600000000002</v>
      </c>
      <c r="I383">
        <v>-73.559399999999997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1</v>
      </c>
      <c r="BC383">
        <v>4</v>
      </c>
      <c r="BD383">
        <v>5</v>
      </c>
      <c r="BE383">
        <v>17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</row>
    <row r="384" spans="1:69" ht="17" x14ac:dyDescent="0.25">
      <c r="A384" s="3" t="s">
        <v>467</v>
      </c>
      <c r="B384" s="11" t="s">
        <v>318</v>
      </c>
      <c r="C384" t="s">
        <v>105</v>
      </c>
      <c r="D384">
        <v>44.996400000000001</v>
      </c>
      <c r="E384">
        <f t="shared" si="5"/>
        <v>0</v>
      </c>
      <c r="F384" s="11" t="s">
        <v>318</v>
      </c>
      <c r="G384" t="s">
        <v>105</v>
      </c>
      <c r="H384">
        <v>44.996400000000001</v>
      </c>
      <c r="I384">
        <v>-93.061599999999999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1</v>
      </c>
      <c r="BD384">
        <v>1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</row>
    <row r="385" spans="1:69" ht="17" x14ac:dyDescent="0.25">
      <c r="A385" s="3" t="s">
        <v>467</v>
      </c>
      <c r="B385" s="11" t="s">
        <v>319</v>
      </c>
      <c r="C385" t="s">
        <v>105</v>
      </c>
      <c r="D385">
        <v>40.5608</v>
      </c>
      <c r="E385">
        <f t="shared" si="5"/>
        <v>0</v>
      </c>
      <c r="F385" s="11" t="s">
        <v>319</v>
      </c>
      <c r="G385" t="s">
        <v>105</v>
      </c>
      <c r="H385">
        <v>40.5608</v>
      </c>
      <c r="I385">
        <v>-119.6035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1</v>
      </c>
      <c r="BD385">
        <v>2</v>
      </c>
      <c r="BE385">
        <v>2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</row>
    <row r="386" spans="1:69" ht="17" x14ac:dyDescent="0.25">
      <c r="A386" s="3" t="s">
        <v>467</v>
      </c>
      <c r="B386" s="11" t="s">
        <v>320</v>
      </c>
      <c r="C386" t="s">
        <v>105</v>
      </c>
      <c r="D386">
        <v>41.673900000000003</v>
      </c>
      <c r="E386">
        <f t="shared" si="5"/>
        <v>0</v>
      </c>
      <c r="F386" s="11" t="s">
        <v>320</v>
      </c>
      <c r="G386" t="s">
        <v>105</v>
      </c>
      <c r="H386">
        <v>41.673900000000003</v>
      </c>
      <c r="I386">
        <v>-75.247900000000001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1</v>
      </c>
      <c r="BD386">
        <v>1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</row>
    <row r="387" spans="1:69" ht="17" x14ac:dyDescent="0.25">
      <c r="A387" s="3" t="s">
        <v>467</v>
      </c>
      <c r="B387" s="11" t="s">
        <v>321</v>
      </c>
      <c r="C387" t="s">
        <v>105</v>
      </c>
      <c r="D387">
        <v>38.764600000000002</v>
      </c>
      <c r="E387">
        <f t="shared" ref="E387:E450" si="6">D387-H387</f>
        <v>0</v>
      </c>
      <c r="F387" s="11" t="s">
        <v>321</v>
      </c>
      <c r="G387" t="s">
        <v>105</v>
      </c>
      <c r="H387">
        <v>38.764600000000002</v>
      </c>
      <c r="I387">
        <v>-121.90179999999999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1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</row>
    <row r="388" spans="1:69" ht="17" x14ac:dyDescent="0.25">
      <c r="A388" s="3" t="s">
        <v>467</v>
      </c>
      <c r="B388" s="11" t="s">
        <v>322</v>
      </c>
      <c r="C388" t="s">
        <v>105</v>
      </c>
      <c r="D388">
        <v>37.354100000000003</v>
      </c>
      <c r="E388">
        <f t="shared" si="6"/>
        <v>0</v>
      </c>
      <c r="F388" s="11" t="s">
        <v>322</v>
      </c>
      <c r="G388" t="s">
        <v>105</v>
      </c>
      <c r="H388">
        <v>37.354100000000003</v>
      </c>
      <c r="I388">
        <v>-121.9552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1</v>
      </c>
      <c r="U388">
        <v>1</v>
      </c>
      <c r="V388">
        <v>2</v>
      </c>
      <c r="W388">
        <v>2</v>
      </c>
      <c r="X388">
        <v>2</v>
      </c>
      <c r="Y388">
        <v>2</v>
      </c>
      <c r="Z388">
        <v>2</v>
      </c>
      <c r="AA388">
        <v>2</v>
      </c>
      <c r="AB388">
        <v>2</v>
      </c>
      <c r="AC388">
        <v>2</v>
      </c>
      <c r="AD388">
        <v>2</v>
      </c>
      <c r="AE388">
        <v>2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2</v>
      </c>
      <c r="AL388">
        <v>2</v>
      </c>
      <c r="AM388">
        <v>2</v>
      </c>
      <c r="AN388">
        <v>2</v>
      </c>
      <c r="AO388">
        <v>2</v>
      </c>
      <c r="AP388">
        <v>2</v>
      </c>
      <c r="AQ388">
        <v>2</v>
      </c>
      <c r="AR388">
        <v>2</v>
      </c>
      <c r="AS388">
        <v>2</v>
      </c>
      <c r="AT388">
        <v>2</v>
      </c>
      <c r="AU388">
        <v>2</v>
      </c>
      <c r="AV388">
        <v>3</v>
      </c>
      <c r="AW388">
        <v>3</v>
      </c>
      <c r="AX388">
        <v>9</v>
      </c>
      <c r="AY388">
        <v>11</v>
      </c>
      <c r="AZ388">
        <v>11</v>
      </c>
      <c r="BA388">
        <v>20</v>
      </c>
      <c r="BB388">
        <v>20</v>
      </c>
      <c r="BC388">
        <v>32</v>
      </c>
      <c r="BD388">
        <v>38</v>
      </c>
      <c r="BE388">
        <v>38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</row>
    <row r="389" spans="1:69" ht="17" x14ac:dyDescent="0.25">
      <c r="A389" s="3" t="s">
        <v>467</v>
      </c>
      <c r="B389" s="11" t="s">
        <v>323</v>
      </c>
      <c r="C389" t="s">
        <v>105</v>
      </c>
      <c r="D389">
        <v>36.079599999999999</v>
      </c>
      <c r="E389">
        <f t="shared" si="6"/>
        <v>0</v>
      </c>
      <c r="F389" s="11" t="s">
        <v>323</v>
      </c>
      <c r="G389" t="s">
        <v>105</v>
      </c>
      <c r="H389">
        <v>36.079599999999999</v>
      </c>
      <c r="I389">
        <v>-115.09399999999999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1</v>
      </c>
      <c r="BC389">
        <v>1</v>
      </c>
      <c r="BD389">
        <v>2</v>
      </c>
      <c r="BE389">
        <v>2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</row>
    <row r="390" spans="1:69" ht="17" x14ac:dyDescent="0.25">
      <c r="A390" s="3" t="s">
        <v>467</v>
      </c>
      <c r="B390" s="11" t="s">
        <v>324</v>
      </c>
      <c r="C390" t="s">
        <v>105</v>
      </c>
      <c r="D390">
        <v>29.569299999999998</v>
      </c>
      <c r="E390">
        <f t="shared" si="6"/>
        <v>0</v>
      </c>
      <c r="F390" s="11" t="s">
        <v>324</v>
      </c>
      <c r="G390" t="s">
        <v>105</v>
      </c>
      <c r="H390">
        <v>29.569299999999998</v>
      </c>
      <c r="I390">
        <v>-95.814300000000003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1</v>
      </c>
      <c r="BC390">
        <v>3</v>
      </c>
      <c r="BD390">
        <v>6</v>
      </c>
      <c r="BE390">
        <v>6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</row>
    <row r="391" spans="1:69" ht="17" x14ac:dyDescent="0.25">
      <c r="A391" s="3" t="s">
        <v>467</v>
      </c>
      <c r="B391" s="11" t="s">
        <v>325</v>
      </c>
      <c r="C391" t="s">
        <v>105</v>
      </c>
      <c r="D391">
        <v>47.198099999999997</v>
      </c>
      <c r="E391">
        <f t="shared" si="6"/>
        <v>0</v>
      </c>
      <c r="F391" s="11" t="s">
        <v>325</v>
      </c>
      <c r="G391" t="s">
        <v>105</v>
      </c>
      <c r="H391">
        <v>47.198099999999997</v>
      </c>
      <c r="I391">
        <v>-119.3732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</row>
    <row r="392" spans="1:69" ht="17" x14ac:dyDescent="0.25">
      <c r="A392" s="3" t="s">
        <v>467</v>
      </c>
      <c r="B392" s="11" t="s">
        <v>326</v>
      </c>
      <c r="C392" t="s">
        <v>105</v>
      </c>
      <c r="D392">
        <v>30.768999999999998</v>
      </c>
      <c r="E392">
        <f t="shared" si="6"/>
        <v>0</v>
      </c>
      <c r="F392" s="11" t="s">
        <v>326</v>
      </c>
      <c r="G392" t="s">
        <v>105</v>
      </c>
      <c r="H392">
        <v>30.768999999999998</v>
      </c>
      <c r="I392">
        <v>-86.982399999999998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</row>
    <row r="393" spans="1:69" ht="17" x14ac:dyDescent="0.25">
      <c r="A393" s="3" t="s">
        <v>467</v>
      </c>
      <c r="B393" s="11" t="s">
        <v>327</v>
      </c>
      <c r="C393" t="s">
        <v>105</v>
      </c>
      <c r="D393">
        <v>35.917900000000003</v>
      </c>
      <c r="E393">
        <f t="shared" si="6"/>
        <v>0</v>
      </c>
      <c r="F393" s="11" t="s">
        <v>327</v>
      </c>
      <c r="G393" t="s">
        <v>105</v>
      </c>
      <c r="H393">
        <v>35.917900000000003</v>
      </c>
      <c r="I393">
        <v>-86.862200000000001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</row>
    <row r="394" spans="1:69" ht="17" x14ac:dyDescent="0.25">
      <c r="A394" s="3" t="s">
        <v>467</v>
      </c>
      <c r="B394" s="11" t="s">
        <v>328</v>
      </c>
      <c r="C394" t="s">
        <v>105</v>
      </c>
      <c r="D394">
        <v>40.712800000000001</v>
      </c>
      <c r="E394">
        <f t="shared" si="6"/>
        <v>0</v>
      </c>
      <c r="F394" s="11" t="s">
        <v>328</v>
      </c>
      <c r="G394" t="s">
        <v>105</v>
      </c>
      <c r="H394">
        <v>40.712800000000001</v>
      </c>
      <c r="I394">
        <v>-74.006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1</v>
      </c>
      <c r="AZ394">
        <v>1</v>
      </c>
      <c r="BA394">
        <v>4</v>
      </c>
      <c r="BB394">
        <v>11</v>
      </c>
      <c r="BC394">
        <v>11</v>
      </c>
      <c r="BD394">
        <v>12</v>
      </c>
      <c r="BE394">
        <v>19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</row>
    <row r="395" spans="1:69" ht="17" x14ac:dyDescent="0.25">
      <c r="A395" s="3" t="s">
        <v>467</v>
      </c>
      <c r="B395" s="11" t="s">
        <v>329</v>
      </c>
      <c r="C395" t="s">
        <v>105</v>
      </c>
      <c r="D395">
        <v>39.154699999999998</v>
      </c>
      <c r="E395">
        <f t="shared" si="6"/>
        <v>0</v>
      </c>
      <c r="F395" s="11" t="s">
        <v>329</v>
      </c>
      <c r="G395" t="s">
        <v>105</v>
      </c>
      <c r="H395">
        <v>39.154699999999998</v>
      </c>
      <c r="I395">
        <v>-77.240499999999997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3</v>
      </c>
      <c r="BC395">
        <v>3</v>
      </c>
      <c r="BD395">
        <v>4</v>
      </c>
      <c r="BE395">
        <v>4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</row>
    <row r="396" spans="1:69" ht="17" x14ac:dyDescent="0.25">
      <c r="A396" s="3" t="s">
        <v>467</v>
      </c>
      <c r="B396" s="11" t="s">
        <v>330</v>
      </c>
      <c r="C396" t="s">
        <v>105</v>
      </c>
      <c r="D396">
        <v>42.360100000000003</v>
      </c>
      <c r="E396">
        <f t="shared" si="6"/>
        <v>0</v>
      </c>
      <c r="F396" s="11" t="s">
        <v>330</v>
      </c>
      <c r="G396" t="s">
        <v>105</v>
      </c>
      <c r="H396">
        <v>42.360100000000003</v>
      </c>
      <c r="I396">
        <v>-71.058899999999994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3</v>
      </c>
      <c r="BC396">
        <v>3</v>
      </c>
      <c r="BD396">
        <v>8</v>
      </c>
      <c r="BE396">
        <v>8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</row>
    <row r="397" spans="1:69" ht="17" x14ac:dyDescent="0.25">
      <c r="A397" s="3" t="s">
        <v>467</v>
      </c>
      <c r="B397" s="11" t="s">
        <v>331</v>
      </c>
      <c r="C397" t="s">
        <v>105</v>
      </c>
      <c r="D397">
        <v>39.739199999999997</v>
      </c>
      <c r="E397">
        <f t="shared" si="6"/>
        <v>0</v>
      </c>
      <c r="F397" s="11" t="s">
        <v>331</v>
      </c>
      <c r="G397" t="s">
        <v>105</v>
      </c>
      <c r="H397">
        <v>39.739199999999997</v>
      </c>
      <c r="I397">
        <v>-104.9903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2</v>
      </c>
      <c r="BC397">
        <v>2</v>
      </c>
      <c r="BD397">
        <v>2</v>
      </c>
      <c r="BE397">
        <v>2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</row>
    <row r="398" spans="1:69" ht="17" x14ac:dyDescent="0.25">
      <c r="A398" s="3" t="s">
        <v>467</v>
      </c>
      <c r="B398" s="11" t="s">
        <v>332</v>
      </c>
      <c r="C398" t="s">
        <v>105</v>
      </c>
      <c r="D398">
        <v>39.591200000000001</v>
      </c>
      <c r="E398">
        <f t="shared" si="6"/>
        <v>0</v>
      </c>
      <c r="F398" s="11" t="s">
        <v>332</v>
      </c>
      <c r="G398" t="s">
        <v>105</v>
      </c>
      <c r="H398">
        <v>39.591200000000001</v>
      </c>
      <c r="I398">
        <v>-106.06399999999999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1</v>
      </c>
      <c r="BD398">
        <v>1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</row>
    <row r="399" spans="1:69" ht="17" x14ac:dyDescent="0.25">
      <c r="A399" s="3" t="s">
        <v>467</v>
      </c>
      <c r="B399" s="11" t="s">
        <v>333</v>
      </c>
      <c r="C399" t="s">
        <v>105</v>
      </c>
      <c r="D399">
        <v>40.926299999999998</v>
      </c>
      <c r="E399">
        <f t="shared" si="6"/>
        <v>0</v>
      </c>
      <c r="F399" s="11" t="s">
        <v>333</v>
      </c>
      <c r="G399" t="s">
        <v>105</v>
      </c>
      <c r="H399">
        <v>40.926299999999998</v>
      </c>
      <c r="I399">
        <v>-74.076999999999998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2</v>
      </c>
      <c r="BB399">
        <v>2</v>
      </c>
      <c r="BC399">
        <v>4</v>
      </c>
      <c r="BD399">
        <v>4</v>
      </c>
      <c r="BE399">
        <v>4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</row>
    <row r="400" spans="1:69" ht="17" x14ac:dyDescent="0.25">
      <c r="A400" s="3" t="s">
        <v>467</v>
      </c>
      <c r="B400" s="11" t="s">
        <v>334</v>
      </c>
      <c r="C400" t="s">
        <v>105</v>
      </c>
      <c r="D400">
        <v>29.775200000000002</v>
      </c>
      <c r="E400">
        <f t="shared" si="6"/>
        <v>0</v>
      </c>
      <c r="F400" s="11" t="s">
        <v>334</v>
      </c>
      <c r="G400" t="s">
        <v>105</v>
      </c>
      <c r="H400">
        <v>29.775200000000002</v>
      </c>
      <c r="I400">
        <v>-95.310299999999998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2</v>
      </c>
      <c r="BB400">
        <v>3</v>
      </c>
      <c r="BC400">
        <v>5</v>
      </c>
      <c r="BD400">
        <v>5</v>
      </c>
      <c r="BE400">
        <v>6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</row>
    <row r="401" spans="1:69" ht="17" x14ac:dyDescent="0.25">
      <c r="A401" s="3" t="s">
        <v>467</v>
      </c>
      <c r="B401" s="11" t="s">
        <v>335</v>
      </c>
      <c r="C401" t="s">
        <v>105</v>
      </c>
      <c r="D401">
        <v>37.774900000000002</v>
      </c>
      <c r="E401">
        <f t="shared" si="6"/>
        <v>0</v>
      </c>
      <c r="F401" s="11" t="s">
        <v>335</v>
      </c>
      <c r="G401" t="s">
        <v>105</v>
      </c>
      <c r="H401">
        <v>37.774900000000002</v>
      </c>
      <c r="I401">
        <v>-122.4194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2</v>
      </c>
      <c r="BB401">
        <v>2</v>
      </c>
      <c r="BC401">
        <v>9</v>
      </c>
      <c r="BD401">
        <v>9</v>
      </c>
      <c r="BE401">
        <v>9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</row>
    <row r="402" spans="1:69" ht="17" x14ac:dyDescent="0.25">
      <c r="A402" s="3" t="s">
        <v>467</v>
      </c>
      <c r="B402" s="11" t="s">
        <v>336</v>
      </c>
      <c r="C402" t="s">
        <v>105</v>
      </c>
      <c r="D402">
        <v>37.853400000000001</v>
      </c>
      <c r="E402">
        <f t="shared" si="6"/>
        <v>0</v>
      </c>
      <c r="F402" s="11" t="s">
        <v>336</v>
      </c>
      <c r="G402" t="s">
        <v>105</v>
      </c>
      <c r="H402">
        <v>37.853400000000001</v>
      </c>
      <c r="I402">
        <v>-121.90179999999999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1</v>
      </c>
      <c r="BB402">
        <v>3</v>
      </c>
      <c r="BC402">
        <v>3</v>
      </c>
      <c r="BD402">
        <v>9</v>
      </c>
      <c r="BE402">
        <v>9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</row>
    <row r="403" spans="1:69" ht="17" x14ac:dyDescent="0.25">
      <c r="A403" s="3" t="s">
        <v>467</v>
      </c>
      <c r="B403" s="11" t="s">
        <v>337</v>
      </c>
      <c r="C403" t="s">
        <v>105</v>
      </c>
      <c r="D403">
        <v>33.7879</v>
      </c>
      <c r="E403">
        <f t="shared" si="6"/>
        <v>0</v>
      </c>
      <c r="F403" s="11" t="s">
        <v>337</v>
      </c>
      <c r="G403" t="s">
        <v>105</v>
      </c>
      <c r="H403">
        <v>33.7879</v>
      </c>
      <c r="I403">
        <v>-117.8531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3</v>
      </c>
      <c r="BA403">
        <v>3</v>
      </c>
      <c r="BB403">
        <v>3</v>
      </c>
      <c r="BC403">
        <v>3</v>
      </c>
      <c r="BD403">
        <v>3</v>
      </c>
      <c r="BE403">
        <v>4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</row>
    <row r="404" spans="1:69" ht="17" x14ac:dyDescent="0.25">
      <c r="A404" s="3" t="s">
        <v>467</v>
      </c>
      <c r="B404" s="11" t="s">
        <v>338</v>
      </c>
      <c r="C404" t="s">
        <v>105</v>
      </c>
      <c r="D404">
        <v>42.176699999999997</v>
      </c>
      <c r="E404">
        <f t="shared" si="6"/>
        <v>0</v>
      </c>
      <c r="F404" s="11" t="s">
        <v>338</v>
      </c>
      <c r="G404" t="s">
        <v>105</v>
      </c>
      <c r="H404">
        <v>42.176699999999997</v>
      </c>
      <c r="I404">
        <v>-71.144900000000007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1</v>
      </c>
      <c r="BB404">
        <v>2</v>
      </c>
      <c r="BC404">
        <v>2</v>
      </c>
      <c r="BD404">
        <v>6</v>
      </c>
      <c r="BE404">
        <v>6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</row>
    <row r="405" spans="1:69" ht="17" x14ac:dyDescent="0.25">
      <c r="A405" s="3" t="s">
        <v>467</v>
      </c>
      <c r="B405" s="11" t="s">
        <v>339</v>
      </c>
      <c r="C405" t="s">
        <v>105</v>
      </c>
      <c r="D405">
        <v>33.291800000000002</v>
      </c>
      <c r="E405">
        <f t="shared" si="6"/>
        <v>0</v>
      </c>
      <c r="F405" s="11" t="s">
        <v>339</v>
      </c>
      <c r="G405" t="s">
        <v>105</v>
      </c>
      <c r="H405">
        <v>33.291800000000002</v>
      </c>
      <c r="I405">
        <v>-112.42910000000001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2</v>
      </c>
      <c r="BC405">
        <v>2</v>
      </c>
      <c r="BD405">
        <v>2</v>
      </c>
      <c r="BE405">
        <v>2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</row>
    <row r="406" spans="1:69" ht="17" x14ac:dyDescent="0.25">
      <c r="A406" s="3" t="s">
        <v>467</v>
      </c>
      <c r="B406" s="11" t="s">
        <v>340</v>
      </c>
      <c r="C406" t="s">
        <v>105</v>
      </c>
      <c r="D406">
        <v>35.803199999999997</v>
      </c>
      <c r="E406">
        <f t="shared" si="6"/>
        <v>0</v>
      </c>
      <c r="F406" s="11" t="s">
        <v>340</v>
      </c>
      <c r="G406" t="s">
        <v>105</v>
      </c>
      <c r="H406">
        <v>35.803199999999997</v>
      </c>
      <c r="I406">
        <v>-78.566100000000006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</row>
    <row r="407" spans="1:69" ht="17" x14ac:dyDescent="0.25">
      <c r="A407" s="3" t="s">
        <v>467</v>
      </c>
      <c r="B407" s="11" t="s">
        <v>341</v>
      </c>
      <c r="C407" t="s">
        <v>105</v>
      </c>
      <c r="D407">
        <v>41.122</v>
      </c>
      <c r="E407">
        <f t="shared" si="6"/>
        <v>0</v>
      </c>
      <c r="F407" s="11" t="s">
        <v>341</v>
      </c>
      <c r="G407" t="s">
        <v>105</v>
      </c>
      <c r="H407">
        <v>41.122</v>
      </c>
      <c r="I407">
        <v>-73.794899999999998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10</v>
      </c>
      <c r="BA407">
        <v>18</v>
      </c>
      <c r="BB407">
        <v>19</v>
      </c>
      <c r="BC407">
        <v>57</v>
      </c>
      <c r="BD407">
        <v>83</v>
      </c>
      <c r="BE407">
        <v>98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</row>
    <row r="408" spans="1:69" ht="17" x14ac:dyDescent="0.25">
      <c r="A408" s="3" t="s">
        <v>467</v>
      </c>
      <c r="B408" s="11" t="s">
        <v>342</v>
      </c>
      <c r="C408" t="s">
        <v>105</v>
      </c>
      <c r="D408">
        <v>43.908799999999999</v>
      </c>
      <c r="E408">
        <f t="shared" si="6"/>
        <v>0</v>
      </c>
      <c r="F408" s="11" t="s">
        <v>342</v>
      </c>
      <c r="G408" t="s">
        <v>105</v>
      </c>
      <c r="H408">
        <v>43.908799999999999</v>
      </c>
      <c r="I408">
        <v>-71.825999999999993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2</v>
      </c>
      <c r="AZ408">
        <v>2</v>
      </c>
      <c r="BA408">
        <v>2</v>
      </c>
      <c r="BB408">
        <v>2</v>
      </c>
      <c r="BC408">
        <v>2</v>
      </c>
      <c r="BD408">
        <v>3</v>
      </c>
      <c r="BE408">
        <v>3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</row>
    <row r="409" spans="1:69" ht="17" x14ac:dyDescent="0.25">
      <c r="A409" s="3" t="s">
        <v>467</v>
      </c>
      <c r="B409" s="11" t="s">
        <v>343</v>
      </c>
      <c r="C409" t="s">
        <v>105</v>
      </c>
      <c r="D409">
        <v>27.990400000000001</v>
      </c>
      <c r="E409">
        <f t="shared" si="6"/>
        <v>0</v>
      </c>
      <c r="F409" s="11" t="s">
        <v>343</v>
      </c>
      <c r="G409" t="s">
        <v>105</v>
      </c>
      <c r="H409">
        <v>27.990400000000001</v>
      </c>
      <c r="I409">
        <v>-82.3018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2</v>
      </c>
      <c r="AZ409">
        <v>2</v>
      </c>
      <c r="BA409">
        <v>2</v>
      </c>
      <c r="BB409">
        <v>2</v>
      </c>
      <c r="BC409">
        <v>2</v>
      </c>
      <c r="BD409">
        <v>2</v>
      </c>
      <c r="BE409">
        <v>2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</row>
    <row r="410" spans="1:69" ht="17" x14ac:dyDescent="0.25">
      <c r="A410" s="3" t="s">
        <v>467</v>
      </c>
      <c r="B410" s="11" t="s">
        <v>344</v>
      </c>
      <c r="C410" t="s">
        <v>105</v>
      </c>
      <c r="D410">
        <v>39.0916</v>
      </c>
      <c r="E410">
        <f t="shared" si="6"/>
        <v>0</v>
      </c>
      <c r="F410" s="11" t="s">
        <v>344</v>
      </c>
      <c r="G410" t="s">
        <v>105</v>
      </c>
      <c r="H410">
        <v>39.0916</v>
      </c>
      <c r="I410">
        <v>-120.8039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1</v>
      </c>
      <c r="AZ410">
        <v>2</v>
      </c>
      <c r="BA410">
        <v>2</v>
      </c>
      <c r="BB410">
        <v>5</v>
      </c>
      <c r="BC410">
        <v>5</v>
      </c>
      <c r="BD410">
        <v>5</v>
      </c>
      <c r="BE410">
        <v>7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</row>
    <row r="411" spans="1:69" ht="17" x14ac:dyDescent="0.25">
      <c r="A411" s="3" t="s">
        <v>467</v>
      </c>
      <c r="B411" s="11" t="s">
        <v>345</v>
      </c>
      <c r="C411" t="s">
        <v>105</v>
      </c>
      <c r="D411">
        <v>37.563000000000002</v>
      </c>
      <c r="E411">
        <f t="shared" si="6"/>
        <v>0</v>
      </c>
      <c r="F411" s="11" t="s">
        <v>345</v>
      </c>
      <c r="G411" t="s">
        <v>105</v>
      </c>
      <c r="H411">
        <v>37.563000000000002</v>
      </c>
      <c r="I411">
        <v>-122.32550000000001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2</v>
      </c>
      <c r="AZ411">
        <v>2</v>
      </c>
      <c r="BA411">
        <v>2</v>
      </c>
      <c r="BB411">
        <v>2</v>
      </c>
      <c r="BC411">
        <v>2</v>
      </c>
      <c r="BD411">
        <v>2</v>
      </c>
      <c r="BE411">
        <v>2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</row>
    <row r="412" spans="1:69" ht="17" x14ac:dyDescent="0.25">
      <c r="A412" s="3" t="s">
        <v>467</v>
      </c>
      <c r="B412" s="11" t="s">
        <v>346</v>
      </c>
      <c r="C412" t="s">
        <v>105</v>
      </c>
      <c r="D412">
        <v>38.578000000000003</v>
      </c>
      <c r="E412">
        <f t="shared" si="6"/>
        <v>0</v>
      </c>
      <c r="F412" s="11" t="s">
        <v>346</v>
      </c>
      <c r="G412" t="s">
        <v>105</v>
      </c>
      <c r="H412">
        <v>38.578000000000003</v>
      </c>
      <c r="I412">
        <v>-122.9888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3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</row>
    <row r="413" spans="1:69" ht="17" x14ac:dyDescent="0.25">
      <c r="A413" s="3" t="s">
        <v>467</v>
      </c>
      <c r="B413" s="11" t="s">
        <v>347</v>
      </c>
      <c r="C413" t="s">
        <v>105</v>
      </c>
      <c r="D413">
        <v>45.774999999999999</v>
      </c>
      <c r="E413">
        <f t="shared" si="6"/>
        <v>0</v>
      </c>
      <c r="F413" s="11" t="s">
        <v>347</v>
      </c>
      <c r="G413" t="s">
        <v>105</v>
      </c>
      <c r="H413">
        <v>45.774999999999999</v>
      </c>
      <c r="I413">
        <v>-118.7606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</row>
    <row r="414" spans="1:69" ht="17" x14ac:dyDescent="0.25">
      <c r="A414" s="3" t="s">
        <v>467</v>
      </c>
      <c r="B414" s="11" t="s">
        <v>348</v>
      </c>
      <c r="C414" t="s">
        <v>105</v>
      </c>
      <c r="D414">
        <v>33.803400000000003</v>
      </c>
      <c r="E414">
        <f t="shared" si="6"/>
        <v>0</v>
      </c>
      <c r="F414" s="11" t="s">
        <v>348</v>
      </c>
      <c r="G414" t="s">
        <v>105</v>
      </c>
      <c r="H414">
        <v>33.803400000000003</v>
      </c>
      <c r="I414">
        <v>-84.396299999999997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2</v>
      </c>
      <c r="AZ414">
        <v>2</v>
      </c>
      <c r="BA414">
        <v>2</v>
      </c>
      <c r="BB414">
        <v>2</v>
      </c>
      <c r="BC414">
        <v>3</v>
      </c>
      <c r="BD414">
        <v>3</v>
      </c>
      <c r="BE414">
        <v>5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</row>
    <row r="415" spans="1:69" ht="17" x14ac:dyDescent="0.25">
      <c r="A415" s="3" t="s">
        <v>467</v>
      </c>
      <c r="B415" s="11" t="s">
        <v>349</v>
      </c>
      <c r="C415" t="s">
        <v>105</v>
      </c>
      <c r="D415">
        <v>45.546999999999997</v>
      </c>
      <c r="E415">
        <f t="shared" si="6"/>
        <v>0</v>
      </c>
      <c r="F415" s="11" t="s">
        <v>349</v>
      </c>
      <c r="G415" t="s">
        <v>105</v>
      </c>
      <c r="H415">
        <v>45.546999999999997</v>
      </c>
      <c r="I415">
        <v>-123.1386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1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3</v>
      </c>
      <c r="BD415">
        <v>8</v>
      </c>
      <c r="BE415">
        <v>8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</row>
    <row r="416" spans="1:69" ht="17" x14ac:dyDescent="0.25">
      <c r="A416" s="3" t="s">
        <v>467</v>
      </c>
      <c r="B416" s="11" t="s">
        <v>350</v>
      </c>
      <c r="C416" t="s">
        <v>105</v>
      </c>
      <c r="D416">
        <v>48.033000000000001</v>
      </c>
      <c r="E416">
        <f t="shared" si="6"/>
        <v>0</v>
      </c>
      <c r="F416" s="11" t="s">
        <v>350</v>
      </c>
      <c r="G416" t="s">
        <v>105</v>
      </c>
      <c r="H416">
        <v>48.033000000000001</v>
      </c>
      <c r="I416">
        <v>-121.8339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2</v>
      </c>
      <c r="AX416">
        <v>4</v>
      </c>
      <c r="AY416">
        <v>6</v>
      </c>
      <c r="AZ416">
        <v>8</v>
      </c>
      <c r="BA416">
        <v>18</v>
      </c>
      <c r="BB416">
        <v>19</v>
      </c>
      <c r="BC416">
        <v>27</v>
      </c>
      <c r="BD416">
        <v>31</v>
      </c>
      <c r="BE416">
        <v>31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</row>
    <row r="417" spans="1:69" ht="17" x14ac:dyDescent="0.25">
      <c r="A417" s="3" t="s">
        <v>467</v>
      </c>
      <c r="B417" s="11" t="s">
        <v>351</v>
      </c>
      <c r="C417" t="s">
        <v>105</v>
      </c>
      <c r="D417">
        <v>40.744999999999997</v>
      </c>
      <c r="E417">
        <f t="shared" si="6"/>
        <v>0</v>
      </c>
      <c r="F417" s="11" t="s">
        <v>351</v>
      </c>
      <c r="G417" t="s">
        <v>105</v>
      </c>
      <c r="H417">
        <v>40.744999999999997</v>
      </c>
      <c r="I417">
        <v>-123.8695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</row>
    <row r="418" spans="1:69" ht="17" x14ac:dyDescent="0.25">
      <c r="A418" s="3" t="s">
        <v>467</v>
      </c>
      <c r="B418" s="11" t="s">
        <v>352</v>
      </c>
      <c r="C418" t="s">
        <v>105</v>
      </c>
      <c r="D418">
        <v>38.474699999999999</v>
      </c>
      <c r="E418">
        <f t="shared" si="6"/>
        <v>0</v>
      </c>
      <c r="F418" s="11" t="s">
        <v>352</v>
      </c>
      <c r="G418" t="s">
        <v>105</v>
      </c>
      <c r="H418">
        <v>38.474699999999999</v>
      </c>
      <c r="I418">
        <v>-121.35420000000001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2</v>
      </c>
      <c r="AU418">
        <v>2</v>
      </c>
      <c r="AV418">
        <v>2</v>
      </c>
      <c r="AW418">
        <v>2</v>
      </c>
      <c r="AX418">
        <v>2</v>
      </c>
      <c r="AY418">
        <v>2</v>
      </c>
      <c r="AZ418">
        <v>2</v>
      </c>
      <c r="BA418">
        <v>2</v>
      </c>
      <c r="BB418">
        <v>2</v>
      </c>
      <c r="BC418">
        <v>2</v>
      </c>
      <c r="BD418">
        <v>2</v>
      </c>
      <c r="BE418">
        <v>2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</row>
    <row r="419" spans="1:69" ht="17" x14ac:dyDescent="0.25">
      <c r="A419" s="3" t="s">
        <v>467</v>
      </c>
      <c r="B419" s="11" t="s">
        <v>353</v>
      </c>
      <c r="C419" t="s">
        <v>105</v>
      </c>
      <c r="D419">
        <v>32.715699999999998</v>
      </c>
      <c r="E419">
        <f t="shared" si="6"/>
        <v>0</v>
      </c>
      <c r="F419" s="11" t="s">
        <v>353</v>
      </c>
      <c r="G419" t="s">
        <v>105</v>
      </c>
      <c r="H419">
        <v>32.715699999999998</v>
      </c>
      <c r="I419">
        <v>-117.1611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1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2</v>
      </c>
      <c r="AL419">
        <v>2</v>
      </c>
      <c r="AM419">
        <v>2</v>
      </c>
      <c r="AN419">
        <v>2</v>
      </c>
      <c r="AO419">
        <v>2</v>
      </c>
      <c r="AP419">
        <v>2</v>
      </c>
      <c r="AQ419">
        <v>2</v>
      </c>
      <c r="AR419">
        <v>2</v>
      </c>
      <c r="AS419">
        <v>2</v>
      </c>
      <c r="AT419">
        <v>2</v>
      </c>
      <c r="AU419">
        <v>2</v>
      </c>
      <c r="AV419">
        <v>2</v>
      </c>
      <c r="AW419">
        <v>2</v>
      </c>
      <c r="AX419">
        <v>2</v>
      </c>
      <c r="AY419">
        <v>2</v>
      </c>
      <c r="AZ419">
        <v>2</v>
      </c>
      <c r="BA419">
        <v>3</v>
      </c>
      <c r="BB419">
        <v>3</v>
      </c>
      <c r="BC419">
        <v>3</v>
      </c>
      <c r="BD419">
        <v>3</v>
      </c>
      <c r="BE419">
        <v>3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</row>
    <row r="420" spans="1:69" ht="17" x14ac:dyDescent="0.25">
      <c r="A420" s="3" t="s">
        <v>467</v>
      </c>
      <c r="B420" s="11" t="s">
        <v>354</v>
      </c>
      <c r="C420" t="s">
        <v>105</v>
      </c>
      <c r="D420">
        <v>36.576099999999997</v>
      </c>
      <c r="E420">
        <f t="shared" si="6"/>
        <v>0</v>
      </c>
      <c r="F420" s="11" t="s">
        <v>354</v>
      </c>
      <c r="G420" t="s">
        <v>105</v>
      </c>
      <c r="H420">
        <v>36.576099999999997</v>
      </c>
      <c r="I420">
        <v>-120.9876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</v>
      </c>
      <c r="W420">
        <v>2</v>
      </c>
      <c r="X420">
        <v>2</v>
      </c>
      <c r="Y420">
        <v>2</v>
      </c>
      <c r="Z420">
        <v>2</v>
      </c>
      <c r="AA420">
        <v>2</v>
      </c>
      <c r="AB420">
        <v>2</v>
      </c>
      <c r="AC420">
        <v>2</v>
      </c>
      <c r="AD420">
        <v>2</v>
      </c>
      <c r="AE420">
        <v>2</v>
      </c>
      <c r="AF420">
        <v>2</v>
      </c>
      <c r="AG420">
        <v>2</v>
      </c>
      <c r="AH420">
        <v>2</v>
      </c>
      <c r="AI420">
        <v>2</v>
      </c>
      <c r="AJ420">
        <v>2</v>
      </c>
      <c r="AK420">
        <v>2</v>
      </c>
      <c r="AL420">
        <v>2</v>
      </c>
      <c r="AM420">
        <v>2</v>
      </c>
      <c r="AN420">
        <v>2</v>
      </c>
      <c r="AO420">
        <v>2</v>
      </c>
      <c r="AP420">
        <v>2</v>
      </c>
      <c r="AQ420">
        <v>2</v>
      </c>
      <c r="AR420">
        <v>2</v>
      </c>
      <c r="AS420">
        <v>2</v>
      </c>
      <c r="AT420">
        <v>2</v>
      </c>
      <c r="AU420">
        <v>2</v>
      </c>
      <c r="AV420">
        <v>2</v>
      </c>
      <c r="AW420">
        <v>2</v>
      </c>
      <c r="AX420">
        <v>2</v>
      </c>
      <c r="AY420">
        <v>2</v>
      </c>
      <c r="AZ420">
        <v>2</v>
      </c>
      <c r="BA420">
        <v>2</v>
      </c>
      <c r="BB420">
        <v>2</v>
      </c>
      <c r="BC420">
        <v>2</v>
      </c>
      <c r="BD420">
        <v>2</v>
      </c>
      <c r="BE420">
        <v>2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</row>
    <row r="421" spans="1:69" ht="17" x14ac:dyDescent="0.25">
      <c r="A421" s="3" t="s">
        <v>467</v>
      </c>
      <c r="B421" s="11" t="s">
        <v>355</v>
      </c>
      <c r="C421" t="s">
        <v>105</v>
      </c>
      <c r="D421">
        <v>34.052199999999999</v>
      </c>
      <c r="E421">
        <f t="shared" si="6"/>
        <v>0</v>
      </c>
      <c r="F421" s="11" t="s">
        <v>355</v>
      </c>
      <c r="G421" t="s">
        <v>105</v>
      </c>
      <c r="H421">
        <v>34.052199999999999</v>
      </c>
      <c r="I421">
        <v>-118.2437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7</v>
      </c>
      <c r="BA421">
        <v>11</v>
      </c>
      <c r="BB421">
        <v>13</v>
      </c>
      <c r="BC421">
        <v>14</v>
      </c>
      <c r="BD421">
        <v>14</v>
      </c>
      <c r="BE421">
        <v>14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</row>
    <row r="422" spans="1:69" ht="17" x14ac:dyDescent="0.25">
      <c r="A422" s="3" t="s">
        <v>467</v>
      </c>
      <c r="B422" s="11" t="s">
        <v>356</v>
      </c>
      <c r="C422" t="s">
        <v>105</v>
      </c>
      <c r="D422">
        <v>47.606200000000001</v>
      </c>
      <c r="E422">
        <f t="shared" si="6"/>
        <v>0</v>
      </c>
      <c r="F422" s="11" t="s">
        <v>356</v>
      </c>
      <c r="G422" t="s">
        <v>105</v>
      </c>
      <c r="H422">
        <v>47.606200000000001</v>
      </c>
      <c r="I422">
        <v>-122.3321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6</v>
      </c>
      <c r="AW422">
        <v>9</v>
      </c>
      <c r="AX422">
        <v>14</v>
      </c>
      <c r="AY422">
        <v>21</v>
      </c>
      <c r="AZ422">
        <v>31</v>
      </c>
      <c r="BA422">
        <v>51</v>
      </c>
      <c r="BB422">
        <v>58</v>
      </c>
      <c r="BC422">
        <v>71</v>
      </c>
      <c r="BD422">
        <v>83</v>
      </c>
      <c r="BE422">
        <v>83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</row>
    <row r="423" spans="1:69" ht="17" x14ac:dyDescent="0.25">
      <c r="A423" s="3" t="s">
        <v>467</v>
      </c>
      <c r="B423" s="11" t="s">
        <v>357</v>
      </c>
      <c r="C423" t="s">
        <v>105</v>
      </c>
      <c r="D423">
        <v>41.737699999999997</v>
      </c>
      <c r="E423">
        <f t="shared" si="6"/>
        <v>0</v>
      </c>
      <c r="F423" s="11" t="s">
        <v>357</v>
      </c>
      <c r="G423" t="s">
        <v>105</v>
      </c>
      <c r="H423">
        <v>41.737699999999997</v>
      </c>
      <c r="I423">
        <v>-87.697599999999994</v>
      </c>
      <c r="J423">
        <v>0</v>
      </c>
      <c r="K423">
        <v>0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2</v>
      </c>
      <c r="T423">
        <v>2</v>
      </c>
      <c r="U423">
        <v>2</v>
      </c>
      <c r="V423">
        <v>2</v>
      </c>
      <c r="W423">
        <v>2</v>
      </c>
      <c r="X423">
        <v>2</v>
      </c>
      <c r="Y423">
        <v>2</v>
      </c>
      <c r="Z423">
        <v>2</v>
      </c>
      <c r="AA423">
        <v>2</v>
      </c>
      <c r="AB423">
        <v>2</v>
      </c>
      <c r="AC423">
        <v>2</v>
      </c>
      <c r="AD423">
        <v>2</v>
      </c>
      <c r="AE423">
        <v>2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2</v>
      </c>
      <c r="AL423">
        <v>2</v>
      </c>
      <c r="AM423">
        <v>2</v>
      </c>
      <c r="AN423">
        <v>2</v>
      </c>
      <c r="AO423">
        <v>2</v>
      </c>
      <c r="AP423">
        <v>2</v>
      </c>
      <c r="AQ423">
        <v>2</v>
      </c>
      <c r="AR423">
        <v>2</v>
      </c>
      <c r="AS423">
        <v>2</v>
      </c>
      <c r="AT423">
        <v>2</v>
      </c>
      <c r="AU423">
        <v>2</v>
      </c>
      <c r="AV423">
        <v>2</v>
      </c>
      <c r="AW423">
        <v>3</v>
      </c>
      <c r="AX423">
        <v>4</v>
      </c>
      <c r="AY423">
        <v>4</v>
      </c>
      <c r="AZ423">
        <v>4</v>
      </c>
      <c r="BA423">
        <v>5</v>
      </c>
      <c r="BB423">
        <v>5</v>
      </c>
      <c r="BC423">
        <v>6</v>
      </c>
      <c r="BD423">
        <v>7</v>
      </c>
      <c r="BE423">
        <v>7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</row>
    <row r="424" spans="1:69" ht="17" x14ac:dyDescent="0.25">
      <c r="A424" s="3" t="s">
        <v>467</v>
      </c>
      <c r="B424" s="11" t="s">
        <v>358</v>
      </c>
      <c r="C424" t="s">
        <v>105</v>
      </c>
      <c r="D424">
        <v>48.424199999999999</v>
      </c>
      <c r="E424">
        <f t="shared" si="6"/>
        <v>0</v>
      </c>
      <c r="F424" s="11" t="s">
        <v>358</v>
      </c>
      <c r="G424" t="s">
        <v>105</v>
      </c>
      <c r="H424">
        <v>48.424199999999999</v>
      </c>
      <c r="I424">
        <v>-121.7114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</row>
    <row r="425" spans="1:69" ht="17" x14ac:dyDescent="0.25">
      <c r="A425" s="3" t="s">
        <v>467</v>
      </c>
      <c r="B425" s="11" t="s">
        <v>359</v>
      </c>
      <c r="C425" t="s">
        <v>105</v>
      </c>
      <c r="D425">
        <v>46.864600000000003</v>
      </c>
      <c r="E425">
        <f t="shared" si="6"/>
        <v>0</v>
      </c>
      <c r="F425" s="11" t="s">
        <v>359</v>
      </c>
      <c r="G425" t="s">
        <v>105</v>
      </c>
      <c r="H425">
        <v>46.864600000000003</v>
      </c>
      <c r="I425">
        <v>-122.7696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</row>
    <row r="426" spans="1:69" ht="17" x14ac:dyDescent="0.25">
      <c r="A426" s="3" t="s">
        <v>467</v>
      </c>
      <c r="B426" s="11" t="s">
        <v>360</v>
      </c>
      <c r="C426" t="s">
        <v>105</v>
      </c>
      <c r="D426">
        <v>48.197600000000001</v>
      </c>
      <c r="E426">
        <f t="shared" si="6"/>
        <v>0</v>
      </c>
      <c r="F426" s="11" t="s">
        <v>360</v>
      </c>
      <c r="G426" t="s">
        <v>105</v>
      </c>
      <c r="H426">
        <v>48.197600000000001</v>
      </c>
      <c r="I426">
        <v>-122.5795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</row>
    <row r="427" spans="1:69" ht="17" x14ac:dyDescent="0.25">
      <c r="A427" s="3" t="s">
        <v>467</v>
      </c>
      <c r="B427" s="11" t="s">
        <v>361</v>
      </c>
      <c r="C427" t="s">
        <v>105</v>
      </c>
      <c r="D427">
        <v>48.878700000000002</v>
      </c>
      <c r="E427">
        <f t="shared" si="6"/>
        <v>0</v>
      </c>
      <c r="F427" s="11" t="s">
        <v>361</v>
      </c>
      <c r="G427" t="s">
        <v>105</v>
      </c>
      <c r="H427">
        <v>48.878700000000002</v>
      </c>
      <c r="I427">
        <v>-121.97190000000001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</row>
    <row r="428" spans="1:69" ht="17" x14ac:dyDescent="0.25">
      <c r="A428" s="3" t="s">
        <v>467</v>
      </c>
      <c r="B428" s="11" t="s">
        <v>362</v>
      </c>
      <c r="C428" t="s">
        <v>105</v>
      </c>
      <c r="D428">
        <v>38.083399999999997</v>
      </c>
      <c r="E428">
        <f t="shared" si="6"/>
        <v>0</v>
      </c>
      <c r="F428" s="11" t="s">
        <v>362</v>
      </c>
      <c r="G428" t="s">
        <v>105</v>
      </c>
      <c r="H428">
        <v>38.083399999999997</v>
      </c>
      <c r="I428">
        <v>-122.7633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</row>
    <row r="429" spans="1:69" ht="17" x14ac:dyDescent="0.25">
      <c r="A429" s="3" t="s">
        <v>467</v>
      </c>
      <c r="B429" s="11" t="s">
        <v>363</v>
      </c>
      <c r="C429" t="s">
        <v>105</v>
      </c>
      <c r="D429">
        <v>38.195999999999998</v>
      </c>
      <c r="E429">
        <f t="shared" si="6"/>
        <v>0</v>
      </c>
      <c r="F429" s="11" t="s">
        <v>363</v>
      </c>
      <c r="G429" t="s">
        <v>105</v>
      </c>
      <c r="H429">
        <v>38.195999999999998</v>
      </c>
      <c r="I429">
        <v>-120.68049999999999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</row>
    <row r="430" spans="1:69" ht="17" x14ac:dyDescent="0.25">
      <c r="A430" s="3" t="s">
        <v>467</v>
      </c>
      <c r="B430" s="11" t="s">
        <v>364</v>
      </c>
      <c r="C430" t="s">
        <v>105</v>
      </c>
      <c r="D430">
        <v>37.509099999999997</v>
      </c>
      <c r="E430">
        <f t="shared" si="6"/>
        <v>0</v>
      </c>
      <c r="F430" s="11" t="s">
        <v>364</v>
      </c>
      <c r="G430" t="s">
        <v>105</v>
      </c>
      <c r="H430">
        <v>37.509099999999997</v>
      </c>
      <c r="I430">
        <v>-120.9876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</row>
    <row r="431" spans="1:69" ht="17" x14ac:dyDescent="0.25">
      <c r="A431" s="3" t="s">
        <v>467</v>
      </c>
      <c r="B431" s="11" t="s">
        <v>365</v>
      </c>
      <c r="C431" t="s">
        <v>105</v>
      </c>
      <c r="D431">
        <v>36.6066</v>
      </c>
      <c r="E431">
        <f t="shared" si="6"/>
        <v>0</v>
      </c>
      <c r="F431" s="11" t="s">
        <v>365</v>
      </c>
      <c r="G431" t="s">
        <v>105</v>
      </c>
      <c r="H431">
        <v>36.6066</v>
      </c>
      <c r="I431">
        <v>-120.18899999999999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</row>
    <row r="432" spans="1:69" ht="17" x14ac:dyDescent="0.25">
      <c r="A432" s="3" t="s">
        <v>467</v>
      </c>
      <c r="B432" s="11" t="s">
        <v>366</v>
      </c>
      <c r="C432" t="s">
        <v>105</v>
      </c>
      <c r="D432">
        <v>42.631999999999998</v>
      </c>
      <c r="E432">
        <f t="shared" si="6"/>
        <v>0</v>
      </c>
      <c r="F432" s="11" t="s">
        <v>366</v>
      </c>
      <c r="G432" t="s">
        <v>105</v>
      </c>
      <c r="H432">
        <v>42.631999999999998</v>
      </c>
      <c r="I432">
        <v>-70.782899999999998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</row>
    <row r="433" spans="1:69" ht="17" x14ac:dyDescent="0.25">
      <c r="A433" s="3" t="s">
        <v>467</v>
      </c>
      <c r="B433" s="11" t="s">
        <v>367</v>
      </c>
      <c r="C433" t="s">
        <v>105</v>
      </c>
      <c r="D433">
        <v>30.791699999999999</v>
      </c>
      <c r="E433">
        <f t="shared" si="6"/>
        <v>0</v>
      </c>
      <c r="F433" s="11" t="s">
        <v>367</v>
      </c>
      <c r="G433" t="s">
        <v>105</v>
      </c>
      <c r="H433">
        <v>30.791699999999999</v>
      </c>
      <c r="I433">
        <v>-82.084299999999999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</row>
    <row r="434" spans="1:69" ht="17" x14ac:dyDescent="0.25">
      <c r="A434" s="3" t="s">
        <v>467</v>
      </c>
      <c r="B434" s="11" t="s">
        <v>368</v>
      </c>
      <c r="C434" t="s">
        <v>105</v>
      </c>
      <c r="D434">
        <v>26.07</v>
      </c>
      <c r="E434">
        <f t="shared" si="6"/>
        <v>0</v>
      </c>
      <c r="F434" s="11" t="s">
        <v>368</v>
      </c>
      <c r="G434" t="s">
        <v>105</v>
      </c>
      <c r="H434">
        <v>26.07</v>
      </c>
      <c r="I434">
        <v>-81.427899999999994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</row>
    <row r="435" spans="1:69" ht="17" x14ac:dyDescent="0.25">
      <c r="A435" s="3" t="s">
        <v>467</v>
      </c>
      <c r="B435" s="11" t="s">
        <v>369</v>
      </c>
      <c r="C435" t="s">
        <v>105</v>
      </c>
      <c r="D435">
        <v>27.8764</v>
      </c>
      <c r="E435">
        <f t="shared" si="6"/>
        <v>0</v>
      </c>
      <c r="F435" s="11" t="s">
        <v>369</v>
      </c>
      <c r="G435" t="s">
        <v>105</v>
      </c>
      <c r="H435">
        <v>27.8764</v>
      </c>
      <c r="I435">
        <v>-82.777900000000002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</row>
    <row r="436" spans="1:69" ht="17" x14ac:dyDescent="0.25">
      <c r="A436" s="3" t="s">
        <v>467</v>
      </c>
      <c r="B436" s="11" t="s">
        <v>370</v>
      </c>
      <c r="C436" t="s">
        <v>105</v>
      </c>
      <c r="D436">
        <v>29.793800000000001</v>
      </c>
      <c r="E436">
        <f t="shared" si="6"/>
        <v>0</v>
      </c>
      <c r="F436" s="11" t="s">
        <v>370</v>
      </c>
      <c r="G436" t="s">
        <v>105</v>
      </c>
      <c r="H436">
        <v>29.793800000000001</v>
      </c>
      <c r="I436">
        <v>-82.494399999999999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</row>
    <row r="437" spans="1:69" ht="17" x14ac:dyDescent="0.25">
      <c r="A437" s="3" t="s">
        <v>467</v>
      </c>
      <c r="B437" s="11" t="s">
        <v>371</v>
      </c>
      <c r="C437" t="s">
        <v>105</v>
      </c>
      <c r="D437">
        <v>30.592700000000001</v>
      </c>
      <c r="E437">
        <f t="shared" si="6"/>
        <v>0</v>
      </c>
      <c r="F437" s="11" t="s">
        <v>371</v>
      </c>
      <c r="G437" t="s">
        <v>105</v>
      </c>
      <c r="H437">
        <v>30.592700000000001</v>
      </c>
      <c r="I437">
        <v>-81.822400000000002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</row>
    <row r="438" spans="1:69" ht="17" x14ac:dyDescent="0.25">
      <c r="A438" s="3" t="s">
        <v>467</v>
      </c>
      <c r="B438" s="11" t="s">
        <v>372</v>
      </c>
      <c r="C438" t="s">
        <v>105</v>
      </c>
      <c r="D438">
        <v>28.3232</v>
      </c>
      <c r="E438">
        <f t="shared" si="6"/>
        <v>0</v>
      </c>
      <c r="F438" s="11" t="s">
        <v>372</v>
      </c>
      <c r="G438" t="s">
        <v>105</v>
      </c>
      <c r="H438">
        <v>28.3232</v>
      </c>
      <c r="I438">
        <v>-82.431899999999999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</row>
    <row r="439" spans="1:69" ht="17" x14ac:dyDescent="0.25">
      <c r="A439" s="3" t="s">
        <v>467</v>
      </c>
      <c r="B439" s="11" t="s">
        <v>373</v>
      </c>
      <c r="C439" t="s">
        <v>105</v>
      </c>
      <c r="D439">
        <v>32.776699999999998</v>
      </c>
      <c r="E439">
        <f t="shared" si="6"/>
        <v>0</v>
      </c>
      <c r="F439" s="11" t="s">
        <v>373</v>
      </c>
      <c r="G439" t="s">
        <v>105</v>
      </c>
      <c r="H439">
        <v>32.776699999999998</v>
      </c>
      <c r="I439">
        <v>-96.796999999999997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</row>
    <row r="440" spans="1:69" ht="17" x14ac:dyDescent="0.25">
      <c r="A440" s="3" t="s">
        <v>467</v>
      </c>
      <c r="B440" s="11" t="s">
        <v>374</v>
      </c>
      <c r="C440" t="s">
        <v>105</v>
      </c>
      <c r="D440">
        <v>32.773200000000003</v>
      </c>
      <c r="E440">
        <f t="shared" si="6"/>
        <v>0</v>
      </c>
      <c r="F440" s="11" t="s">
        <v>374</v>
      </c>
      <c r="G440" t="s">
        <v>105</v>
      </c>
      <c r="H440">
        <v>32.773200000000003</v>
      </c>
      <c r="I440">
        <v>-97.351699999999994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</row>
    <row r="441" spans="1:69" ht="17" x14ac:dyDescent="0.25">
      <c r="A441" s="3" t="s">
        <v>467</v>
      </c>
      <c r="B441" s="11" t="s">
        <v>375</v>
      </c>
      <c r="C441" t="s">
        <v>105</v>
      </c>
      <c r="D441">
        <v>30.388300000000001</v>
      </c>
      <c r="E441">
        <f t="shared" si="6"/>
        <v>0</v>
      </c>
      <c r="F441" s="11" t="s">
        <v>375</v>
      </c>
      <c r="G441" t="s">
        <v>105</v>
      </c>
      <c r="H441">
        <v>30.388300000000001</v>
      </c>
      <c r="I441">
        <v>-95.696299999999994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</row>
    <row r="442" spans="1:69" ht="17" x14ac:dyDescent="0.25">
      <c r="A442" s="3" t="s">
        <v>467</v>
      </c>
      <c r="B442" s="11" t="s">
        <v>376</v>
      </c>
      <c r="C442" t="s">
        <v>105</v>
      </c>
      <c r="D442">
        <v>40.572600000000001</v>
      </c>
      <c r="E442">
        <f t="shared" si="6"/>
        <v>0</v>
      </c>
      <c r="F442" s="11" t="s">
        <v>376</v>
      </c>
      <c r="G442" t="s">
        <v>105</v>
      </c>
      <c r="H442">
        <v>40.572600000000001</v>
      </c>
      <c r="I442">
        <v>-74.492699999999999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</row>
    <row r="443" spans="1:69" ht="17" x14ac:dyDescent="0.25">
      <c r="A443" s="3" t="s">
        <v>467</v>
      </c>
      <c r="B443" s="11" t="s">
        <v>377</v>
      </c>
      <c r="C443" t="s">
        <v>105</v>
      </c>
      <c r="D443">
        <v>39.58</v>
      </c>
      <c r="E443">
        <f t="shared" si="6"/>
        <v>0</v>
      </c>
      <c r="F443" s="11" t="s">
        <v>377</v>
      </c>
      <c r="G443" t="s">
        <v>105</v>
      </c>
      <c r="H443">
        <v>39.58</v>
      </c>
      <c r="I443">
        <v>-105.2663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</row>
    <row r="444" spans="1:69" ht="17" x14ac:dyDescent="0.25">
      <c r="A444" s="3" t="s">
        <v>467</v>
      </c>
      <c r="B444" s="11" t="s">
        <v>378</v>
      </c>
      <c r="C444" t="s">
        <v>105</v>
      </c>
      <c r="D444">
        <v>45.514600000000002</v>
      </c>
      <c r="E444">
        <f t="shared" si="6"/>
        <v>0</v>
      </c>
      <c r="F444" s="11" t="s">
        <v>378</v>
      </c>
      <c r="G444" t="s">
        <v>105</v>
      </c>
      <c r="H444">
        <v>45.514600000000002</v>
      </c>
      <c r="I444">
        <v>-122.58629999999999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</row>
    <row r="445" spans="1:69" ht="17" x14ac:dyDescent="0.25">
      <c r="A445" s="3" t="s">
        <v>467</v>
      </c>
      <c r="B445" s="11" t="s">
        <v>379</v>
      </c>
      <c r="C445" t="s">
        <v>105</v>
      </c>
      <c r="D445">
        <v>44.926699999999997</v>
      </c>
      <c r="E445">
        <f t="shared" si="6"/>
        <v>0</v>
      </c>
      <c r="F445" s="11" t="s">
        <v>379</v>
      </c>
      <c r="G445" t="s">
        <v>105</v>
      </c>
      <c r="H445">
        <v>44.926699999999997</v>
      </c>
      <c r="I445">
        <v>-123.4919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</row>
    <row r="446" spans="1:69" ht="17" x14ac:dyDescent="0.25">
      <c r="A446" s="3" t="s">
        <v>467</v>
      </c>
      <c r="B446" s="11" t="s">
        <v>380</v>
      </c>
      <c r="C446" t="s">
        <v>105</v>
      </c>
      <c r="D446">
        <v>43.832500000000003</v>
      </c>
      <c r="E446">
        <f t="shared" si="6"/>
        <v>0</v>
      </c>
      <c r="F446" s="11" t="s">
        <v>380</v>
      </c>
      <c r="G446" t="s">
        <v>105</v>
      </c>
      <c r="H446">
        <v>43.832500000000003</v>
      </c>
      <c r="I446">
        <v>-121.2617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</row>
    <row r="447" spans="1:69" ht="17" x14ac:dyDescent="0.25">
      <c r="A447" s="3" t="s">
        <v>467</v>
      </c>
      <c r="B447" s="11" t="s">
        <v>381</v>
      </c>
      <c r="C447" t="s">
        <v>105</v>
      </c>
      <c r="D447">
        <v>42.333399999999997</v>
      </c>
      <c r="E447">
        <f t="shared" si="6"/>
        <v>0</v>
      </c>
      <c r="F447" s="11" t="s">
        <v>381</v>
      </c>
      <c r="G447" t="s">
        <v>105</v>
      </c>
      <c r="H447">
        <v>42.333399999999997</v>
      </c>
      <c r="I447">
        <v>-88.266800000000003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</row>
    <row r="448" spans="1:69" ht="17" x14ac:dyDescent="0.25">
      <c r="A448" s="3" t="s">
        <v>467</v>
      </c>
      <c r="B448" s="11" t="s">
        <v>382</v>
      </c>
      <c r="C448" t="s">
        <v>105</v>
      </c>
      <c r="D448">
        <v>42.368899999999996</v>
      </c>
      <c r="E448">
        <f t="shared" si="6"/>
        <v>0</v>
      </c>
      <c r="F448" s="11" t="s">
        <v>382</v>
      </c>
      <c r="G448" t="s">
        <v>105</v>
      </c>
      <c r="H448">
        <v>42.368899999999996</v>
      </c>
      <c r="I448">
        <v>-87.827200000000005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</row>
    <row r="449" spans="1:69" ht="17" x14ac:dyDescent="0.25">
      <c r="A449" s="3" t="s">
        <v>467</v>
      </c>
      <c r="B449" s="11" t="s">
        <v>383</v>
      </c>
      <c r="C449" t="s">
        <v>105</v>
      </c>
      <c r="D449">
        <v>40.410800000000002</v>
      </c>
      <c r="E449">
        <f t="shared" si="6"/>
        <v>0</v>
      </c>
      <c r="F449" s="11" t="s">
        <v>383</v>
      </c>
      <c r="G449" t="s">
        <v>105</v>
      </c>
      <c r="H449">
        <v>40.410800000000002</v>
      </c>
      <c r="I449">
        <v>-75.247900000000001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</row>
    <row r="450" spans="1:69" ht="17" x14ac:dyDescent="0.25">
      <c r="A450" s="3" t="s">
        <v>467</v>
      </c>
      <c r="B450" s="11" t="s">
        <v>384</v>
      </c>
      <c r="C450" t="s">
        <v>105</v>
      </c>
      <c r="D450">
        <v>37.777200000000001</v>
      </c>
      <c r="E450">
        <f t="shared" si="6"/>
        <v>0</v>
      </c>
      <c r="F450" s="11" t="s">
        <v>384</v>
      </c>
      <c r="G450" t="s">
        <v>105</v>
      </c>
      <c r="H450">
        <v>37.777200000000001</v>
      </c>
      <c r="I450">
        <v>-77.516099999999994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</row>
    <row r="451" spans="1:69" ht="17" x14ac:dyDescent="0.25">
      <c r="A451" s="3" t="s">
        <v>467</v>
      </c>
      <c r="B451" s="11" t="s">
        <v>385</v>
      </c>
      <c r="C451" t="s">
        <v>105</v>
      </c>
      <c r="D451">
        <v>34.725299999999997</v>
      </c>
      <c r="E451">
        <f t="shared" ref="E451:E483" si="7">D451-H451</f>
        <v>0</v>
      </c>
      <c r="F451" s="11" t="s">
        <v>385</v>
      </c>
      <c r="G451" t="s">
        <v>105</v>
      </c>
      <c r="H451">
        <v>34.725299999999997</v>
      </c>
      <c r="I451">
        <v>-80.677099999999996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</row>
    <row r="452" spans="1:69" ht="17" x14ac:dyDescent="0.25">
      <c r="A452" s="3" t="s">
        <v>467</v>
      </c>
      <c r="B452" s="11" t="s">
        <v>386</v>
      </c>
      <c r="C452" t="s">
        <v>105</v>
      </c>
      <c r="D452">
        <v>36.493299999999998</v>
      </c>
      <c r="E452">
        <f t="shared" si="7"/>
        <v>0</v>
      </c>
      <c r="F452" s="11" t="s">
        <v>386</v>
      </c>
      <c r="G452" t="s">
        <v>105</v>
      </c>
      <c r="H452">
        <v>36.493299999999998</v>
      </c>
      <c r="I452">
        <v>-82.345200000000006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</row>
    <row r="453" spans="1:69" ht="17" x14ac:dyDescent="0.25">
      <c r="A453" s="3" t="s">
        <v>467</v>
      </c>
      <c r="B453" s="11" t="s">
        <v>387</v>
      </c>
      <c r="C453" t="s">
        <v>105</v>
      </c>
      <c r="D453">
        <v>39.463799999999999</v>
      </c>
      <c r="E453">
        <f t="shared" si="7"/>
        <v>0</v>
      </c>
      <c r="F453" s="11" t="s">
        <v>387</v>
      </c>
      <c r="G453" t="s">
        <v>105</v>
      </c>
      <c r="H453">
        <v>39.463799999999999</v>
      </c>
      <c r="I453">
        <v>-86.134500000000003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</row>
    <row r="454" spans="1:69" ht="17" x14ac:dyDescent="0.25">
      <c r="A454" s="3" t="s">
        <v>467</v>
      </c>
      <c r="B454" s="11" t="s">
        <v>388</v>
      </c>
      <c r="C454" t="s">
        <v>105</v>
      </c>
      <c r="D454">
        <v>40.448300000000003</v>
      </c>
      <c r="E454">
        <f t="shared" si="7"/>
        <v>0</v>
      </c>
      <c r="F454" s="11" t="s">
        <v>388</v>
      </c>
      <c r="G454" t="s">
        <v>105</v>
      </c>
      <c r="H454">
        <v>40.448300000000003</v>
      </c>
      <c r="I454">
        <v>-86.134500000000003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</row>
    <row r="455" spans="1:69" ht="17" x14ac:dyDescent="0.25">
      <c r="A455" s="3" t="s">
        <v>467</v>
      </c>
      <c r="B455" s="11" t="s">
        <v>389</v>
      </c>
      <c r="C455" t="s">
        <v>105</v>
      </c>
      <c r="D455">
        <v>41.622799999999998</v>
      </c>
      <c r="E455">
        <f t="shared" si="7"/>
        <v>0</v>
      </c>
      <c r="F455" s="11" t="s">
        <v>389</v>
      </c>
      <c r="G455" t="s">
        <v>105</v>
      </c>
      <c r="H455">
        <v>41.622799999999998</v>
      </c>
      <c r="I455">
        <v>-86.337699999999998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</row>
    <row r="456" spans="1:69" ht="17" x14ac:dyDescent="0.25">
      <c r="A456" s="3" t="s">
        <v>467</v>
      </c>
      <c r="B456" s="11" t="s">
        <v>390</v>
      </c>
      <c r="C456" t="s">
        <v>105</v>
      </c>
      <c r="D456">
        <v>42.671199999999999</v>
      </c>
      <c r="E456">
        <f t="shared" si="7"/>
        <v>0</v>
      </c>
      <c r="F456" s="11" t="s">
        <v>390</v>
      </c>
      <c r="G456" t="s">
        <v>105</v>
      </c>
      <c r="H456">
        <v>42.671199999999999</v>
      </c>
      <c r="I456">
        <v>-97.872200000000007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</row>
    <row r="457" spans="1:69" ht="17" x14ac:dyDescent="0.25">
      <c r="A457" s="3" t="s">
        <v>467</v>
      </c>
      <c r="B457" s="11" t="s">
        <v>391</v>
      </c>
      <c r="C457" t="s">
        <v>105</v>
      </c>
      <c r="D457">
        <v>40.868499999999997</v>
      </c>
      <c r="E457">
        <f t="shared" si="7"/>
        <v>0</v>
      </c>
      <c r="F457" s="11" t="s">
        <v>391</v>
      </c>
      <c r="G457" t="s">
        <v>105</v>
      </c>
      <c r="H457">
        <v>40.868499999999997</v>
      </c>
      <c r="I457">
        <v>-81.251900000000006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</row>
    <row r="458" spans="1:69" ht="17" x14ac:dyDescent="0.25">
      <c r="A458" s="3" t="s">
        <v>467</v>
      </c>
      <c r="B458" s="11" t="s">
        <v>392</v>
      </c>
      <c r="C458" t="s">
        <v>105</v>
      </c>
      <c r="D458">
        <v>45.329300000000003</v>
      </c>
      <c r="E458">
        <f t="shared" si="7"/>
        <v>0</v>
      </c>
      <c r="F458" s="11" t="s">
        <v>392</v>
      </c>
      <c r="G458" t="s">
        <v>105</v>
      </c>
      <c r="H458">
        <v>45.329300000000003</v>
      </c>
      <c r="I458">
        <v>-93.219700000000003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</row>
    <row r="459" spans="1:69" ht="17" x14ac:dyDescent="0.25">
      <c r="A459" s="3" t="s">
        <v>467</v>
      </c>
      <c r="B459" s="11" t="s">
        <v>393</v>
      </c>
      <c r="C459" t="s">
        <v>105</v>
      </c>
      <c r="D459">
        <v>43.995199999999997</v>
      </c>
      <c r="E459">
        <f t="shared" si="7"/>
        <v>0</v>
      </c>
      <c r="F459" s="11" t="s">
        <v>393</v>
      </c>
      <c r="G459" t="s">
        <v>105</v>
      </c>
      <c r="H459">
        <v>43.995199999999997</v>
      </c>
      <c r="I459">
        <v>-92.381399999999999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</row>
    <row r="460" spans="1:69" ht="17" x14ac:dyDescent="0.25">
      <c r="A460" s="3" t="s">
        <v>467</v>
      </c>
      <c r="B460" s="11" t="s">
        <v>394</v>
      </c>
      <c r="C460" t="s">
        <v>105</v>
      </c>
      <c r="D460">
        <v>40.829799999999999</v>
      </c>
      <c r="E460">
        <f t="shared" si="7"/>
        <v>0</v>
      </c>
      <c r="F460" s="11" t="s">
        <v>394</v>
      </c>
      <c r="G460" t="s">
        <v>105</v>
      </c>
      <c r="H460">
        <v>40.829799999999999</v>
      </c>
      <c r="I460">
        <v>-110.9984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</row>
    <row r="461" spans="1:69" ht="17" x14ac:dyDescent="0.25">
      <c r="A461" s="3" t="s">
        <v>467</v>
      </c>
      <c r="B461" s="11" t="s">
        <v>395</v>
      </c>
      <c r="C461" t="s">
        <v>105</v>
      </c>
      <c r="D461">
        <v>41.256</v>
      </c>
      <c r="E461">
        <f t="shared" si="7"/>
        <v>0</v>
      </c>
      <c r="F461" s="11" t="s">
        <v>395</v>
      </c>
      <c r="G461" t="s">
        <v>105</v>
      </c>
      <c r="H461">
        <v>41.256</v>
      </c>
      <c r="I461">
        <v>-73.370900000000006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</row>
    <row r="462" spans="1:69" ht="17" x14ac:dyDescent="0.25">
      <c r="A462" s="3" t="s">
        <v>467</v>
      </c>
      <c r="B462" s="11" t="s">
        <v>396</v>
      </c>
      <c r="C462" t="s">
        <v>105</v>
      </c>
      <c r="D462">
        <v>41.7866</v>
      </c>
      <c r="E462">
        <f t="shared" si="7"/>
        <v>0</v>
      </c>
      <c r="F462" s="11" t="s">
        <v>396</v>
      </c>
      <c r="G462" t="s">
        <v>105</v>
      </c>
      <c r="H462">
        <v>41.7866</v>
      </c>
      <c r="I462">
        <v>-73.276499999999999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</row>
    <row r="463" spans="1:69" ht="17" x14ac:dyDescent="0.25">
      <c r="A463" s="3" t="s">
        <v>467</v>
      </c>
      <c r="B463" s="11" t="s">
        <v>397</v>
      </c>
      <c r="C463" t="s">
        <v>105</v>
      </c>
      <c r="D463">
        <v>29.9511</v>
      </c>
      <c r="E463">
        <f t="shared" si="7"/>
        <v>0</v>
      </c>
      <c r="F463" s="11" t="s">
        <v>397</v>
      </c>
      <c r="G463" t="s">
        <v>105</v>
      </c>
      <c r="H463">
        <v>29.9511</v>
      </c>
      <c r="I463">
        <v>-90.0715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</row>
    <row r="464" spans="1:69" ht="17" x14ac:dyDescent="0.25">
      <c r="A464" s="3" t="s">
        <v>467</v>
      </c>
      <c r="B464" s="11" t="s">
        <v>398</v>
      </c>
      <c r="C464" t="s">
        <v>105</v>
      </c>
      <c r="D464">
        <v>43.890099999999997</v>
      </c>
      <c r="E464">
        <f t="shared" si="7"/>
        <v>0</v>
      </c>
      <c r="F464" s="11" t="s">
        <v>398</v>
      </c>
      <c r="G464" t="s">
        <v>105</v>
      </c>
      <c r="H464">
        <v>43.890099999999997</v>
      </c>
      <c r="I464">
        <v>-102.2548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</row>
    <row r="465" spans="1:69" ht="17" x14ac:dyDescent="0.25">
      <c r="A465" s="3" t="s">
        <v>467</v>
      </c>
      <c r="B465" s="11" t="s">
        <v>399</v>
      </c>
      <c r="C465" t="s">
        <v>105</v>
      </c>
      <c r="D465">
        <v>44.479700000000001</v>
      </c>
      <c r="E465">
        <f t="shared" si="7"/>
        <v>0</v>
      </c>
      <c r="F465" s="11" t="s">
        <v>399</v>
      </c>
      <c r="G465" t="s">
        <v>105</v>
      </c>
      <c r="H465">
        <v>44.479700000000001</v>
      </c>
      <c r="I465">
        <v>-98.221299999999999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</row>
    <row r="466" spans="1:69" ht="17" x14ac:dyDescent="0.25">
      <c r="A466" s="3" t="s">
        <v>467</v>
      </c>
      <c r="B466" s="11" t="s">
        <v>400</v>
      </c>
      <c r="C466" t="s">
        <v>105</v>
      </c>
      <c r="D466">
        <v>43.098500000000001</v>
      </c>
      <c r="E466">
        <f t="shared" si="7"/>
        <v>0</v>
      </c>
      <c r="F466" s="11" t="s">
        <v>400</v>
      </c>
      <c r="G466" t="s">
        <v>105</v>
      </c>
      <c r="H466">
        <v>43.098500000000001</v>
      </c>
      <c r="I466">
        <v>-98.396500000000003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</row>
    <row r="467" spans="1:69" ht="17" x14ac:dyDescent="0.25">
      <c r="A467" s="3" t="s">
        <v>467</v>
      </c>
      <c r="B467" s="11" t="s">
        <v>401</v>
      </c>
      <c r="C467" t="s">
        <v>105</v>
      </c>
      <c r="D467">
        <v>43.724200000000003</v>
      </c>
      <c r="E467">
        <f t="shared" si="7"/>
        <v>0</v>
      </c>
      <c r="F467" s="11" t="s">
        <v>401</v>
      </c>
      <c r="G467" t="s">
        <v>105</v>
      </c>
      <c r="H467">
        <v>43.724200000000003</v>
      </c>
      <c r="I467">
        <v>-98.221299999999999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</row>
    <row r="468" spans="1:69" ht="17" x14ac:dyDescent="0.25">
      <c r="A468" s="3" t="s">
        <v>467</v>
      </c>
      <c r="B468" s="11" t="s">
        <v>402</v>
      </c>
      <c r="C468" t="s">
        <v>105</v>
      </c>
      <c r="D468">
        <v>43.663200000000003</v>
      </c>
      <c r="E468">
        <f t="shared" si="7"/>
        <v>0</v>
      </c>
      <c r="F468" s="11" t="s">
        <v>402</v>
      </c>
      <c r="G468" t="s">
        <v>105</v>
      </c>
      <c r="H468">
        <v>43.663200000000003</v>
      </c>
      <c r="I468">
        <v>-96.835099999999997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</row>
    <row r="469" spans="1:69" ht="17" x14ac:dyDescent="0.25">
      <c r="A469" s="3" t="s">
        <v>467</v>
      </c>
      <c r="B469" s="11" t="s">
        <v>403</v>
      </c>
      <c r="C469" t="s">
        <v>105</v>
      </c>
      <c r="D469">
        <v>42.981499999999997</v>
      </c>
      <c r="E469">
        <f t="shared" si="7"/>
        <v>0</v>
      </c>
      <c r="F469" s="11" t="s">
        <v>403</v>
      </c>
      <c r="G469" t="s">
        <v>105</v>
      </c>
      <c r="H469">
        <v>42.981499999999997</v>
      </c>
      <c r="I469">
        <v>-97.872200000000007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</row>
    <row r="470" spans="1:69" ht="17" x14ac:dyDescent="0.25">
      <c r="A470" s="3" t="s">
        <v>467</v>
      </c>
      <c r="B470" s="11" t="s">
        <v>404</v>
      </c>
      <c r="C470" t="s">
        <v>105</v>
      </c>
      <c r="D470">
        <v>33.883699999999997</v>
      </c>
      <c r="E470">
        <f t="shared" si="7"/>
        <v>0</v>
      </c>
      <c r="F470" s="11" t="s">
        <v>404</v>
      </c>
      <c r="G470" t="s">
        <v>105</v>
      </c>
      <c r="H470">
        <v>33.883699999999997</v>
      </c>
      <c r="I470">
        <v>-106.7235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</row>
    <row r="471" spans="1:69" ht="17" x14ac:dyDescent="0.25">
      <c r="A471" s="3" t="s">
        <v>467</v>
      </c>
      <c r="B471" s="11" t="s">
        <v>405</v>
      </c>
      <c r="C471" t="s">
        <v>105</v>
      </c>
      <c r="D471">
        <v>35.017800000000001</v>
      </c>
      <c r="E471">
        <f t="shared" si="7"/>
        <v>0</v>
      </c>
      <c r="F471" s="11" t="s">
        <v>405</v>
      </c>
      <c r="G471" t="s">
        <v>105</v>
      </c>
      <c r="H471">
        <v>35.017800000000001</v>
      </c>
      <c r="I471">
        <v>-106.62909999999999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</row>
    <row r="472" spans="1:69" ht="17" x14ac:dyDescent="0.25">
      <c r="A472" s="3" t="s">
        <v>467</v>
      </c>
      <c r="B472" s="11" t="s">
        <v>406</v>
      </c>
      <c r="C472" t="s">
        <v>105</v>
      </c>
      <c r="D472">
        <v>42.592199999999998</v>
      </c>
      <c r="E472">
        <f t="shared" si="7"/>
        <v>0</v>
      </c>
      <c r="F472" s="11" t="s">
        <v>406</v>
      </c>
      <c r="G472" t="s">
        <v>105</v>
      </c>
      <c r="H472">
        <v>42.592199999999998</v>
      </c>
      <c r="I472">
        <v>-83.336200000000005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</row>
    <row r="473" spans="1:69" ht="17" x14ac:dyDescent="0.25">
      <c r="A473" s="3" t="s">
        <v>467</v>
      </c>
      <c r="B473" s="11" t="s">
        <v>407</v>
      </c>
      <c r="C473" t="s">
        <v>105</v>
      </c>
      <c r="D473">
        <v>42.2791</v>
      </c>
      <c r="E473">
        <f t="shared" si="7"/>
        <v>0</v>
      </c>
      <c r="F473" s="11" t="s">
        <v>407</v>
      </c>
      <c r="G473" t="s">
        <v>105</v>
      </c>
      <c r="H473">
        <v>42.2791</v>
      </c>
      <c r="I473">
        <v>-83.336200000000005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</row>
    <row r="474" spans="1:69" ht="17" x14ac:dyDescent="0.25">
      <c r="A474" s="3" t="s">
        <v>467</v>
      </c>
      <c r="B474" s="11" t="s">
        <v>408</v>
      </c>
      <c r="C474" t="s">
        <v>105</v>
      </c>
      <c r="D474">
        <v>39.539299999999997</v>
      </c>
      <c r="E474">
        <f t="shared" si="7"/>
        <v>0</v>
      </c>
      <c r="F474" s="11" t="s">
        <v>408</v>
      </c>
      <c r="G474" t="s">
        <v>105</v>
      </c>
      <c r="H474">
        <v>39.539299999999997</v>
      </c>
      <c r="I474">
        <v>-75.667400000000001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</row>
    <row r="475" spans="1:69" ht="17" x14ac:dyDescent="0.25">
      <c r="A475" s="3" t="s">
        <v>467</v>
      </c>
      <c r="B475" s="11" t="s">
        <v>423</v>
      </c>
      <c r="C475" t="s">
        <v>105</v>
      </c>
      <c r="D475">
        <v>32.318199999999997</v>
      </c>
      <c r="E475">
        <f t="shared" si="7"/>
        <v>0</v>
      </c>
      <c r="F475" s="11" t="s">
        <v>423</v>
      </c>
      <c r="G475" t="s">
        <v>105</v>
      </c>
      <c r="H475">
        <v>32.318199999999997</v>
      </c>
      <c r="I475">
        <v>-86.902299999999997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5</v>
      </c>
      <c r="BJ475">
        <v>6</v>
      </c>
      <c r="BK475">
        <v>12</v>
      </c>
      <c r="BL475">
        <v>29</v>
      </c>
      <c r="BM475">
        <v>39</v>
      </c>
      <c r="BN475">
        <v>46</v>
      </c>
      <c r="BO475">
        <v>78</v>
      </c>
      <c r="BP475">
        <v>83</v>
      </c>
      <c r="BQ475">
        <v>131</v>
      </c>
    </row>
    <row r="476" spans="1:69" ht="17" x14ac:dyDescent="0.25">
      <c r="A476" s="3" t="s">
        <v>467</v>
      </c>
      <c r="B476" s="11" t="s">
        <v>426</v>
      </c>
      <c r="C476" t="s">
        <v>105</v>
      </c>
      <c r="D476">
        <v>18.220800000000001</v>
      </c>
      <c r="E476">
        <f t="shared" si="7"/>
        <v>0</v>
      </c>
      <c r="F476" s="11" t="s">
        <v>426</v>
      </c>
      <c r="G476" t="s">
        <v>105</v>
      </c>
      <c r="H476">
        <v>18.220800000000001</v>
      </c>
      <c r="I476">
        <v>-66.590100000000007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3</v>
      </c>
      <c r="BK476">
        <v>5</v>
      </c>
      <c r="BL476">
        <v>5</v>
      </c>
      <c r="BM476">
        <v>5</v>
      </c>
      <c r="BN476">
        <v>5</v>
      </c>
      <c r="BO476">
        <v>5</v>
      </c>
      <c r="BP476">
        <v>14</v>
      </c>
      <c r="BQ476">
        <v>21</v>
      </c>
    </row>
    <row r="477" spans="1:69" ht="17" x14ac:dyDescent="0.25">
      <c r="A477" s="3" t="s">
        <v>467</v>
      </c>
      <c r="B477" s="11" t="s">
        <v>443</v>
      </c>
      <c r="C477" t="s">
        <v>105</v>
      </c>
      <c r="D477">
        <v>13.4443</v>
      </c>
      <c r="E477">
        <f t="shared" si="7"/>
        <v>0</v>
      </c>
      <c r="F477" s="11" t="s">
        <v>443</v>
      </c>
      <c r="G477" t="s">
        <v>105</v>
      </c>
      <c r="H477">
        <v>13.4443</v>
      </c>
      <c r="I477">
        <v>144.7937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</v>
      </c>
      <c r="BL477">
        <v>3</v>
      </c>
      <c r="BM477">
        <v>3</v>
      </c>
      <c r="BN477">
        <v>5</v>
      </c>
      <c r="BO477">
        <v>12</v>
      </c>
      <c r="BP477">
        <v>14</v>
      </c>
      <c r="BQ477">
        <v>15</v>
      </c>
    </row>
    <row r="478" spans="1:69" ht="17" x14ac:dyDescent="0.25">
      <c r="A478" s="3" t="s">
        <v>467</v>
      </c>
      <c r="B478" s="11" t="s">
        <v>462</v>
      </c>
      <c r="C478" t="s">
        <v>105</v>
      </c>
      <c r="D478">
        <v>18.335799999999999</v>
      </c>
      <c r="E478">
        <f t="shared" si="7"/>
        <v>0</v>
      </c>
      <c r="F478" s="11" t="s">
        <v>462</v>
      </c>
      <c r="G478" t="s">
        <v>105</v>
      </c>
      <c r="H478">
        <v>18.335799999999999</v>
      </c>
      <c r="I478">
        <v>-64.896299999999997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</v>
      </c>
      <c r="BK478">
        <v>1</v>
      </c>
      <c r="BL478">
        <v>1</v>
      </c>
      <c r="BM478">
        <v>2</v>
      </c>
      <c r="BN478">
        <v>2</v>
      </c>
      <c r="BO478">
        <v>3</v>
      </c>
      <c r="BP478">
        <v>3</v>
      </c>
      <c r="BQ478">
        <v>3</v>
      </c>
    </row>
    <row r="479" spans="1:69" ht="17" x14ac:dyDescent="0.25">
      <c r="A479" s="3" t="s">
        <v>464</v>
      </c>
      <c r="B479" s="11"/>
      <c r="C479" t="s">
        <v>451</v>
      </c>
      <c r="D479">
        <v>41.377499999999998</v>
      </c>
      <c r="E479">
        <f t="shared" si="7"/>
        <v>0</v>
      </c>
      <c r="F479" s="11"/>
      <c r="G479" t="s">
        <v>451</v>
      </c>
      <c r="H479">
        <v>41.377499999999998</v>
      </c>
      <c r="I479">
        <v>64.585300000000004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6</v>
      </c>
      <c r="BM479">
        <v>10</v>
      </c>
      <c r="BN479">
        <v>15</v>
      </c>
      <c r="BO479">
        <v>23</v>
      </c>
      <c r="BP479">
        <v>33</v>
      </c>
      <c r="BQ479">
        <v>43</v>
      </c>
    </row>
    <row r="480" spans="1:69" ht="17" x14ac:dyDescent="0.25">
      <c r="A480" s="3" t="s">
        <v>468</v>
      </c>
      <c r="B480" s="11"/>
      <c r="C480" t="s">
        <v>431</v>
      </c>
      <c r="D480">
        <v>6.4238</v>
      </c>
      <c r="E480">
        <f t="shared" si="7"/>
        <v>0</v>
      </c>
      <c r="F480" s="11"/>
      <c r="G480" t="s">
        <v>431</v>
      </c>
      <c r="H480">
        <v>6.4238</v>
      </c>
      <c r="I480">
        <v>-66.589699999999993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</v>
      </c>
      <c r="BK480">
        <v>10</v>
      </c>
      <c r="BL480">
        <v>17</v>
      </c>
      <c r="BM480">
        <v>33</v>
      </c>
      <c r="BN480">
        <v>36</v>
      </c>
      <c r="BO480">
        <v>42</v>
      </c>
      <c r="BP480">
        <v>42</v>
      </c>
      <c r="BQ480">
        <v>70</v>
      </c>
    </row>
    <row r="481" spans="1:69" ht="17" x14ac:dyDescent="0.25">
      <c r="A481" s="3" t="s">
        <v>464</v>
      </c>
      <c r="B481" s="11"/>
      <c r="C481" t="s">
        <v>198</v>
      </c>
      <c r="D481">
        <v>16</v>
      </c>
      <c r="E481">
        <f t="shared" si="7"/>
        <v>0</v>
      </c>
      <c r="F481" s="11"/>
      <c r="G481" t="s">
        <v>198</v>
      </c>
      <c r="H481">
        <v>16</v>
      </c>
      <c r="I481">
        <v>108</v>
      </c>
      <c r="J481">
        <v>0</v>
      </c>
      <c r="K481">
        <v>2</v>
      </c>
      <c r="L481">
        <v>2</v>
      </c>
      <c r="M481">
        <v>2</v>
      </c>
      <c r="N481">
        <v>2</v>
      </c>
      <c r="O481">
        <v>2</v>
      </c>
      <c r="P481">
        <v>2</v>
      </c>
      <c r="Q481">
        <v>2</v>
      </c>
      <c r="R481">
        <v>2</v>
      </c>
      <c r="S481">
        <v>2</v>
      </c>
      <c r="T481">
        <v>6</v>
      </c>
      <c r="U481">
        <v>6</v>
      </c>
      <c r="V481">
        <v>8</v>
      </c>
      <c r="W481">
        <v>8</v>
      </c>
      <c r="X481">
        <v>8</v>
      </c>
      <c r="Y481">
        <v>10</v>
      </c>
      <c r="Z481">
        <v>10</v>
      </c>
      <c r="AA481">
        <v>13</v>
      </c>
      <c r="AB481">
        <v>13</v>
      </c>
      <c r="AC481">
        <v>14</v>
      </c>
      <c r="AD481">
        <v>15</v>
      </c>
      <c r="AE481">
        <v>15</v>
      </c>
      <c r="AF481">
        <v>16</v>
      </c>
      <c r="AG481">
        <v>16</v>
      </c>
      <c r="AH481">
        <v>16</v>
      </c>
      <c r="AI481">
        <v>16</v>
      </c>
      <c r="AJ481">
        <v>16</v>
      </c>
      <c r="AK481">
        <v>16</v>
      </c>
      <c r="AL481">
        <v>16</v>
      </c>
      <c r="AM481">
        <v>16</v>
      </c>
      <c r="AN481">
        <v>16</v>
      </c>
      <c r="AO481">
        <v>16</v>
      </c>
      <c r="AP481">
        <v>16</v>
      </c>
      <c r="AQ481">
        <v>16</v>
      </c>
      <c r="AR481">
        <v>16</v>
      </c>
      <c r="AS481">
        <v>16</v>
      </c>
      <c r="AT481">
        <v>16</v>
      </c>
      <c r="AU481">
        <v>16</v>
      </c>
      <c r="AV481">
        <v>16</v>
      </c>
      <c r="AW481">
        <v>16</v>
      </c>
      <c r="AX481">
        <v>16</v>
      </c>
      <c r="AY481">
        <v>16</v>
      </c>
      <c r="AZ481">
        <v>16</v>
      </c>
      <c r="BA481">
        <v>16</v>
      </c>
      <c r="BB481">
        <v>16</v>
      </c>
      <c r="BC481">
        <v>18</v>
      </c>
      <c r="BD481">
        <v>30</v>
      </c>
      <c r="BE481">
        <v>30</v>
      </c>
      <c r="BF481">
        <v>31</v>
      </c>
      <c r="BG481">
        <v>38</v>
      </c>
      <c r="BH481">
        <v>39</v>
      </c>
      <c r="BI481">
        <v>47</v>
      </c>
      <c r="BJ481">
        <v>53</v>
      </c>
      <c r="BK481">
        <v>56</v>
      </c>
      <c r="BL481">
        <v>61</v>
      </c>
      <c r="BM481">
        <v>66</v>
      </c>
      <c r="BN481">
        <v>75</v>
      </c>
      <c r="BO481">
        <v>85</v>
      </c>
      <c r="BP481">
        <v>91</v>
      </c>
      <c r="BQ481">
        <v>94</v>
      </c>
    </row>
    <row r="482" spans="1:69" ht="17" x14ac:dyDescent="0.25">
      <c r="A482" s="3" t="s">
        <v>466</v>
      </c>
      <c r="B482" s="11"/>
      <c r="C482" t="s">
        <v>481</v>
      </c>
      <c r="D482">
        <v>-15.416700000000001</v>
      </c>
      <c r="E482">
        <f t="shared" si="7"/>
        <v>0</v>
      </c>
      <c r="F482" s="11"/>
      <c r="G482" t="s">
        <v>481</v>
      </c>
      <c r="H482">
        <v>-15.416700000000001</v>
      </c>
      <c r="I482">
        <v>28.283300000000001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2</v>
      </c>
      <c r="BO482">
        <v>2</v>
      </c>
      <c r="BP482">
        <v>2</v>
      </c>
      <c r="BQ482">
        <v>2</v>
      </c>
    </row>
    <row r="483" spans="1:69" ht="17" x14ac:dyDescent="0.25">
      <c r="A483" s="3" t="s">
        <v>466</v>
      </c>
      <c r="E483">
        <f t="shared" si="7"/>
        <v>20</v>
      </c>
      <c r="F483" s="11"/>
      <c r="G483" t="s">
        <v>507</v>
      </c>
      <c r="H483">
        <v>-20</v>
      </c>
      <c r="I483">
        <v>30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1</v>
      </c>
      <c r="BQ48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A70A-377D-5F4D-8131-3DBBDD0EF6CC}">
  <dimension ref="A1:BN350"/>
  <sheetViews>
    <sheetView workbookViewId="0"/>
  </sheetViews>
  <sheetFormatPr baseColWidth="10" defaultColWidth="10.83203125" defaultRowHeight="16" x14ac:dyDescent="0.2"/>
  <cols>
    <col min="1" max="1" width="10.83203125" style="3"/>
    <col min="2" max="2" width="14.5" customWidth="1"/>
    <col min="4" max="5" width="0" hidden="1" customWidth="1"/>
    <col min="6" max="55" width="11" bestFit="1" customWidth="1"/>
    <col min="56" max="65" width="11.5" bestFit="1" customWidth="1"/>
  </cols>
  <sheetData>
    <row r="1" spans="1:65" x14ac:dyDescent="0.2">
      <c r="A1" s="1" t="s">
        <v>469</v>
      </c>
      <c r="B1" s="15" t="s">
        <v>0</v>
      </c>
      <c r="C1" t="s">
        <v>1</v>
      </c>
      <c r="D1" t="s">
        <v>2</v>
      </c>
      <c r="E1" t="s">
        <v>3</v>
      </c>
      <c r="F1" s="1">
        <v>43852</v>
      </c>
      <c r="G1" s="1">
        <v>43853</v>
      </c>
      <c r="H1" s="1">
        <v>43854</v>
      </c>
      <c r="I1" s="1">
        <v>43855</v>
      </c>
      <c r="J1" s="1">
        <v>43856</v>
      </c>
      <c r="K1" s="1">
        <v>43857</v>
      </c>
      <c r="L1" s="1">
        <v>43858</v>
      </c>
      <c r="M1" s="1">
        <v>43859</v>
      </c>
      <c r="N1" s="1">
        <v>43860</v>
      </c>
      <c r="O1" s="1">
        <v>43861</v>
      </c>
      <c r="P1" s="1">
        <v>43862</v>
      </c>
      <c r="Q1" s="1">
        <v>43863</v>
      </c>
      <c r="R1" s="1">
        <v>43864</v>
      </c>
      <c r="S1" s="1">
        <v>43865</v>
      </c>
      <c r="T1" s="1">
        <v>43866</v>
      </c>
      <c r="U1" s="1">
        <v>43867</v>
      </c>
      <c r="V1" s="1">
        <v>43868</v>
      </c>
      <c r="W1" s="1">
        <v>43869</v>
      </c>
      <c r="X1" s="1">
        <v>43870</v>
      </c>
      <c r="Y1" s="1">
        <v>43871</v>
      </c>
      <c r="Z1" s="1">
        <v>43872</v>
      </c>
      <c r="AA1" s="1">
        <v>43873</v>
      </c>
      <c r="AB1" s="1">
        <v>43874</v>
      </c>
      <c r="AC1" s="1">
        <v>43875</v>
      </c>
      <c r="AD1" s="1">
        <v>43876</v>
      </c>
      <c r="AE1" s="1">
        <v>43877</v>
      </c>
      <c r="AF1" s="1">
        <v>43878</v>
      </c>
      <c r="AG1" s="1">
        <v>43879</v>
      </c>
      <c r="AH1" s="1">
        <v>43880</v>
      </c>
      <c r="AI1" s="1">
        <v>43881</v>
      </c>
      <c r="AJ1" s="1">
        <v>43882</v>
      </c>
      <c r="AK1" s="1">
        <v>43883</v>
      </c>
      <c r="AL1" s="1">
        <v>43884</v>
      </c>
      <c r="AM1" s="1">
        <v>43885</v>
      </c>
      <c r="AN1" s="1">
        <v>43886</v>
      </c>
      <c r="AO1" s="1">
        <v>43887</v>
      </c>
      <c r="AP1" s="1">
        <v>43888</v>
      </c>
      <c r="AQ1" s="1">
        <v>43889</v>
      </c>
      <c r="AR1" s="1">
        <v>43890</v>
      </c>
      <c r="AS1" s="1">
        <v>43891</v>
      </c>
      <c r="AT1" s="1">
        <v>43892</v>
      </c>
      <c r="AU1" s="1">
        <v>43893</v>
      </c>
      <c r="AV1" s="1">
        <v>43894</v>
      </c>
      <c r="AW1" s="1">
        <v>43895</v>
      </c>
      <c r="AX1" s="1">
        <v>43896</v>
      </c>
      <c r="AY1" s="1">
        <v>43897</v>
      </c>
      <c r="AZ1" s="1">
        <v>43898</v>
      </c>
      <c r="BA1" s="1">
        <v>43899</v>
      </c>
      <c r="BB1" s="1">
        <v>43900</v>
      </c>
      <c r="BC1" s="1">
        <v>43901</v>
      </c>
      <c r="BD1" s="1">
        <v>43902</v>
      </c>
      <c r="BE1" s="1">
        <v>43903</v>
      </c>
      <c r="BF1" s="1">
        <v>43904</v>
      </c>
      <c r="BG1" s="1">
        <v>43905</v>
      </c>
      <c r="BH1" s="1">
        <v>43906</v>
      </c>
      <c r="BI1" s="1">
        <v>43907</v>
      </c>
      <c r="BJ1" s="1">
        <v>43908</v>
      </c>
      <c r="BK1" s="1">
        <v>43909</v>
      </c>
      <c r="BL1" s="1">
        <v>43910</v>
      </c>
      <c r="BM1" s="1">
        <v>43911</v>
      </c>
    </row>
    <row r="2" spans="1:65" x14ac:dyDescent="0.2">
      <c r="A2" s="3" t="s">
        <v>466</v>
      </c>
      <c r="B2" s="11"/>
      <c r="C2" t="s">
        <v>35</v>
      </c>
      <c r="D2">
        <v>28.033899999999999</v>
      </c>
      <c r="E2">
        <v>1.6596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3</v>
      </c>
      <c r="AU2">
        <v>5</v>
      </c>
      <c r="AV2">
        <v>12</v>
      </c>
      <c r="AW2">
        <v>12</v>
      </c>
      <c r="AX2">
        <v>17</v>
      </c>
      <c r="AY2">
        <v>17</v>
      </c>
      <c r="AZ2">
        <v>19</v>
      </c>
      <c r="BA2">
        <v>20</v>
      </c>
      <c r="BB2">
        <v>20</v>
      </c>
      <c r="BC2">
        <v>20</v>
      </c>
      <c r="BD2">
        <v>24</v>
      </c>
      <c r="BE2">
        <v>26</v>
      </c>
      <c r="BF2">
        <v>37</v>
      </c>
      <c r="BG2">
        <v>48</v>
      </c>
      <c r="BH2">
        <v>54</v>
      </c>
      <c r="BI2">
        <v>60</v>
      </c>
      <c r="BJ2">
        <v>74</v>
      </c>
      <c r="BK2">
        <v>87</v>
      </c>
      <c r="BL2">
        <v>90</v>
      </c>
      <c r="BM2">
        <v>139</v>
      </c>
    </row>
    <row r="3" spans="1:65" x14ac:dyDescent="0.2">
      <c r="A3" s="3" t="s">
        <v>466</v>
      </c>
      <c r="B3" s="11"/>
      <c r="C3" t="s">
        <v>501</v>
      </c>
      <c r="D3">
        <v>-11.2027</v>
      </c>
      <c r="E3">
        <v>17.873899999999999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2</v>
      </c>
    </row>
    <row r="4" spans="1:65" x14ac:dyDescent="0.2">
      <c r="A4" s="3" t="s">
        <v>466</v>
      </c>
      <c r="B4" s="11"/>
      <c r="C4" t="s">
        <v>454</v>
      </c>
      <c r="D4">
        <v>9.3077000000000005</v>
      </c>
      <c r="E4">
        <v>2.3157999999999999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1</v>
      </c>
      <c r="BJ4">
        <v>2</v>
      </c>
      <c r="BK4">
        <v>2</v>
      </c>
      <c r="BL4">
        <v>2</v>
      </c>
      <c r="BM4">
        <v>2</v>
      </c>
    </row>
    <row r="5" spans="1:65" x14ac:dyDescent="0.2">
      <c r="A5" s="3" t="s">
        <v>466</v>
      </c>
      <c r="B5" s="11"/>
      <c r="C5" t="s">
        <v>139</v>
      </c>
      <c r="D5">
        <v>12.238300000000001</v>
      </c>
      <c r="E5">
        <v>-1.5616000000000001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2</v>
      </c>
      <c r="BD5">
        <v>2</v>
      </c>
      <c r="BE5">
        <v>2</v>
      </c>
      <c r="BF5">
        <v>2</v>
      </c>
      <c r="BG5">
        <v>3</v>
      </c>
      <c r="BH5">
        <v>15</v>
      </c>
      <c r="BI5">
        <v>15</v>
      </c>
      <c r="BJ5">
        <v>20</v>
      </c>
      <c r="BK5">
        <v>33</v>
      </c>
      <c r="BL5">
        <v>40</v>
      </c>
      <c r="BM5">
        <v>64</v>
      </c>
    </row>
    <row r="6" spans="1:65" x14ac:dyDescent="0.2">
      <c r="A6" s="3" t="s">
        <v>466</v>
      </c>
      <c r="B6" s="11"/>
      <c r="C6" t="s">
        <v>502</v>
      </c>
      <c r="D6">
        <v>16.538799999999998</v>
      </c>
      <c r="E6">
        <v>-23.041799999999999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3</v>
      </c>
    </row>
    <row r="7" spans="1:65" x14ac:dyDescent="0.2">
      <c r="A7" s="3" t="s">
        <v>466</v>
      </c>
      <c r="B7" s="11"/>
      <c r="C7" t="s">
        <v>85</v>
      </c>
      <c r="D7">
        <v>3.8479999999999999</v>
      </c>
      <c r="E7">
        <v>11.5021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1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2</v>
      </c>
      <c r="BG7">
        <v>2</v>
      </c>
      <c r="BH7">
        <v>4</v>
      </c>
      <c r="BI7">
        <v>10</v>
      </c>
      <c r="BJ7">
        <v>10</v>
      </c>
      <c r="BK7">
        <v>13</v>
      </c>
      <c r="BL7">
        <v>20</v>
      </c>
      <c r="BM7">
        <v>27</v>
      </c>
    </row>
    <row r="8" spans="1:65" x14ac:dyDescent="0.2">
      <c r="A8" s="3" t="s">
        <v>466</v>
      </c>
      <c r="B8" s="11"/>
      <c r="C8" t="s">
        <v>509</v>
      </c>
      <c r="D8">
        <v>15.1111</v>
      </c>
      <c r="E8">
        <v>-23.616700000000002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</row>
    <row r="9" spans="1:65" x14ac:dyDescent="0.2">
      <c r="A9" s="3" t="s">
        <v>466</v>
      </c>
      <c r="B9" s="11"/>
      <c r="C9" t="s">
        <v>447</v>
      </c>
      <c r="D9">
        <v>6.6111000000000004</v>
      </c>
      <c r="E9">
        <v>20.939399999999999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1</v>
      </c>
      <c r="BI9">
        <v>1</v>
      </c>
      <c r="BJ9">
        <v>1</v>
      </c>
      <c r="BK9">
        <v>1</v>
      </c>
      <c r="BL9">
        <v>3</v>
      </c>
      <c r="BM9">
        <v>3</v>
      </c>
    </row>
    <row r="10" spans="1:65" x14ac:dyDescent="0.2">
      <c r="A10" s="3" t="s">
        <v>466</v>
      </c>
      <c r="B10" s="11"/>
      <c r="C10" t="s">
        <v>488</v>
      </c>
      <c r="D10">
        <v>15.4542</v>
      </c>
      <c r="E10">
        <v>18.732199999999999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</v>
      </c>
      <c r="BM10">
        <v>1</v>
      </c>
    </row>
    <row r="11" spans="1:65" x14ac:dyDescent="0.2">
      <c r="A11" s="3" t="s">
        <v>466</v>
      </c>
      <c r="B11" s="11"/>
      <c r="C11" t="s">
        <v>448</v>
      </c>
      <c r="D11">
        <v>-4.0382999999999996</v>
      </c>
      <c r="E11">
        <v>21.758700000000001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3</v>
      </c>
      <c r="BL11">
        <v>3</v>
      </c>
      <c r="BM11">
        <v>3</v>
      </c>
    </row>
    <row r="12" spans="1:65" x14ac:dyDescent="0.2">
      <c r="A12" s="3" t="s">
        <v>466</v>
      </c>
      <c r="B12" s="11"/>
      <c r="C12" t="s">
        <v>211</v>
      </c>
      <c r="D12">
        <v>-4.0382999999999996</v>
      </c>
      <c r="E12">
        <v>21.758700000000001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3</v>
      </c>
      <c r="BJ12">
        <v>4</v>
      </c>
      <c r="BK12">
        <v>14</v>
      </c>
      <c r="BL12">
        <v>18</v>
      </c>
      <c r="BM12">
        <v>23</v>
      </c>
    </row>
    <row r="13" spans="1:65" x14ac:dyDescent="0.2">
      <c r="A13" s="3" t="s">
        <v>466</v>
      </c>
      <c r="B13" s="11"/>
      <c r="C13" t="s">
        <v>212</v>
      </c>
      <c r="D13">
        <v>7.54</v>
      </c>
      <c r="E13">
        <v>-5.5471000000000004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5</v>
      </c>
      <c r="BJ13">
        <v>6</v>
      </c>
      <c r="BK13">
        <v>9</v>
      </c>
      <c r="BL13">
        <v>9</v>
      </c>
      <c r="BM13">
        <v>14</v>
      </c>
    </row>
    <row r="14" spans="1:65" x14ac:dyDescent="0.2">
      <c r="A14" s="3" t="s">
        <v>466</v>
      </c>
      <c r="B14" s="11"/>
      <c r="C14" t="s">
        <v>27</v>
      </c>
      <c r="D14">
        <v>26</v>
      </c>
      <c r="E14">
        <v>30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2</v>
      </c>
      <c r="AT14">
        <v>2</v>
      </c>
      <c r="AU14">
        <v>2</v>
      </c>
      <c r="AV14">
        <v>2</v>
      </c>
      <c r="AW14">
        <v>3</v>
      </c>
      <c r="AX14">
        <v>15</v>
      </c>
      <c r="AY14">
        <v>15</v>
      </c>
      <c r="AZ14">
        <v>49</v>
      </c>
      <c r="BA14">
        <v>55</v>
      </c>
      <c r="BB14">
        <v>59</v>
      </c>
      <c r="BC14">
        <v>60</v>
      </c>
      <c r="BD14">
        <v>67</v>
      </c>
      <c r="BE14">
        <v>80</v>
      </c>
      <c r="BF14">
        <v>109</v>
      </c>
      <c r="BG14">
        <v>110</v>
      </c>
      <c r="BH14">
        <v>150</v>
      </c>
      <c r="BI14">
        <v>196</v>
      </c>
      <c r="BJ14">
        <v>196</v>
      </c>
      <c r="BK14">
        <v>256</v>
      </c>
      <c r="BL14">
        <v>285</v>
      </c>
      <c r="BM14">
        <v>294</v>
      </c>
    </row>
    <row r="15" spans="1:65" x14ac:dyDescent="0.2">
      <c r="A15" s="3" t="s">
        <v>466</v>
      </c>
      <c r="B15" s="11"/>
      <c r="C15" t="s">
        <v>449</v>
      </c>
      <c r="D15">
        <v>1.5</v>
      </c>
      <c r="E15">
        <v>10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4</v>
      </c>
      <c r="BK15">
        <v>6</v>
      </c>
      <c r="BL15">
        <v>6</v>
      </c>
      <c r="BM15">
        <v>6</v>
      </c>
    </row>
    <row r="16" spans="1:65" x14ac:dyDescent="0.2">
      <c r="A16" s="3" t="s">
        <v>466</v>
      </c>
      <c r="B16" s="11"/>
      <c r="C16" t="s">
        <v>511</v>
      </c>
      <c r="D16">
        <v>15.179399999999999</v>
      </c>
      <c r="E16">
        <v>39.782299999999999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</row>
    <row r="17" spans="1:65" x14ac:dyDescent="0.2">
      <c r="A17" s="3" t="s">
        <v>466</v>
      </c>
      <c r="B17" s="11"/>
      <c r="C17" t="s">
        <v>432</v>
      </c>
      <c r="D17">
        <v>-26.522500000000001</v>
      </c>
      <c r="E17">
        <v>31.465900000000001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</row>
    <row r="18" spans="1:65" x14ac:dyDescent="0.2">
      <c r="A18" s="3" t="s">
        <v>466</v>
      </c>
      <c r="B18" s="11"/>
      <c r="C18" t="s">
        <v>417</v>
      </c>
      <c r="D18">
        <v>9.1449999999999996</v>
      </c>
      <c r="E18">
        <v>40.489699999999999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1</v>
      </c>
      <c r="BG18">
        <v>1</v>
      </c>
      <c r="BH18">
        <v>5</v>
      </c>
      <c r="BI18">
        <v>5</v>
      </c>
      <c r="BJ18">
        <v>6</v>
      </c>
      <c r="BK18">
        <v>6</v>
      </c>
      <c r="BL18">
        <v>9</v>
      </c>
      <c r="BM18">
        <v>9</v>
      </c>
    </row>
    <row r="19" spans="1:65" x14ac:dyDescent="0.2">
      <c r="A19" s="3" t="s">
        <v>466</v>
      </c>
      <c r="B19" s="11" t="s">
        <v>450</v>
      </c>
      <c r="C19" t="s">
        <v>164</v>
      </c>
      <c r="D19">
        <v>-12.827500000000001</v>
      </c>
      <c r="E19">
        <v>45.166200000000003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1</v>
      </c>
      <c r="BI19">
        <v>1</v>
      </c>
      <c r="BJ19">
        <v>3</v>
      </c>
      <c r="BK19">
        <v>3</v>
      </c>
      <c r="BL19">
        <v>6</v>
      </c>
      <c r="BM19">
        <v>7</v>
      </c>
    </row>
    <row r="20" spans="1:65" x14ac:dyDescent="0.2">
      <c r="A20" s="3" t="s">
        <v>466</v>
      </c>
      <c r="B20" s="11" t="s">
        <v>215</v>
      </c>
      <c r="C20" t="s">
        <v>164</v>
      </c>
      <c r="D20">
        <v>-20.904299999999999</v>
      </c>
      <c r="E20">
        <v>165.61799999999999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</v>
      </c>
      <c r="BL20">
        <v>2</v>
      </c>
      <c r="BM20">
        <v>4</v>
      </c>
    </row>
    <row r="21" spans="1:65" x14ac:dyDescent="0.2">
      <c r="A21" s="3" t="s">
        <v>466</v>
      </c>
      <c r="B21" s="11"/>
      <c r="C21" t="s">
        <v>433</v>
      </c>
      <c r="D21">
        <v>-0.80369999999999997</v>
      </c>
      <c r="E21">
        <v>11.609400000000001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3</v>
      </c>
      <c r="BM21">
        <v>4</v>
      </c>
    </row>
    <row r="22" spans="1:65" x14ac:dyDescent="0.2">
      <c r="A22" s="3" t="s">
        <v>466</v>
      </c>
      <c r="B22" s="11"/>
      <c r="C22" t="s">
        <v>483</v>
      </c>
      <c r="D22">
        <v>13.443199999999999</v>
      </c>
      <c r="E22">
        <v>-15.3101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1</v>
      </c>
      <c r="BK22">
        <v>1</v>
      </c>
      <c r="BL22">
        <v>1</v>
      </c>
      <c r="BM22">
        <v>1</v>
      </c>
    </row>
    <row r="23" spans="1:65" x14ac:dyDescent="0.2">
      <c r="A23" s="3" t="s">
        <v>466</v>
      </c>
      <c r="B23" s="11"/>
      <c r="C23" t="s">
        <v>425</v>
      </c>
      <c r="D23">
        <v>7.9465000000000003</v>
      </c>
      <c r="E23">
        <v>-1.0232000000000001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3</v>
      </c>
      <c r="BG23">
        <v>6</v>
      </c>
      <c r="BH23">
        <v>6</v>
      </c>
      <c r="BI23">
        <v>7</v>
      </c>
      <c r="BJ23">
        <v>7</v>
      </c>
      <c r="BK23">
        <v>11</v>
      </c>
      <c r="BL23">
        <v>16</v>
      </c>
      <c r="BM23">
        <v>19</v>
      </c>
    </row>
    <row r="24" spans="1:65" x14ac:dyDescent="0.2">
      <c r="A24" s="3" t="s">
        <v>466</v>
      </c>
      <c r="B24" s="11"/>
      <c r="C24" t="s">
        <v>419</v>
      </c>
      <c r="D24">
        <v>9.9456000000000007</v>
      </c>
      <c r="E24">
        <v>-9.6966000000000001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2</v>
      </c>
    </row>
    <row r="25" spans="1:65" x14ac:dyDescent="0.2">
      <c r="A25" s="3" t="s">
        <v>466</v>
      </c>
      <c r="B25" s="11"/>
      <c r="C25" t="s">
        <v>421</v>
      </c>
      <c r="D25">
        <v>-2.3599999999999999E-2</v>
      </c>
      <c r="E25">
        <v>37.906199999999998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1</v>
      </c>
      <c r="BG25">
        <v>3</v>
      </c>
      <c r="BH25">
        <v>3</v>
      </c>
      <c r="BI25">
        <v>3</v>
      </c>
      <c r="BJ25">
        <v>3</v>
      </c>
      <c r="BK25">
        <v>7</v>
      </c>
      <c r="BL25">
        <v>7</v>
      </c>
      <c r="BM25">
        <v>7</v>
      </c>
    </row>
    <row r="26" spans="1:65" x14ac:dyDescent="0.2">
      <c r="A26" s="3" t="s">
        <v>466</v>
      </c>
      <c r="B26" s="11"/>
      <c r="C26" t="s">
        <v>456</v>
      </c>
      <c r="D26">
        <v>6.4280999999999997</v>
      </c>
      <c r="E26">
        <v>-9.4295000000000009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1</v>
      </c>
      <c r="BJ26">
        <v>2</v>
      </c>
      <c r="BK26">
        <v>2</v>
      </c>
      <c r="BL26">
        <v>2</v>
      </c>
      <c r="BM26">
        <v>3</v>
      </c>
    </row>
    <row r="27" spans="1:65" x14ac:dyDescent="0.2">
      <c r="A27" s="3" t="s">
        <v>466</v>
      </c>
      <c r="B27" s="11"/>
      <c r="C27" t="s">
        <v>499</v>
      </c>
      <c r="D27">
        <v>-18.7669</v>
      </c>
      <c r="E27">
        <v>46.869100000000003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3</v>
      </c>
      <c r="BM27">
        <v>3</v>
      </c>
    </row>
    <row r="28" spans="1:65" x14ac:dyDescent="0.2">
      <c r="A28" s="3" t="s">
        <v>466</v>
      </c>
      <c r="B28" s="11"/>
      <c r="C28" t="s">
        <v>480</v>
      </c>
      <c r="D28">
        <v>-20.2</v>
      </c>
      <c r="E28">
        <v>57.5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3</v>
      </c>
      <c r="BK28">
        <v>3</v>
      </c>
      <c r="BL28">
        <v>12</v>
      </c>
      <c r="BM28">
        <v>14</v>
      </c>
    </row>
    <row r="29" spans="1:65" x14ac:dyDescent="0.2">
      <c r="A29" s="3" t="s">
        <v>466</v>
      </c>
      <c r="B29" s="11"/>
      <c r="C29" t="s">
        <v>436</v>
      </c>
      <c r="D29">
        <v>21.007899999999999</v>
      </c>
      <c r="E29">
        <v>10.940799999999999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</row>
    <row r="30" spans="1:65" x14ac:dyDescent="0.2">
      <c r="A30" s="3" t="s">
        <v>466</v>
      </c>
      <c r="B30" s="11"/>
      <c r="C30" t="s">
        <v>69</v>
      </c>
      <c r="D30">
        <v>31.791699999999999</v>
      </c>
      <c r="E30">
        <v>-7.0926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1</v>
      </c>
      <c r="AW30">
        <v>2</v>
      </c>
      <c r="AX30">
        <v>2</v>
      </c>
      <c r="AY30">
        <v>2</v>
      </c>
      <c r="AZ30">
        <v>2</v>
      </c>
      <c r="BA30">
        <v>2</v>
      </c>
      <c r="BB30">
        <v>3</v>
      </c>
      <c r="BC30">
        <v>5</v>
      </c>
      <c r="BD30">
        <v>6</v>
      </c>
      <c r="BE30">
        <v>7</v>
      </c>
      <c r="BF30">
        <v>17</v>
      </c>
      <c r="BG30">
        <v>28</v>
      </c>
      <c r="BH30">
        <v>29</v>
      </c>
      <c r="BI30">
        <v>38</v>
      </c>
      <c r="BJ30">
        <v>49</v>
      </c>
      <c r="BK30">
        <v>63</v>
      </c>
      <c r="BL30">
        <v>77</v>
      </c>
      <c r="BM30">
        <v>96</v>
      </c>
    </row>
    <row r="31" spans="1:65" x14ac:dyDescent="0.2">
      <c r="A31" s="3" t="s">
        <v>466</v>
      </c>
      <c r="B31" s="11"/>
      <c r="C31" t="s">
        <v>428</v>
      </c>
      <c r="D31">
        <v>-22.957599999999999</v>
      </c>
      <c r="E31">
        <v>18.490400000000001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3</v>
      </c>
      <c r="BL31">
        <v>3</v>
      </c>
      <c r="BM31">
        <v>3</v>
      </c>
    </row>
    <row r="32" spans="1:65" x14ac:dyDescent="0.2">
      <c r="A32" s="3" t="s">
        <v>466</v>
      </c>
      <c r="B32" s="11"/>
      <c r="C32" t="s">
        <v>504</v>
      </c>
      <c r="D32">
        <v>17.607800000000001</v>
      </c>
      <c r="E32">
        <v>8.0816999999999997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1</v>
      </c>
    </row>
    <row r="33" spans="1:65" x14ac:dyDescent="0.2">
      <c r="A33" s="3" t="s">
        <v>466</v>
      </c>
      <c r="B33" s="11"/>
      <c r="C33" t="s">
        <v>54</v>
      </c>
      <c r="D33">
        <v>9.0820000000000007</v>
      </c>
      <c r="E33">
        <v>8.6753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3</v>
      </c>
      <c r="BJ33">
        <v>8</v>
      </c>
      <c r="BK33">
        <v>8</v>
      </c>
      <c r="BL33">
        <v>12</v>
      </c>
      <c r="BM33">
        <v>22</v>
      </c>
    </row>
    <row r="34" spans="1:65" x14ac:dyDescent="0.2">
      <c r="A34" s="3" t="s">
        <v>466</v>
      </c>
      <c r="B34" s="11"/>
      <c r="C34" t="s">
        <v>31</v>
      </c>
      <c r="D34">
        <v>21</v>
      </c>
      <c r="E34">
        <v>57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2</v>
      </c>
      <c r="AN34">
        <v>2</v>
      </c>
      <c r="AO34">
        <v>4</v>
      </c>
      <c r="AP34">
        <v>4</v>
      </c>
      <c r="AQ34">
        <v>4</v>
      </c>
      <c r="AR34">
        <v>6</v>
      </c>
      <c r="AS34">
        <v>6</v>
      </c>
      <c r="AT34">
        <v>6</v>
      </c>
      <c r="AU34">
        <v>12</v>
      </c>
      <c r="AV34">
        <v>15</v>
      </c>
      <c r="AW34">
        <v>16</v>
      </c>
      <c r="AX34">
        <v>16</v>
      </c>
      <c r="AY34">
        <v>16</v>
      </c>
      <c r="AZ34">
        <v>16</v>
      </c>
      <c r="BA34">
        <v>16</v>
      </c>
      <c r="BB34">
        <v>18</v>
      </c>
      <c r="BC34">
        <v>18</v>
      </c>
      <c r="BD34">
        <v>18</v>
      </c>
      <c r="BE34">
        <v>19</v>
      </c>
      <c r="BF34">
        <v>19</v>
      </c>
      <c r="BG34">
        <v>22</v>
      </c>
      <c r="BH34">
        <v>22</v>
      </c>
      <c r="BI34">
        <v>24</v>
      </c>
      <c r="BJ34">
        <v>39</v>
      </c>
      <c r="BK34">
        <v>48</v>
      </c>
      <c r="BL34">
        <v>48</v>
      </c>
      <c r="BM34">
        <v>52</v>
      </c>
    </row>
    <row r="35" spans="1:65" x14ac:dyDescent="0.2">
      <c r="A35" s="3" t="s">
        <v>466</v>
      </c>
      <c r="B35" s="11"/>
      <c r="C35" t="s">
        <v>59</v>
      </c>
      <c r="D35">
        <v>25.354800000000001</v>
      </c>
      <c r="E35">
        <v>51.183900000000001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3</v>
      </c>
      <c r="AT35">
        <v>3</v>
      </c>
      <c r="AU35">
        <v>7</v>
      </c>
      <c r="AV35">
        <v>8</v>
      </c>
      <c r="AW35">
        <v>8</v>
      </c>
      <c r="AX35">
        <v>8</v>
      </c>
      <c r="AY35">
        <v>8</v>
      </c>
      <c r="AZ35">
        <v>15</v>
      </c>
      <c r="BA35">
        <v>18</v>
      </c>
      <c r="BB35">
        <v>24</v>
      </c>
      <c r="BC35">
        <v>262</v>
      </c>
      <c r="BD35">
        <v>262</v>
      </c>
      <c r="BE35">
        <v>320</v>
      </c>
      <c r="BF35">
        <v>337</v>
      </c>
      <c r="BG35">
        <v>401</v>
      </c>
      <c r="BH35">
        <v>439</v>
      </c>
      <c r="BI35">
        <v>439</v>
      </c>
      <c r="BJ35">
        <v>452</v>
      </c>
      <c r="BK35">
        <v>460</v>
      </c>
      <c r="BL35">
        <v>470</v>
      </c>
      <c r="BM35">
        <v>481</v>
      </c>
    </row>
    <row r="36" spans="1:65" x14ac:dyDescent="0.2">
      <c r="A36" s="3" t="s">
        <v>466</v>
      </c>
      <c r="B36" s="11"/>
      <c r="C36" t="s">
        <v>437</v>
      </c>
      <c r="D36">
        <v>-1.9402999999999999</v>
      </c>
      <c r="E36">
        <v>29.873899999999999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5</v>
      </c>
      <c r="BI36">
        <v>7</v>
      </c>
      <c r="BJ36">
        <v>8</v>
      </c>
      <c r="BK36">
        <v>8</v>
      </c>
      <c r="BL36">
        <v>17</v>
      </c>
      <c r="BM36">
        <v>17</v>
      </c>
    </row>
    <row r="37" spans="1:65" x14ac:dyDescent="0.2">
      <c r="A37" s="3" t="s">
        <v>466</v>
      </c>
      <c r="B37" s="11"/>
      <c r="C37" t="s">
        <v>70</v>
      </c>
      <c r="D37">
        <v>24</v>
      </c>
      <c r="E37">
        <v>45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1</v>
      </c>
      <c r="AW37">
        <v>5</v>
      </c>
      <c r="AX37">
        <v>5</v>
      </c>
      <c r="AY37">
        <v>5</v>
      </c>
      <c r="AZ37">
        <v>11</v>
      </c>
      <c r="BA37">
        <v>15</v>
      </c>
      <c r="BB37">
        <v>20</v>
      </c>
      <c r="BC37">
        <v>21</v>
      </c>
      <c r="BD37">
        <v>45</v>
      </c>
      <c r="BE37">
        <v>86</v>
      </c>
      <c r="BF37">
        <v>103</v>
      </c>
      <c r="BG37">
        <v>103</v>
      </c>
      <c r="BH37">
        <v>118</v>
      </c>
      <c r="BI37">
        <v>171</v>
      </c>
      <c r="BJ37">
        <v>171</v>
      </c>
      <c r="BK37">
        <v>274</v>
      </c>
      <c r="BL37">
        <v>344</v>
      </c>
      <c r="BM37">
        <v>392</v>
      </c>
    </row>
    <row r="38" spans="1:65" x14ac:dyDescent="0.2">
      <c r="A38" s="3" t="s">
        <v>466</v>
      </c>
      <c r="B38" s="11"/>
      <c r="C38" t="s">
        <v>71</v>
      </c>
      <c r="D38">
        <v>14.497400000000001</v>
      </c>
      <c r="E38">
        <v>-14.452400000000001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2</v>
      </c>
      <c r="AV38">
        <v>4</v>
      </c>
      <c r="AW38">
        <v>4</v>
      </c>
      <c r="AX38">
        <v>4</v>
      </c>
      <c r="AY38">
        <v>4</v>
      </c>
      <c r="AZ38">
        <v>4</v>
      </c>
      <c r="BA38">
        <v>4</v>
      </c>
      <c r="BB38">
        <v>4</v>
      </c>
      <c r="BC38">
        <v>4</v>
      </c>
      <c r="BD38">
        <v>4</v>
      </c>
      <c r="BE38">
        <v>10</v>
      </c>
      <c r="BF38">
        <v>10</v>
      </c>
      <c r="BG38">
        <v>24</v>
      </c>
      <c r="BH38">
        <v>24</v>
      </c>
      <c r="BI38">
        <v>26</v>
      </c>
      <c r="BJ38">
        <v>31</v>
      </c>
      <c r="BK38">
        <v>31</v>
      </c>
      <c r="BL38">
        <v>38</v>
      </c>
      <c r="BM38">
        <v>47</v>
      </c>
    </row>
    <row r="39" spans="1:65" x14ac:dyDescent="0.2">
      <c r="A39" s="3" t="s">
        <v>466</v>
      </c>
      <c r="B39" s="11"/>
      <c r="C39" t="s">
        <v>459</v>
      </c>
      <c r="D39">
        <v>5.1520999999999999</v>
      </c>
      <c r="E39">
        <v>46.199599999999997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</row>
    <row r="40" spans="1:65" x14ac:dyDescent="0.2">
      <c r="A40" s="3" t="s">
        <v>466</v>
      </c>
      <c r="B40" s="11"/>
      <c r="C40" t="s">
        <v>83</v>
      </c>
      <c r="D40">
        <v>-30.5595</v>
      </c>
      <c r="E40">
        <v>22.9375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1</v>
      </c>
      <c r="AZ40">
        <v>3</v>
      </c>
      <c r="BA40">
        <v>3</v>
      </c>
      <c r="BB40">
        <v>7</v>
      </c>
      <c r="BC40">
        <v>13</v>
      </c>
      <c r="BD40">
        <v>17</v>
      </c>
      <c r="BE40">
        <v>24</v>
      </c>
      <c r="BF40">
        <v>38</v>
      </c>
      <c r="BG40">
        <v>51</v>
      </c>
      <c r="BH40">
        <v>62</v>
      </c>
      <c r="BI40">
        <v>62</v>
      </c>
      <c r="BJ40">
        <v>116</v>
      </c>
      <c r="BK40">
        <v>150</v>
      </c>
      <c r="BL40">
        <v>202</v>
      </c>
      <c r="BM40">
        <v>240</v>
      </c>
    </row>
    <row r="41" spans="1:65" x14ac:dyDescent="0.2">
      <c r="A41" s="3" t="s">
        <v>466</v>
      </c>
      <c r="B41" s="11"/>
      <c r="C41" t="s">
        <v>418</v>
      </c>
      <c r="D41">
        <v>12.8628</v>
      </c>
      <c r="E41">
        <v>30.217600000000001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2</v>
      </c>
      <c r="BK41">
        <v>2</v>
      </c>
      <c r="BL41">
        <v>2</v>
      </c>
      <c r="BM41">
        <v>2</v>
      </c>
    </row>
    <row r="42" spans="1:65" x14ac:dyDescent="0.2">
      <c r="A42" s="3" t="s">
        <v>466</v>
      </c>
      <c r="B42" s="11"/>
      <c r="C42" t="s">
        <v>460</v>
      </c>
      <c r="D42">
        <v>-6.3689999999999998</v>
      </c>
      <c r="E42">
        <v>34.888800000000003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1</v>
      </c>
      <c r="BJ42">
        <v>3</v>
      </c>
      <c r="BK42">
        <v>6</v>
      </c>
      <c r="BL42">
        <v>6</v>
      </c>
      <c r="BM42">
        <v>6</v>
      </c>
    </row>
    <row r="43" spans="1:65" x14ac:dyDescent="0.2">
      <c r="A43" s="3" t="s">
        <v>466</v>
      </c>
      <c r="B43" s="11"/>
      <c r="C43" t="s">
        <v>91</v>
      </c>
      <c r="D43">
        <v>8.6195000000000004</v>
      </c>
      <c r="E43">
        <v>0.82479999999999998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9</v>
      </c>
      <c r="BM43">
        <v>16</v>
      </c>
    </row>
    <row r="44" spans="1:65" x14ac:dyDescent="0.2">
      <c r="A44" s="3" t="s">
        <v>466</v>
      </c>
      <c r="B44" s="11"/>
      <c r="C44" t="s">
        <v>80</v>
      </c>
      <c r="D44">
        <v>34</v>
      </c>
      <c r="E44">
        <v>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1</v>
      </c>
      <c r="AX44">
        <v>1</v>
      </c>
      <c r="AY44">
        <v>1</v>
      </c>
      <c r="AZ44">
        <v>2</v>
      </c>
      <c r="BA44">
        <v>2</v>
      </c>
      <c r="BB44">
        <v>5</v>
      </c>
      <c r="BC44">
        <v>7</v>
      </c>
      <c r="BD44">
        <v>7</v>
      </c>
      <c r="BE44">
        <v>16</v>
      </c>
      <c r="BF44">
        <v>18</v>
      </c>
      <c r="BG44">
        <v>18</v>
      </c>
      <c r="BH44">
        <v>20</v>
      </c>
      <c r="BI44">
        <v>24</v>
      </c>
      <c r="BJ44">
        <v>29</v>
      </c>
      <c r="BK44">
        <v>39</v>
      </c>
      <c r="BL44">
        <v>54</v>
      </c>
      <c r="BM44">
        <v>60</v>
      </c>
    </row>
    <row r="45" spans="1:65" x14ac:dyDescent="0.2">
      <c r="A45" s="3" t="s">
        <v>466</v>
      </c>
      <c r="B45" s="11"/>
      <c r="C45" t="s">
        <v>512</v>
      </c>
      <c r="D45">
        <v>1</v>
      </c>
      <c r="E45">
        <v>32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</row>
    <row r="46" spans="1:65" x14ac:dyDescent="0.2">
      <c r="A46" s="3" t="s">
        <v>466</v>
      </c>
      <c r="B46" s="11"/>
      <c r="C46" t="s">
        <v>481</v>
      </c>
      <c r="D46">
        <v>-15.416700000000001</v>
      </c>
      <c r="E46">
        <v>28.283300000000001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</v>
      </c>
      <c r="BK46">
        <v>2</v>
      </c>
      <c r="BL46">
        <v>2</v>
      </c>
      <c r="BM46">
        <v>2</v>
      </c>
    </row>
    <row r="47" spans="1:65" x14ac:dyDescent="0.2">
      <c r="A47" s="3" t="s">
        <v>466</v>
      </c>
      <c r="B47" s="11"/>
      <c r="C47" t="s">
        <v>507</v>
      </c>
      <c r="D47">
        <v>-20</v>
      </c>
      <c r="E47">
        <v>30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3</v>
      </c>
    </row>
    <row r="48" spans="1:65" x14ac:dyDescent="0.2">
      <c r="A48" s="3" t="s">
        <v>466</v>
      </c>
      <c r="B48" s="11"/>
      <c r="F48">
        <f>SUM(F2:F47)</f>
        <v>0</v>
      </c>
      <c r="G48">
        <f t="shared" ref="G48:BM48" si="0">SUM(G2:G47)</f>
        <v>0</v>
      </c>
      <c r="H48">
        <f t="shared" si="0"/>
        <v>0</v>
      </c>
      <c r="I48">
        <f t="shared" si="0"/>
        <v>0</v>
      </c>
      <c r="J48">
        <f t="shared" si="0"/>
        <v>0</v>
      </c>
      <c r="K48">
        <f t="shared" si="0"/>
        <v>0</v>
      </c>
      <c r="L48">
        <f t="shared" si="0"/>
        <v>0</v>
      </c>
      <c r="M48">
        <f t="shared" si="0"/>
        <v>0</v>
      </c>
      <c r="N48">
        <f t="shared" si="0"/>
        <v>0</v>
      </c>
      <c r="O48">
        <f t="shared" si="0"/>
        <v>0</v>
      </c>
      <c r="P48">
        <f t="shared" si="0"/>
        <v>0</v>
      </c>
      <c r="Q48">
        <f t="shared" si="0"/>
        <v>0</v>
      </c>
      <c r="R48">
        <f t="shared" si="0"/>
        <v>0</v>
      </c>
      <c r="S48">
        <f t="shared" si="0"/>
        <v>0</v>
      </c>
      <c r="T48">
        <f t="shared" si="0"/>
        <v>0</v>
      </c>
      <c r="U48">
        <f t="shared" si="0"/>
        <v>0</v>
      </c>
      <c r="V48">
        <f t="shared" si="0"/>
        <v>0</v>
      </c>
      <c r="W48">
        <f t="shared" si="0"/>
        <v>0</v>
      </c>
      <c r="X48">
        <f t="shared" si="0"/>
        <v>0</v>
      </c>
      <c r="Y48">
        <f t="shared" si="0"/>
        <v>0</v>
      </c>
      <c r="Z48">
        <f t="shared" si="0"/>
        <v>0</v>
      </c>
      <c r="AA48">
        <f t="shared" si="0"/>
        <v>0</v>
      </c>
      <c r="AB48">
        <f t="shared" si="0"/>
        <v>0</v>
      </c>
      <c r="AC48">
        <f t="shared" si="0"/>
        <v>1</v>
      </c>
      <c r="AD48">
        <f t="shared" si="0"/>
        <v>1</v>
      </c>
      <c r="AE48">
        <f t="shared" si="0"/>
        <v>1</v>
      </c>
      <c r="AF48">
        <f t="shared" si="0"/>
        <v>1</v>
      </c>
      <c r="AG48">
        <f t="shared" si="0"/>
        <v>1</v>
      </c>
      <c r="AH48">
        <f t="shared" si="0"/>
        <v>1</v>
      </c>
      <c r="AI48">
        <f t="shared" si="0"/>
        <v>1</v>
      </c>
      <c r="AJ48">
        <f t="shared" si="0"/>
        <v>1</v>
      </c>
      <c r="AK48">
        <f t="shared" si="0"/>
        <v>1</v>
      </c>
      <c r="AL48">
        <f t="shared" si="0"/>
        <v>1</v>
      </c>
      <c r="AM48">
        <f t="shared" si="0"/>
        <v>3</v>
      </c>
      <c r="AN48">
        <f t="shared" si="0"/>
        <v>4</v>
      </c>
      <c r="AO48">
        <f t="shared" si="0"/>
        <v>6</v>
      </c>
      <c r="AP48">
        <f t="shared" si="0"/>
        <v>6</v>
      </c>
      <c r="AQ48">
        <f t="shared" si="0"/>
        <v>7</v>
      </c>
      <c r="AR48">
        <f t="shared" si="0"/>
        <v>10</v>
      </c>
      <c r="AS48">
        <f t="shared" si="0"/>
        <v>13</v>
      </c>
      <c r="AT48">
        <f t="shared" si="0"/>
        <v>18</v>
      </c>
      <c r="AU48">
        <f t="shared" si="0"/>
        <v>31</v>
      </c>
      <c r="AV48">
        <f t="shared" si="0"/>
        <v>45</v>
      </c>
      <c r="AW48">
        <f t="shared" si="0"/>
        <v>53</v>
      </c>
      <c r="AX48">
        <f t="shared" si="0"/>
        <v>72</v>
      </c>
      <c r="AY48">
        <f t="shared" si="0"/>
        <v>72</v>
      </c>
      <c r="AZ48">
        <f t="shared" si="0"/>
        <v>125</v>
      </c>
      <c r="BA48">
        <f t="shared" si="0"/>
        <v>140</v>
      </c>
      <c r="BB48">
        <f t="shared" si="0"/>
        <v>166</v>
      </c>
      <c r="BC48">
        <f t="shared" si="0"/>
        <v>419</v>
      </c>
      <c r="BD48">
        <f t="shared" si="0"/>
        <v>459</v>
      </c>
      <c r="BE48">
        <f t="shared" si="0"/>
        <v>602</v>
      </c>
      <c r="BF48">
        <f t="shared" si="0"/>
        <v>711</v>
      </c>
      <c r="BG48">
        <f t="shared" si="0"/>
        <v>838</v>
      </c>
      <c r="BH48">
        <f t="shared" si="0"/>
        <v>977</v>
      </c>
      <c r="BI48">
        <f t="shared" si="0"/>
        <v>1115</v>
      </c>
      <c r="BJ48">
        <f t="shared" si="0"/>
        <v>1261</v>
      </c>
      <c r="BK48">
        <f t="shared" si="0"/>
        <v>1561</v>
      </c>
      <c r="BL48">
        <f t="shared" si="0"/>
        <v>1831</v>
      </c>
      <c r="BM48">
        <f t="shared" si="0"/>
        <v>2101</v>
      </c>
    </row>
    <row r="49" spans="1:65" x14ac:dyDescent="0.2">
      <c r="B49" s="11"/>
    </row>
    <row r="50" spans="1:65" x14ac:dyDescent="0.2">
      <c r="A50" s="1" t="s">
        <v>469</v>
      </c>
      <c r="B50" s="15" t="s">
        <v>0</v>
      </c>
      <c r="C50" t="s">
        <v>1</v>
      </c>
      <c r="D50" t="s">
        <v>2</v>
      </c>
      <c r="E50" t="s">
        <v>3</v>
      </c>
      <c r="F50" s="1">
        <v>43852</v>
      </c>
      <c r="G50" s="1">
        <v>43853</v>
      </c>
      <c r="H50" s="1">
        <v>43854</v>
      </c>
      <c r="I50" s="1">
        <v>43855</v>
      </c>
      <c r="J50" s="1">
        <v>43856</v>
      </c>
      <c r="K50" s="1">
        <v>43857</v>
      </c>
      <c r="L50" s="1">
        <v>43858</v>
      </c>
      <c r="M50" s="1">
        <v>43859</v>
      </c>
      <c r="N50" s="1">
        <v>43860</v>
      </c>
      <c r="O50" s="1">
        <v>43861</v>
      </c>
      <c r="P50" s="1">
        <v>43862</v>
      </c>
      <c r="Q50" s="1">
        <v>43863</v>
      </c>
      <c r="R50" s="1">
        <v>43864</v>
      </c>
      <c r="S50" s="1">
        <v>43865</v>
      </c>
      <c r="T50" s="1">
        <v>43866</v>
      </c>
      <c r="U50" s="1">
        <v>43867</v>
      </c>
      <c r="V50" s="1">
        <v>43868</v>
      </c>
      <c r="W50" s="1">
        <v>43869</v>
      </c>
      <c r="X50" s="1">
        <v>43870</v>
      </c>
      <c r="Y50" s="1">
        <v>43871</v>
      </c>
      <c r="Z50" s="1">
        <v>43872</v>
      </c>
      <c r="AA50" s="1">
        <v>43873</v>
      </c>
      <c r="AB50" s="1">
        <v>43874</v>
      </c>
      <c r="AC50" s="1">
        <v>43875</v>
      </c>
      <c r="AD50" s="1">
        <v>43876</v>
      </c>
      <c r="AE50" s="1">
        <v>43877</v>
      </c>
      <c r="AF50" s="1">
        <v>43878</v>
      </c>
      <c r="AG50" s="1">
        <v>43879</v>
      </c>
      <c r="AH50" s="1">
        <v>43880</v>
      </c>
      <c r="AI50" s="1">
        <v>43881</v>
      </c>
      <c r="AJ50" s="1">
        <v>43882</v>
      </c>
      <c r="AK50" s="1">
        <v>43883</v>
      </c>
      <c r="AL50" s="1">
        <v>43884</v>
      </c>
      <c r="AM50" s="1">
        <v>43885</v>
      </c>
      <c r="AN50" s="1">
        <v>43886</v>
      </c>
      <c r="AO50" s="1">
        <v>43887</v>
      </c>
      <c r="AP50" s="1">
        <v>43888</v>
      </c>
      <c r="AQ50" s="1">
        <v>43889</v>
      </c>
      <c r="AR50" s="1">
        <v>43890</v>
      </c>
      <c r="AS50" s="1">
        <v>43891</v>
      </c>
      <c r="AT50" s="1">
        <v>43892</v>
      </c>
      <c r="AU50" s="1">
        <v>43893</v>
      </c>
      <c r="AV50" s="1">
        <v>43894</v>
      </c>
      <c r="AW50" s="1">
        <v>43895</v>
      </c>
      <c r="AX50" s="1">
        <v>43896</v>
      </c>
      <c r="AY50" s="1">
        <v>43897</v>
      </c>
      <c r="AZ50" s="1">
        <v>43898</v>
      </c>
      <c r="BA50" s="1">
        <v>43899</v>
      </c>
      <c r="BB50" s="1">
        <v>43900</v>
      </c>
      <c r="BC50" s="1">
        <v>43901</v>
      </c>
      <c r="BD50" s="1">
        <v>43902</v>
      </c>
      <c r="BE50" s="1">
        <v>43903</v>
      </c>
      <c r="BF50" s="1">
        <v>43904</v>
      </c>
      <c r="BG50" s="1">
        <v>43905</v>
      </c>
      <c r="BH50" s="1">
        <v>43906</v>
      </c>
      <c r="BI50" s="1">
        <v>43907</v>
      </c>
      <c r="BJ50" s="1">
        <v>43908</v>
      </c>
      <c r="BK50" s="1">
        <v>43909</v>
      </c>
      <c r="BL50" s="1">
        <v>43910</v>
      </c>
      <c r="BM50" s="1">
        <v>43911</v>
      </c>
    </row>
    <row r="51" spans="1:65" x14ac:dyDescent="0.2">
      <c r="A51" s="3" t="s">
        <v>464</v>
      </c>
      <c r="B51" s="11"/>
      <c r="C51" t="s">
        <v>32</v>
      </c>
      <c r="D51">
        <v>33</v>
      </c>
      <c r="E51">
        <v>65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4</v>
      </c>
      <c r="BA51">
        <v>4</v>
      </c>
      <c r="BB51">
        <v>5</v>
      </c>
      <c r="BC51">
        <v>7</v>
      </c>
      <c r="BD51">
        <v>7</v>
      </c>
      <c r="BE51">
        <v>7</v>
      </c>
      <c r="BF51">
        <v>11</v>
      </c>
      <c r="BG51">
        <v>16</v>
      </c>
      <c r="BH51">
        <v>21</v>
      </c>
      <c r="BI51">
        <v>22</v>
      </c>
      <c r="BJ51">
        <v>22</v>
      </c>
      <c r="BK51">
        <v>22</v>
      </c>
      <c r="BL51">
        <v>24</v>
      </c>
      <c r="BM51">
        <v>24</v>
      </c>
    </row>
    <row r="52" spans="1:65" x14ac:dyDescent="0.2">
      <c r="A52" s="3" t="s">
        <v>464</v>
      </c>
      <c r="B52" s="11"/>
      <c r="C52" t="s">
        <v>62</v>
      </c>
      <c r="D52">
        <v>40.069099999999999</v>
      </c>
      <c r="E52">
        <v>45.038200000000003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4</v>
      </c>
      <c r="BE52">
        <v>8</v>
      </c>
      <c r="BF52">
        <v>18</v>
      </c>
      <c r="BG52">
        <v>26</v>
      </c>
      <c r="BH52">
        <v>52</v>
      </c>
      <c r="BI52">
        <v>78</v>
      </c>
      <c r="BJ52">
        <v>84</v>
      </c>
      <c r="BK52">
        <v>115</v>
      </c>
      <c r="BL52">
        <v>136</v>
      </c>
      <c r="BM52">
        <v>160</v>
      </c>
    </row>
    <row r="53" spans="1:65" x14ac:dyDescent="0.2">
      <c r="A53" s="3" t="s">
        <v>464</v>
      </c>
      <c r="B53" s="11"/>
      <c r="C53" t="s">
        <v>61</v>
      </c>
      <c r="D53">
        <v>40.143099999999997</v>
      </c>
      <c r="E53">
        <v>47.576900000000002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3</v>
      </c>
      <c r="AT53">
        <v>3</v>
      </c>
      <c r="AU53">
        <v>3</v>
      </c>
      <c r="AV53">
        <v>3</v>
      </c>
      <c r="AW53">
        <v>6</v>
      </c>
      <c r="AX53">
        <v>6</v>
      </c>
      <c r="AY53">
        <v>9</v>
      </c>
      <c r="AZ53">
        <v>9</v>
      </c>
      <c r="BA53">
        <v>9</v>
      </c>
      <c r="BB53">
        <v>11</v>
      </c>
      <c r="BC53">
        <v>11</v>
      </c>
      <c r="BD53">
        <v>11</v>
      </c>
      <c r="BE53">
        <v>15</v>
      </c>
      <c r="BF53">
        <v>15</v>
      </c>
      <c r="BG53">
        <v>23</v>
      </c>
      <c r="BH53">
        <v>15</v>
      </c>
      <c r="BI53">
        <v>28</v>
      </c>
      <c r="BJ53">
        <v>28</v>
      </c>
      <c r="BK53">
        <v>44</v>
      </c>
      <c r="BL53">
        <v>44</v>
      </c>
      <c r="BM53">
        <v>53</v>
      </c>
    </row>
    <row r="54" spans="1:65" x14ac:dyDescent="0.2">
      <c r="A54" s="3" t="s">
        <v>464</v>
      </c>
      <c r="B54" s="11"/>
      <c r="C54" t="s">
        <v>33</v>
      </c>
      <c r="D54">
        <v>26.0275</v>
      </c>
      <c r="E54">
        <v>50.55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23</v>
      </c>
      <c r="AO54">
        <v>33</v>
      </c>
      <c r="AP54">
        <v>33</v>
      </c>
      <c r="AQ54">
        <v>36</v>
      </c>
      <c r="AR54">
        <v>41</v>
      </c>
      <c r="AS54">
        <v>47</v>
      </c>
      <c r="AT54">
        <v>49</v>
      </c>
      <c r="AU54">
        <v>49</v>
      </c>
      <c r="AV54">
        <v>52</v>
      </c>
      <c r="AW54">
        <v>55</v>
      </c>
      <c r="AX54">
        <v>60</v>
      </c>
      <c r="AY54">
        <v>85</v>
      </c>
      <c r="AZ54">
        <v>85</v>
      </c>
      <c r="BA54">
        <v>95</v>
      </c>
      <c r="BB54">
        <v>110</v>
      </c>
      <c r="BC54">
        <v>195</v>
      </c>
      <c r="BD54">
        <v>195</v>
      </c>
      <c r="BE54">
        <v>189</v>
      </c>
      <c r="BF54">
        <v>210</v>
      </c>
      <c r="BG54">
        <v>214</v>
      </c>
      <c r="BH54">
        <v>214</v>
      </c>
      <c r="BI54">
        <v>228</v>
      </c>
      <c r="BJ54">
        <v>256</v>
      </c>
      <c r="BK54">
        <v>278</v>
      </c>
      <c r="BL54">
        <v>285</v>
      </c>
      <c r="BM54">
        <v>305</v>
      </c>
    </row>
    <row r="55" spans="1:65" x14ac:dyDescent="0.2">
      <c r="A55" s="3" t="s">
        <v>464</v>
      </c>
      <c r="B55" s="11"/>
      <c r="C55" t="s">
        <v>96</v>
      </c>
      <c r="D55">
        <v>23.684999999999999</v>
      </c>
      <c r="E55">
        <v>90.356300000000005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3</v>
      </c>
      <c r="BA55">
        <v>3</v>
      </c>
      <c r="BB55">
        <v>3</v>
      </c>
      <c r="BC55">
        <v>3</v>
      </c>
      <c r="BD55">
        <v>3</v>
      </c>
      <c r="BE55">
        <v>3</v>
      </c>
      <c r="BF55">
        <v>3</v>
      </c>
      <c r="BG55">
        <v>5</v>
      </c>
      <c r="BH55">
        <v>8</v>
      </c>
      <c r="BI55">
        <v>10</v>
      </c>
      <c r="BJ55">
        <v>14</v>
      </c>
      <c r="BK55">
        <v>17</v>
      </c>
      <c r="BL55">
        <v>20</v>
      </c>
      <c r="BM55">
        <v>25</v>
      </c>
    </row>
    <row r="56" spans="1:65" x14ac:dyDescent="0.2">
      <c r="A56" s="3" t="s">
        <v>464</v>
      </c>
      <c r="B56" s="11"/>
      <c r="C56" t="s">
        <v>84</v>
      </c>
      <c r="D56">
        <v>27.514199999999999</v>
      </c>
      <c r="E56">
        <v>90.433599999999998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2</v>
      </c>
      <c r="BM56">
        <v>2</v>
      </c>
    </row>
    <row r="57" spans="1:65" x14ac:dyDescent="0.2">
      <c r="A57" s="3" t="s">
        <v>464</v>
      </c>
      <c r="B57" s="11"/>
      <c r="C57" t="s">
        <v>103</v>
      </c>
      <c r="D57">
        <v>4.5353000000000003</v>
      </c>
      <c r="E57">
        <v>114.7277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11</v>
      </c>
      <c r="BD57">
        <v>11</v>
      </c>
      <c r="BE57">
        <v>37</v>
      </c>
      <c r="BF57">
        <v>40</v>
      </c>
      <c r="BG57">
        <v>50</v>
      </c>
      <c r="BH57">
        <v>54</v>
      </c>
      <c r="BI57">
        <v>56</v>
      </c>
      <c r="BJ57">
        <v>68</v>
      </c>
      <c r="BK57">
        <v>75</v>
      </c>
      <c r="BL57">
        <v>78</v>
      </c>
      <c r="BM57">
        <v>83</v>
      </c>
    </row>
    <row r="58" spans="1:65" x14ac:dyDescent="0.2">
      <c r="A58" s="3" t="s">
        <v>464</v>
      </c>
      <c r="B58" s="11"/>
      <c r="C58" t="s">
        <v>15</v>
      </c>
      <c r="D58">
        <v>11.55</v>
      </c>
      <c r="E58">
        <v>104.91670000000001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2</v>
      </c>
      <c r="BA58">
        <v>2</v>
      </c>
      <c r="BB58">
        <v>2</v>
      </c>
      <c r="BC58">
        <v>3</v>
      </c>
      <c r="BD58">
        <v>3</v>
      </c>
      <c r="BE58">
        <v>5</v>
      </c>
      <c r="BF58">
        <v>7</v>
      </c>
      <c r="BG58">
        <v>7</v>
      </c>
      <c r="BH58">
        <v>7</v>
      </c>
      <c r="BI58">
        <v>33</v>
      </c>
      <c r="BJ58">
        <v>35</v>
      </c>
      <c r="BK58">
        <v>37</v>
      </c>
      <c r="BL58">
        <v>51</v>
      </c>
      <c r="BM58">
        <v>53</v>
      </c>
    </row>
    <row r="59" spans="1:65" x14ac:dyDescent="0.2">
      <c r="A59" s="3" t="s">
        <v>464</v>
      </c>
      <c r="B59" s="11" t="s">
        <v>160</v>
      </c>
      <c r="C59" t="s">
        <v>161</v>
      </c>
      <c r="D59">
        <v>30.9756</v>
      </c>
      <c r="E59">
        <v>112.27070000000001</v>
      </c>
      <c r="F59">
        <v>444</v>
      </c>
      <c r="G59">
        <v>444</v>
      </c>
      <c r="H59">
        <v>549</v>
      </c>
      <c r="I59">
        <v>761</v>
      </c>
      <c r="J59">
        <v>1058</v>
      </c>
      <c r="K59">
        <v>1423</v>
      </c>
      <c r="L59">
        <v>3554</v>
      </c>
      <c r="M59">
        <v>3554</v>
      </c>
      <c r="N59">
        <v>4903</v>
      </c>
      <c r="O59">
        <v>5806</v>
      </c>
      <c r="P59">
        <v>7153</v>
      </c>
      <c r="Q59">
        <v>11177</v>
      </c>
      <c r="R59">
        <v>13522</v>
      </c>
      <c r="S59">
        <v>16678</v>
      </c>
      <c r="T59">
        <v>19665</v>
      </c>
      <c r="U59">
        <v>22112</v>
      </c>
      <c r="V59">
        <v>24953</v>
      </c>
      <c r="W59">
        <v>27100</v>
      </c>
      <c r="X59">
        <v>29631</v>
      </c>
      <c r="Y59">
        <v>31728</v>
      </c>
      <c r="Z59">
        <v>33366</v>
      </c>
      <c r="AA59">
        <v>33366</v>
      </c>
      <c r="AB59">
        <v>48206</v>
      </c>
      <c r="AC59">
        <v>54406</v>
      </c>
      <c r="AD59">
        <v>56249</v>
      </c>
      <c r="AE59">
        <v>58182</v>
      </c>
      <c r="AF59">
        <v>59989</v>
      </c>
      <c r="AG59">
        <v>61682</v>
      </c>
      <c r="AH59">
        <v>62031</v>
      </c>
      <c r="AI59">
        <v>62442</v>
      </c>
      <c r="AJ59">
        <v>62662</v>
      </c>
      <c r="AK59">
        <v>64084</v>
      </c>
      <c r="AL59">
        <v>64084</v>
      </c>
      <c r="AM59">
        <v>64287</v>
      </c>
      <c r="AN59">
        <v>64786</v>
      </c>
      <c r="AO59">
        <v>65187</v>
      </c>
      <c r="AP59">
        <v>65596</v>
      </c>
      <c r="AQ59">
        <v>65914</v>
      </c>
      <c r="AR59">
        <v>66337</v>
      </c>
      <c r="AS59">
        <v>66907</v>
      </c>
      <c r="AT59">
        <v>67103</v>
      </c>
      <c r="AU59">
        <v>67217</v>
      </c>
      <c r="AV59">
        <v>67332</v>
      </c>
      <c r="AW59">
        <v>67466</v>
      </c>
      <c r="AX59">
        <v>67592</v>
      </c>
      <c r="AY59">
        <v>67666</v>
      </c>
      <c r="AZ59">
        <v>67707</v>
      </c>
      <c r="BA59">
        <v>67743</v>
      </c>
      <c r="BB59">
        <v>67760</v>
      </c>
      <c r="BC59">
        <v>67773</v>
      </c>
      <c r="BD59">
        <v>67781</v>
      </c>
      <c r="BE59">
        <v>67786</v>
      </c>
      <c r="BF59">
        <v>67790</v>
      </c>
      <c r="BG59">
        <v>67794</v>
      </c>
      <c r="BH59">
        <v>67798</v>
      </c>
      <c r="BI59">
        <v>67799</v>
      </c>
      <c r="BJ59">
        <v>67800</v>
      </c>
      <c r="BK59">
        <v>67800</v>
      </c>
      <c r="BL59">
        <v>67800</v>
      </c>
      <c r="BM59">
        <v>67800</v>
      </c>
    </row>
    <row r="60" spans="1:65" x14ac:dyDescent="0.2">
      <c r="A60" s="3" t="s">
        <v>464</v>
      </c>
      <c r="B60" s="11" t="s">
        <v>165</v>
      </c>
      <c r="C60" t="s">
        <v>161</v>
      </c>
      <c r="D60">
        <v>23.341699999999999</v>
      </c>
      <c r="E60">
        <v>113.42440000000001</v>
      </c>
      <c r="F60">
        <v>26</v>
      </c>
      <c r="G60">
        <v>32</v>
      </c>
      <c r="H60">
        <v>53</v>
      </c>
      <c r="I60">
        <v>78</v>
      </c>
      <c r="J60">
        <v>111</v>
      </c>
      <c r="K60">
        <v>151</v>
      </c>
      <c r="L60">
        <v>207</v>
      </c>
      <c r="M60">
        <v>277</v>
      </c>
      <c r="N60">
        <v>354</v>
      </c>
      <c r="O60">
        <v>436</v>
      </c>
      <c r="P60">
        <v>535</v>
      </c>
      <c r="Q60">
        <v>632</v>
      </c>
      <c r="R60">
        <v>725</v>
      </c>
      <c r="S60">
        <v>813</v>
      </c>
      <c r="T60">
        <v>895</v>
      </c>
      <c r="U60">
        <v>970</v>
      </c>
      <c r="V60">
        <v>1034</v>
      </c>
      <c r="W60">
        <v>1095</v>
      </c>
      <c r="X60">
        <v>1131</v>
      </c>
      <c r="Y60">
        <v>1159</v>
      </c>
      <c r="Z60">
        <v>1177</v>
      </c>
      <c r="AA60">
        <v>1219</v>
      </c>
      <c r="AB60">
        <v>1241</v>
      </c>
      <c r="AC60">
        <v>1261</v>
      </c>
      <c r="AD60">
        <v>1294</v>
      </c>
      <c r="AE60">
        <v>1316</v>
      </c>
      <c r="AF60">
        <v>1322</v>
      </c>
      <c r="AG60">
        <v>1328</v>
      </c>
      <c r="AH60">
        <v>1331</v>
      </c>
      <c r="AI60">
        <v>1332</v>
      </c>
      <c r="AJ60">
        <v>1333</v>
      </c>
      <c r="AK60">
        <v>1339</v>
      </c>
      <c r="AL60">
        <v>1342</v>
      </c>
      <c r="AM60">
        <v>1345</v>
      </c>
      <c r="AN60">
        <v>1347</v>
      </c>
      <c r="AO60">
        <v>1347</v>
      </c>
      <c r="AP60">
        <v>1347</v>
      </c>
      <c r="AQ60">
        <v>1348</v>
      </c>
      <c r="AR60">
        <v>1349</v>
      </c>
      <c r="AS60">
        <v>1349</v>
      </c>
      <c r="AT60">
        <v>1350</v>
      </c>
      <c r="AU60">
        <v>1350</v>
      </c>
      <c r="AV60">
        <v>1350</v>
      </c>
      <c r="AW60">
        <v>1351</v>
      </c>
      <c r="AX60">
        <v>1352</v>
      </c>
      <c r="AY60">
        <v>1352</v>
      </c>
      <c r="AZ60">
        <v>1352</v>
      </c>
      <c r="BA60">
        <v>1352</v>
      </c>
      <c r="BB60">
        <v>1353</v>
      </c>
      <c r="BC60">
        <v>1356</v>
      </c>
      <c r="BD60">
        <v>1356</v>
      </c>
      <c r="BE60">
        <v>1356</v>
      </c>
      <c r="BF60">
        <v>1356</v>
      </c>
      <c r="BG60">
        <v>1360</v>
      </c>
      <c r="BH60">
        <v>1361</v>
      </c>
      <c r="BI60">
        <v>1364</v>
      </c>
      <c r="BJ60">
        <v>1370</v>
      </c>
      <c r="BK60">
        <v>1378</v>
      </c>
      <c r="BL60">
        <v>1395</v>
      </c>
      <c r="BM60">
        <v>1400</v>
      </c>
    </row>
    <row r="61" spans="1:65" x14ac:dyDescent="0.2">
      <c r="A61" s="3" t="s">
        <v>464</v>
      </c>
      <c r="B61" s="11" t="s">
        <v>166</v>
      </c>
      <c r="C61" t="s">
        <v>161</v>
      </c>
      <c r="D61">
        <v>33.881999999999998</v>
      </c>
      <c r="E61">
        <v>113.614</v>
      </c>
      <c r="F61">
        <v>5</v>
      </c>
      <c r="G61">
        <v>5</v>
      </c>
      <c r="H61">
        <v>9</v>
      </c>
      <c r="I61">
        <v>32</v>
      </c>
      <c r="J61">
        <v>83</v>
      </c>
      <c r="K61">
        <v>128</v>
      </c>
      <c r="L61">
        <v>168</v>
      </c>
      <c r="M61">
        <v>206</v>
      </c>
      <c r="N61">
        <v>278</v>
      </c>
      <c r="O61">
        <v>352</v>
      </c>
      <c r="P61">
        <v>422</v>
      </c>
      <c r="Q61">
        <v>493</v>
      </c>
      <c r="R61">
        <v>566</v>
      </c>
      <c r="S61">
        <v>675</v>
      </c>
      <c r="T61">
        <v>764</v>
      </c>
      <c r="U61">
        <v>851</v>
      </c>
      <c r="V61">
        <v>914</v>
      </c>
      <c r="W61">
        <v>981</v>
      </c>
      <c r="X61">
        <v>1033</v>
      </c>
      <c r="Y61">
        <v>1073</v>
      </c>
      <c r="Z61">
        <v>1105</v>
      </c>
      <c r="AA61">
        <v>1135</v>
      </c>
      <c r="AB61">
        <v>1169</v>
      </c>
      <c r="AC61">
        <v>1184</v>
      </c>
      <c r="AD61">
        <v>1212</v>
      </c>
      <c r="AE61">
        <v>1231</v>
      </c>
      <c r="AF61">
        <v>1246</v>
      </c>
      <c r="AG61">
        <v>1257</v>
      </c>
      <c r="AH61">
        <v>1262</v>
      </c>
      <c r="AI61">
        <v>1265</v>
      </c>
      <c r="AJ61">
        <v>1267</v>
      </c>
      <c r="AK61">
        <v>1270</v>
      </c>
      <c r="AL61">
        <v>1271</v>
      </c>
      <c r="AM61">
        <v>1271</v>
      </c>
      <c r="AN61">
        <v>1271</v>
      </c>
      <c r="AO61">
        <v>1271</v>
      </c>
      <c r="AP61">
        <v>1272</v>
      </c>
      <c r="AQ61">
        <v>1272</v>
      </c>
      <c r="AR61">
        <v>1272</v>
      </c>
      <c r="AS61">
        <v>1272</v>
      </c>
      <c r="AT61">
        <v>1272</v>
      </c>
      <c r="AU61">
        <v>1272</v>
      </c>
      <c r="AV61">
        <v>1272</v>
      </c>
      <c r="AW61">
        <v>1272</v>
      </c>
      <c r="AX61">
        <v>1272</v>
      </c>
      <c r="AY61">
        <v>1272</v>
      </c>
      <c r="AZ61">
        <v>1272</v>
      </c>
      <c r="BA61">
        <v>1272</v>
      </c>
      <c r="BB61">
        <v>1272</v>
      </c>
      <c r="BC61">
        <v>1273</v>
      </c>
      <c r="BD61">
        <v>1273</v>
      </c>
      <c r="BE61">
        <v>1273</v>
      </c>
      <c r="BF61">
        <v>1273</v>
      </c>
      <c r="BG61">
        <v>1273</v>
      </c>
      <c r="BH61">
        <v>1273</v>
      </c>
      <c r="BI61">
        <v>1273</v>
      </c>
      <c r="BJ61">
        <v>1273</v>
      </c>
      <c r="BK61">
        <v>1273</v>
      </c>
      <c r="BL61">
        <v>1273</v>
      </c>
      <c r="BM61">
        <v>1273</v>
      </c>
    </row>
    <row r="62" spans="1:65" x14ac:dyDescent="0.2">
      <c r="A62" s="3" t="s">
        <v>464</v>
      </c>
      <c r="B62" s="11" t="s">
        <v>167</v>
      </c>
      <c r="C62" t="s">
        <v>161</v>
      </c>
      <c r="D62">
        <v>29.183199999999999</v>
      </c>
      <c r="E62">
        <v>120.0934</v>
      </c>
      <c r="F62">
        <v>10</v>
      </c>
      <c r="G62">
        <v>27</v>
      </c>
      <c r="H62">
        <v>43</v>
      </c>
      <c r="I62">
        <v>62</v>
      </c>
      <c r="J62">
        <v>104</v>
      </c>
      <c r="K62">
        <v>128</v>
      </c>
      <c r="L62">
        <v>173</v>
      </c>
      <c r="M62">
        <v>296</v>
      </c>
      <c r="N62">
        <v>428</v>
      </c>
      <c r="O62">
        <v>538</v>
      </c>
      <c r="P62">
        <v>599</v>
      </c>
      <c r="Q62">
        <v>661</v>
      </c>
      <c r="R62">
        <v>724</v>
      </c>
      <c r="S62">
        <v>829</v>
      </c>
      <c r="T62">
        <v>895</v>
      </c>
      <c r="U62">
        <v>954</v>
      </c>
      <c r="V62">
        <v>1006</v>
      </c>
      <c r="W62">
        <v>1048</v>
      </c>
      <c r="X62">
        <v>1075</v>
      </c>
      <c r="Y62">
        <v>1092</v>
      </c>
      <c r="Z62">
        <v>1117</v>
      </c>
      <c r="AA62">
        <v>1131</v>
      </c>
      <c r="AB62">
        <v>1145</v>
      </c>
      <c r="AC62">
        <v>1155</v>
      </c>
      <c r="AD62">
        <v>1162</v>
      </c>
      <c r="AE62">
        <v>1167</v>
      </c>
      <c r="AF62">
        <v>1171</v>
      </c>
      <c r="AG62">
        <v>1172</v>
      </c>
      <c r="AH62">
        <v>1174</v>
      </c>
      <c r="AI62">
        <v>1175</v>
      </c>
      <c r="AJ62">
        <v>1203</v>
      </c>
      <c r="AK62">
        <v>1205</v>
      </c>
      <c r="AL62">
        <v>1205</v>
      </c>
      <c r="AM62">
        <v>1205</v>
      </c>
      <c r="AN62">
        <v>1205</v>
      </c>
      <c r="AO62">
        <v>1205</v>
      </c>
      <c r="AP62">
        <v>1205</v>
      </c>
      <c r="AQ62">
        <v>1205</v>
      </c>
      <c r="AR62">
        <v>1205</v>
      </c>
      <c r="AS62">
        <v>1205</v>
      </c>
      <c r="AT62">
        <v>1206</v>
      </c>
      <c r="AU62">
        <v>1213</v>
      </c>
      <c r="AV62">
        <v>1213</v>
      </c>
      <c r="AW62">
        <v>1215</v>
      </c>
      <c r="AX62">
        <v>1215</v>
      </c>
      <c r="AY62">
        <v>1215</v>
      </c>
      <c r="AZ62">
        <v>1215</v>
      </c>
      <c r="BA62">
        <v>1215</v>
      </c>
      <c r="BB62">
        <v>1215</v>
      </c>
      <c r="BC62">
        <v>1215</v>
      </c>
      <c r="BD62">
        <v>1215</v>
      </c>
      <c r="BE62">
        <v>1215</v>
      </c>
      <c r="BF62">
        <v>1227</v>
      </c>
      <c r="BG62">
        <v>1231</v>
      </c>
      <c r="BH62">
        <v>1231</v>
      </c>
      <c r="BI62">
        <v>1232</v>
      </c>
      <c r="BJ62">
        <v>1232</v>
      </c>
      <c r="BK62">
        <v>1233</v>
      </c>
      <c r="BL62">
        <v>1234</v>
      </c>
      <c r="BM62">
        <v>1236</v>
      </c>
    </row>
    <row r="63" spans="1:65" x14ac:dyDescent="0.2">
      <c r="A63" s="3" t="s">
        <v>464</v>
      </c>
      <c r="B63" s="11" t="s">
        <v>168</v>
      </c>
      <c r="C63" t="s">
        <v>161</v>
      </c>
      <c r="D63">
        <v>27.610399999999998</v>
      </c>
      <c r="E63">
        <v>111.7088</v>
      </c>
      <c r="F63">
        <v>4</v>
      </c>
      <c r="G63">
        <v>9</v>
      </c>
      <c r="H63">
        <v>24</v>
      </c>
      <c r="I63">
        <v>43</v>
      </c>
      <c r="J63">
        <v>69</v>
      </c>
      <c r="K63">
        <v>100</v>
      </c>
      <c r="L63">
        <v>143</v>
      </c>
      <c r="M63">
        <v>221</v>
      </c>
      <c r="N63">
        <v>277</v>
      </c>
      <c r="O63">
        <v>332</v>
      </c>
      <c r="P63">
        <v>389</v>
      </c>
      <c r="Q63">
        <v>463</v>
      </c>
      <c r="R63">
        <v>521</v>
      </c>
      <c r="S63">
        <v>593</v>
      </c>
      <c r="T63">
        <v>661</v>
      </c>
      <c r="U63">
        <v>711</v>
      </c>
      <c r="V63">
        <v>772</v>
      </c>
      <c r="W63">
        <v>803</v>
      </c>
      <c r="X63">
        <v>838</v>
      </c>
      <c r="Y63">
        <v>879</v>
      </c>
      <c r="Z63">
        <v>912</v>
      </c>
      <c r="AA63">
        <v>946</v>
      </c>
      <c r="AB63">
        <v>968</v>
      </c>
      <c r="AC63">
        <v>988</v>
      </c>
      <c r="AD63">
        <v>1001</v>
      </c>
      <c r="AE63">
        <v>1004</v>
      </c>
      <c r="AF63">
        <v>1006</v>
      </c>
      <c r="AG63">
        <v>1007</v>
      </c>
      <c r="AH63">
        <v>1008</v>
      </c>
      <c r="AI63">
        <v>1010</v>
      </c>
      <c r="AJ63">
        <v>1011</v>
      </c>
      <c r="AK63">
        <v>1013</v>
      </c>
      <c r="AL63">
        <v>1016</v>
      </c>
      <c r="AM63">
        <v>1016</v>
      </c>
      <c r="AN63">
        <v>1016</v>
      </c>
      <c r="AO63">
        <v>1016</v>
      </c>
      <c r="AP63">
        <v>1017</v>
      </c>
      <c r="AQ63">
        <v>1017</v>
      </c>
      <c r="AR63">
        <v>1018</v>
      </c>
      <c r="AS63">
        <v>1018</v>
      </c>
      <c r="AT63">
        <v>1018</v>
      </c>
      <c r="AU63">
        <v>1018</v>
      </c>
      <c r="AV63">
        <v>1018</v>
      </c>
      <c r="AW63">
        <v>1018</v>
      </c>
      <c r="AX63">
        <v>1018</v>
      </c>
      <c r="AY63">
        <v>1018</v>
      </c>
      <c r="AZ63">
        <v>1018</v>
      </c>
      <c r="BA63">
        <v>1018</v>
      </c>
      <c r="BB63">
        <v>1018</v>
      </c>
      <c r="BC63">
        <v>1018</v>
      </c>
      <c r="BD63">
        <v>1018</v>
      </c>
      <c r="BE63">
        <v>1018</v>
      </c>
      <c r="BF63">
        <v>1018</v>
      </c>
      <c r="BG63">
        <v>1018</v>
      </c>
      <c r="BH63">
        <v>1018</v>
      </c>
      <c r="BI63">
        <v>1018</v>
      </c>
      <c r="BJ63">
        <v>1018</v>
      </c>
      <c r="BK63">
        <v>1018</v>
      </c>
      <c r="BL63">
        <v>1018</v>
      </c>
      <c r="BM63">
        <v>1018</v>
      </c>
    </row>
    <row r="64" spans="1:65" x14ac:dyDescent="0.2">
      <c r="A64" s="3" t="s">
        <v>464</v>
      </c>
      <c r="B64" s="11" t="s">
        <v>169</v>
      </c>
      <c r="C64" t="s">
        <v>161</v>
      </c>
      <c r="D64">
        <v>31.825700000000001</v>
      </c>
      <c r="E64">
        <v>117.2264</v>
      </c>
      <c r="F64">
        <v>1</v>
      </c>
      <c r="G64">
        <v>9</v>
      </c>
      <c r="H64">
        <v>15</v>
      </c>
      <c r="I64">
        <v>39</v>
      </c>
      <c r="J64">
        <v>60</v>
      </c>
      <c r="K64">
        <v>70</v>
      </c>
      <c r="L64">
        <v>106</v>
      </c>
      <c r="M64">
        <v>152</v>
      </c>
      <c r="N64">
        <v>200</v>
      </c>
      <c r="O64">
        <v>237</v>
      </c>
      <c r="P64">
        <v>297</v>
      </c>
      <c r="Q64">
        <v>340</v>
      </c>
      <c r="R64">
        <v>408</v>
      </c>
      <c r="S64">
        <v>480</v>
      </c>
      <c r="T64">
        <v>530</v>
      </c>
      <c r="U64">
        <v>591</v>
      </c>
      <c r="V64">
        <v>665</v>
      </c>
      <c r="W64">
        <v>733</v>
      </c>
      <c r="X64">
        <v>779</v>
      </c>
      <c r="Y64">
        <v>830</v>
      </c>
      <c r="Z64">
        <v>860</v>
      </c>
      <c r="AA64">
        <v>889</v>
      </c>
      <c r="AB64">
        <v>910</v>
      </c>
      <c r="AC64">
        <v>934</v>
      </c>
      <c r="AD64">
        <v>950</v>
      </c>
      <c r="AE64">
        <v>962</v>
      </c>
      <c r="AF64">
        <v>973</v>
      </c>
      <c r="AG64">
        <v>982</v>
      </c>
      <c r="AH64">
        <v>986</v>
      </c>
      <c r="AI64">
        <v>987</v>
      </c>
      <c r="AJ64">
        <v>988</v>
      </c>
      <c r="AK64">
        <v>989</v>
      </c>
      <c r="AL64">
        <v>989</v>
      </c>
      <c r="AM64">
        <v>989</v>
      </c>
      <c r="AN64">
        <v>989</v>
      </c>
      <c r="AO64">
        <v>989</v>
      </c>
      <c r="AP64">
        <v>989</v>
      </c>
      <c r="AQ64">
        <v>990</v>
      </c>
      <c r="AR64">
        <v>990</v>
      </c>
      <c r="AS64">
        <v>990</v>
      </c>
      <c r="AT64">
        <v>990</v>
      </c>
      <c r="AU64">
        <v>990</v>
      </c>
      <c r="AV64">
        <v>990</v>
      </c>
      <c r="AW64">
        <v>990</v>
      </c>
      <c r="AX64">
        <v>990</v>
      </c>
      <c r="AY64">
        <v>990</v>
      </c>
      <c r="AZ64">
        <v>990</v>
      </c>
      <c r="BA64">
        <v>990</v>
      </c>
      <c r="BB64">
        <v>990</v>
      </c>
      <c r="BC64">
        <v>990</v>
      </c>
      <c r="BD64">
        <v>990</v>
      </c>
      <c r="BE64">
        <v>990</v>
      </c>
      <c r="BF64">
        <v>990</v>
      </c>
      <c r="BG64">
        <v>990</v>
      </c>
      <c r="BH64">
        <v>990</v>
      </c>
      <c r="BI64">
        <v>990</v>
      </c>
      <c r="BJ64">
        <v>990</v>
      </c>
      <c r="BK64">
        <v>990</v>
      </c>
      <c r="BL64">
        <v>990</v>
      </c>
      <c r="BM64">
        <v>990</v>
      </c>
    </row>
    <row r="65" spans="1:65" x14ac:dyDescent="0.2">
      <c r="A65" s="3" t="s">
        <v>464</v>
      </c>
      <c r="B65" s="11" t="s">
        <v>170</v>
      </c>
      <c r="C65" t="s">
        <v>161</v>
      </c>
      <c r="D65">
        <v>27.614000000000001</v>
      </c>
      <c r="E65">
        <v>115.7221</v>
      </c>
      <c r="F65">
        <v>2</v>
      </c>
      <c r="G65">
        <v>7</v>
      </c>
      <c r="H65">
        <v>18</v>
      </c>
      <c r="I65">
        <v>18</v>
      </c>
      <c r="J65">
        <v>36</v>
      </c>
      <c r="K65">
        <v>72</v>
      </c>
      <c r="L65">
        <v>109</v>
      </c>
      <c r="M65">
        <v>109</v>
      </c>
      <c r="N65">
        <v>162</v>
      </c>
      <c r="O65">
        <v>240</v>
      </c>
      <c r="P65">
        <v>286</v>
      </c>
      <c r="Q65">
        <v>333</v>
      </c>
      <c r="R65">
        <v>391</v>
      </c>
      <c r="S65">
        <v>476</v>
      </c>
      <c r="T65">
        <v>548</v>
      </c>
      <c r="U65">
        <v>600</v>
      </c>
      <c r="V65">
        <v>661</v>
      </c>
      <c r="W65">
        <v>698</v>
      </c>
      <c r="X65">
        <v>740</v>
      </c>
      <c r="Y65">
        <v>771</v>
      </c>
      <c r="Z65">
        <v>804</v>
      </c>
      <c r="AA65">
        <v>844</v>
      </c>
      <c r="AB65">
        <v>872</v>
      </c>
      <c r="AC65">
        <v>900</v>
      </c>
      <c r="AD65">
        <v>913</v>
      </c>
      <c r="AE65">
        <v>925</v>
      </c>
      <c r="AF65">
        <v>930</v>
      </c>
      <c r="AG65">
        <v>933</v>
      </c>
      <c r="AH65">
        <v>934</v>
      </c>
      <c r="AI65">
        <v>934</v>
      </c>
      <c r="AJ65">
        <v>934</v>
      </c>
      <c r="AK65">
        <v>934</v>
      </c>
      <c r="AL65">
        <v>934</v>
      </c>
      <c r="AM65">
        <v>934</v>
      </c>
      <c r="AN65">
        <v>934</v>
      </c>
      <c r="AO65">
        <v>934</v>
      </c>
      <c r="AP65">
        <v>934</v>
      </c>
      <c r="AQ65">
        <v>935</v>
      </c>
      <c r="AR65">
        <v>935</v>
      </c>
      <c r="AS65">
        <v>935</v>
      </c>
      <c r="AT65">
        <v>935</v>
      </c>
      <c r="AU65">
        <v>935</v>
      </c>
      <c r="AV65">
        <v>935</v>
      </c>
      <c r="AW65">
        <v>935</v>
      </c>
      <c r="AX65">
        <v>935</v>
      </c>
      <c r="AY65">
        <v>935</v>
      </c>
      <c r="AZ65">
        <v>935</v>
      </c>
      <c r="BA65">
        <v>935</v>
      </c>
      <c r="BB65">
        <v>935</v>
      </c>
      <c r="BC65">
        <v>935</v>
      </c>
      <c r="BD65">
        <v>935</v>
      </c>
      <c r="BE65">
        <v>935</v>
      </c>
      <c r="BF65">
        <v>935</v>
      </c>
      <c r="BG65">
        <v>935</v>
      </c>
      <c r="BH65">
        <v>935</v>
      </c>
      <c r="BI65">
        <v>935</v>
      </c>
      <c r="BJ65">
        <v>935</v>
      </c>
      <c r="BK65">
        <v>935</v>
      </c>
      <c r="BL65">
        <v>935</v>
      </c>
      <c r="BM65">
        <v>935</v>
      </c>
    </row>
    <row r="66" spans="1:65" x14ac:dyDescent="0.2">
      <c r="A66" s="3" t="s">
        <v>464</v>
      </c>
      <c r="B66" s="11" t="s">
        <v>171</v>
      </c>
      <c r="C66" t="s">
        <v>161</v>
      </c>
      <c r="D66">
        <v>36.342700000000001</v>
      </c>
      <c r="E66">
        <v>118.1498</v>
      </c>
      <c r="F66">
        <v>2</v>
      </c>
      <c r="G66">
        <v>6</v>
      </c>
      <c r="H66">
        <v>15</v>
      </c>
      <c r="I66">
        <v>27</v>
      </c>
      <c r="J66">
        <v>46</v>
      </c>
      <c r="K66">
        <v>75</v>
      </c>
      <c r="L66">
        <v>95</v>
      </c>
      <c r="M66">
        <v>130</v>
      </c>
      <c r="N66">
        <v>158</v>
      </c>
      <c r="O66">
        <v>184</v>
      </c>
      <c r="P66">
        <v>206</v>
      </c>
      <c r="Q66">
        <v>230</v>
      </c>
      <c r="R66">
        <v>259</v>
      </c>
      <c r="S66">
        <v>275</v>
      </c>
      <c r="T66">
        <v>307</v>
      </c>
      <c r="U66">
        <v>347</v>
      </c>
      <c r="V66">
        <v>386</v>
      </c>
      <c r="W66">
        <v>416</v>
      </c>
      <c r="X66">
        <v>444</v>
      </c>
      <c r="Y66">
        <v>466</v>
      </c>
      <c r="Z66">
        <v>487</v>
      </c>
      <c r="AA66">
        <v>497</v>
      </c>
      <c r="AB66">
        <v>509</v>
      </c>
      <c r="AC66">
        <v>523</v>
      </c>
      <c r="AD66">
        <v>532</v>
      </c>
      <c r="AE66">
        <v>537</v>
      </c>
      <c r="AF66">
        <v>541</v>
      </c>
      <c r="AG66">
        <v>543</v>
      </c>
      <c r="AH66">
        <v>544</v>
      </c>
      <c r="AI66">
        <v>546</v>
      </c>
      <c r="AJ66">
        <v>749</v>
      </c>
      <c r="AK66">
        <v>750</v>
      </c>
      <c r="AL66">
        <v>754</v>
      </c>
      <c r="AM66">
        <v>755</v>
      </c>
      <c r="AN66">
        <v>756</v>
      </c>
      <c r="AO66">
        <v>756</v>
      </c>
      <c r="AP66">
        <v>756</v>
      </c>
      <c r="AQ66">
        <v>756</v>
      </c>
      <c r="AR66">
        <v>756</v>
      </c>
      <c r="AS66">
        <v>758</v>
      </c>
      <c r="AT66">
        <v>758</v>
      </c>
      <c r="AU66">
        <v>758</v>
      </c>
      <c r="AV66">
        <v>758</v>
      </c>
      <c r="AW66">
        <v>758</v>
      </c>
      <c r="AX66">
        <v>758</v>
      </c>
      <c r="AY66">
        <v>758</v>
      </c>
      <c r="AZ66">
        <v>758</v>
      </c>
      <c r="BA66">
        <v>758</v>
      </c>
      <c r="BB66">
        <v>758</v>
      </c>
      <c r="BC66">
        <v>760</v>
      </c>
      <c r="BD66">
        <v>760</v>
      </c>
      <c r="BE66">
        <v>760</v>
      </c>
      <c r="BF66">
        <v>760</v>
      </c>
      <c r="BG66">
        <v>760</v>
      </c>
      <c r="BH66">
        <v>760</v>
      </c>
      <c r="BI66">
        <v>761</v>
      </c>
      <c r="BJ66">
        <v>761</v>
      </c>
      <c r="BK66">
        <v>761</v>
      </c>
      <c r="BL66">
        <v>762</v>
      </c>
      <c r="BM66">
        <v>764</v>
      </c>
    </row>
    <row r="67" spans="1:65" x14ac:dyDescent="0.2">
      <c r="A67" s="3" t="s">
        <v>464</v>
      </c>
      <c r="B67" s="11" t="s">
        <v>173</v>
      </c>
      <c r="C67" t="s">
        <v>161</v>
      </c>
      <c r="D67">
        <v>32.9711</v>
      </c>
      <c r="E67">
        <v>119.455</v>
      </c>
      <c r="F67">
        <v>1</v>
      </c>
      <c r="G67">
        <v>5</v>
      </c>
      <c r="H67">
        <v>9</v>
      </c>
      <c r="I67">
        <v>18</v>
      </c>
      <c r="J67">
        <v>33</v>
      </c>
      <c r="K67">
        <v>47</v>
      </c>
      <c r="L67">
        <v>70</v>
      </c>
      <c r="M67">
        <v>99</v>
      </c>
      <c r="N67">
        <v>129</v>
      </c>
      <c r="O67">
        <v>168</v>
      </c>
      <c r="P67">
        <v>202</v>
      </c>
      <c r="Q67">
        <v>236</v>
      </c>
      <c r="R67">
        <v>271</v>
      </c>
      <c r="S67">
        <v>308</v>
      </c>
      <c r="T67">
        <v>341</v>
      </c>
      <c r="U67">
        <v>373</v>
      </c>
      <c r="V67">
        <v>408</v>
      </c>
      <c r="W67">
        <v>439</v>
      </c>
      <c r="X67">
        <v>468</v>
      </c>
      <c r="Y67">
        <v>492</v>
      </c>
      <c r="Z67">
        <v>515</v>
      </c>
      <c r="AA67">
        <v>543</v>
      </c>
      <c r="AB67">
        <v>570</v>
      </c>
      <c r="AC67">
        <v>593</v>
      </c>
      <c r="AD67">
        <v>604</v>
      </c>
      <c r="AE67">
        <v>617</v>
      </c>
      <c r="AF67">
        <v>626</v>
      </c>
      <c r="AG67">
        <v>629</v>
      </c>
      <c r="AH67">
        <v>631</v>
      </c>
      <c r="AI67">
        <v>631</v>
      </c>
      <c r="AJ67">
        <v>631</v>
      </c>
      <c r="AK67">
        <v>631</v>
      </c>
      <c r="AL67">
        <v>631</v>
      </c>
      <c r="AM67">
        <v>631</v>
      </c>
      <c r="AN67">
        <v>631</v>
      </c>
      <c r="AO67">
        <v>631</v>
      </c>
      <c r="AP67">
        <v>631</v>
      </c>
      <c r="AQ67">
        <v>631</v>
      </c>
      <c r="AR67">
        <v>631</v>
      </c>
      <c r="AS67">
        <v>631</v>
      </c>
      <c r="AT67">
        <v>631</v>
      </c>
      <c r="AU67">
        <v>631</v>
      </c>
      <c r="AV67">
        <v>631</v>
      </c>
      <c r="AW67">
        <v>631</v>
      </c>
      <c r="AX67">
        <v>631</v>
      </c>
      <c r="AY67">
        <v>631</v>
      </c>
      <c r="AZ67">
        <v>631</v>
      </c>
      <c r="BA67">
        <v>631</v>
      </c>
      <c r="BB67">
        <v>631</v>
      </c>
      <c r="BC67">
        <v>631</v>
      </c>
      <c r="BD67">
        <v>631</v>
      </c>
      <c r="BE67">
        <v>631</v>
      </c>
      <c r="BF67">
        <v>631</v>
      </c>
      <c r="BG67">
        <v>631</v>
      </c>
      <c r="BH67">
        <v>631</v>
      </c>
      <c r="BI67">
        <v>631</v>
      </c>
      <c r="BJ67">
        <v>631</v>
      </c>
      <c r="BK67">
        <v>631</v>
      </c>
      <c r="BL67">
        <v>631</v>
      </c>
      <c r="BM67">
        <v>631</v>
      </c>
    </row>
    <row r="68" spans="1:65" x14ac:dyDescent="0.2">
      <c r="A68" s="3" t="s">
        <v>464</v>
      </c>
      <c r="B68" s="11" t="s">
        <v>174</v>
      </c>
      <c r="C68" t="s">
        <v>161</v>
      </c>
      <c r="D68">
        <v>30.057200000000002</v>
      </c>
      <c r="E68">
        <v>107.874</v>
      </c>
      <c r="F68">
        <v>6</v>
      </c>
      <c r="G68">
        <v>9</v>
      </c>
      <c r="H68">
        <v>27</v>
      </c>
      <c r="I68">
        <v>57</v>
      </c>
      <c r="J68">
        <v>75</v>
      </c>
      <c r="K68">
        <v>110</v>
      </c>
      <c r="L68">
        <v>132</v>
      </c>
      <c r="M68">
        <v>147</v>
      </c>
      <c r="N68">
        <v>182</v>
      </c>
      <c r="O68">
        <v>211</v>
      </c>
      <c r="P68">
        <v>247</v>
      </c>
      <c r="Q68">
        <v>300</v>
      </c>
      <c r="R68">
        <v>337</v>
      </c>
      <c r="S68">
        <v>366</v>
      </c>
      <c r="T68">
        <v>389</v>
      </c>
      <c r="U68">
        <v>411</v>
      </c>
      <c r="V68">
        <v>426</v>
      </c>
      <c r="W68">
        <v>428</v>
      </c>
      <c r="X68">
        <v>468</v>
      </c>
      <c r="Y68">
        <v>486</v>
      </c>
      <c r="Z68">
        <v>505</v>
      </c>
      <c r="AA68">
        <v>518</v>
      </c>
      <c r="AB68">
        <v>529</v>
      </c>
      <c r="AC68">
        <v>537</v>
      </c>
      <c r="AD68">
        <v>544</v>
      </c>
      <c r="AE68">
        <v>551</v>
      </c>
      <c r="AF68">
        <v>553</v>
      </c>
      <c r="AG68">
        <v>555</v>
      </c>
      <c r="AH68">
        <v>560</v>
      </c>
      <c r="AI68">
        <v>567</v>
      </c>
      <c r="AJ68">
        <v>572</v>
      </c>
      <c r="AK68">
        <v>573</v>
      </c>
      <c r="AL68">
        <v>575</v>
      </c>
      <c r="AM68">
        <v>576</v>
      </c>
      <c r="AN68">
        <v>576</v>
      </c>
      <c r="AO68">
        <v>576</v>
      </c>
      <c r="AP68">
        <v>576</v>
      </c>
      <c r="AQ68">
        <v>576</v>
      </c>
      <c r="AR68">
        <v>576</v>
      </c>
      <c r="AS68">
        <v>576</v>
      </c>
      <c r="AT68">
        <v>576</v>
      </c>
      <c r="AU68">
        <v>576</v>
      </c>
      <c r="AV68">
        <v>576</v>
      </c>
      <c r="AW68">
        <v>576</v>
      </c>
      <c r="AX68">
        <v>576</v>
      </c>
      <c r="AY68">
        <v>576</v>
      </c>
      <c r="AZ68">
        <v>576</v>
      </c>
      <c r="BA68">
        <v>576</v>
      </c>
      <c r="BB68">
        <v>576</v>
      </c>
      <c r="BC68">
        <v>576</v>
      </c>
      <c r="BD68">
        <v>576</v>
      </c>
      <c r="BE68">
        <v>576</v>
      </c>
      <c r="BF68">
        <v>576</v>
      </c>
      <c r="BG68">
        <v>576</v>
      </c>
      <c r="BH68">
        <v>576</v>
      </c>
      <c r="BI68">
        <v>576</v>
      </c>
      <c r="BJ68">
        <v>576</v>
      </c>
      <c r="BK68">
        <v>576</v>
      </c>
      <c r="BL68">
        <v>576</v>
      </c>
      <c r="BM68">
        <v>576</v>
      </c>
    </row>
    <row r="69" spans="1:65" x14ac:dyDescent="0.2">
      <c r="A69" s="3" t="s">
        <v>464</v>
      </c>
      <c r="B69" s="11" t="s">
        <v>175</v>
      </c>
      <c r="C69" t="s">
        <v>161</v>
      </c>
      <c r="D69">
        <v>30.617100000000001</v>
      </c>
      <c r="E69">
        <v>102.7103</v>
      </c>
      <c r="F69">
        <v>5</v>
      </c>
      <c r="G69">
        <v>8</v>
      </c>
      <c r="H69">
        <v>15</v>
      </c>
      <c r="I69">
        <v>28</v>
      </c>
      <c r="J69">
        <v>44</v>
      </c>
      <c r="K69">
        <v>69</v>
      </c>
      <c r="L69">
        <v>90</v>
      </c>
      <c r="M69">
        <v>108</v>
      </c>
      <c r="N69">
        <v>142</v>
      </c>
      <c r="O69">
        <v>177</v>
      </c>
      <c r="P69">
        <v>207</v>
      </c>
      <c r="Q69">
        <v>231</v>
      </c>
      <c r="R69">
        <v>254</v>
      </c>
      <c r="S69">
        <v>282</v>
      </c>
      <c r="T69">
        <v>301</v>
      </c>
      <c r="U69">
        <v>321</v>
      </c>
      <c r="V69">
        <v>344</v>
      </c>
      <c r="W69">
        <v>364</v>
      </c>
      <c r="X69">
        <v>386</v>
      </c>
      <c r="Y69">
        <v>405</v>
      </c>
      <c r="Z69">
        <v>417</v>
      </c>
      <c r="AA69">
        <v>436</v>
      </c>
      <c r="AB69">
        <v>451</v>
      </c>
      <c r="AC69">
        <v>463</v>
      </c>
      <c r="AD69">
        <v>470</v>
      </c>
      <c r="AE69">
        <v>481</v>
      </c>
      <c r="AF69">
        <v>495</v>
      </c>
      <c r="AG69">
        <v>508</v>
      </c>
      <c r="AH69">
        <v>514</v>
      </c>
      <c r="AI69">
        <v>520</v>
      </c>
      <c r="AJ69">
        <v>525</v>
      </c>
      <c r="AK69">
        <v>526</v>
      </c>
      <c r="AL69">
        <v>526</v>
      </c>
      <c r="AM69">
        <v>527</v>
      </c>
      <c r="AN69">
        <v>529</v>
      </c>
      <c r="AO69">
        <v>531</v>
      </c>
      <c r="AP69">
        <v>534</v>
      </c>
      <c r="AQ69">
        <v>538</v>
      </c>
      <c r="AR69">
        <v>538</v>
      </c>
      <c r="AS69">
        <v>538</v>
      </c>
      <c r="AT69">
        <v>538</v>
      </c>
      <c r="AU69">
        <v>538</v>
      </c>
      <c r="AV69">
        <v>538</v>
      </c>
      <c r="AW69">
        <v>539</v>
      </c>
      <c r="AX69">
        <v>539</v>
      </c>
      <c r="AY69">
        <v>539</v>
      </c>
      <c r="AZ69">
        <v>539</v>
      </c>
      <c r="BA69">
        <v>539</v>
      </c>
      <c r="BB69">
        <v>539</v>
      </c>
      <c r="BC69">
        <v>539</v>
      </c>
      <c r="BD69">
        <v>539</v>
      </c>
      <c r="BE69">
        <v>539</v>
      </c>
      <c r="BF69">
        <v>539</v>
      </c>
      <c r="BG69">
        <v>539</v>
      </c>
      <c r="BH69">
        <v>539</v>
      </c>
      <c r="BI69">
        <v>540</v>
      </c>
      <c r="BJ69">
        <v>540</v>
      </c>
      <c r="BK69">
        <v>540</v>
      </c>
      <c r="BL69">
        <v>541</v>
      </c>
      <c r="BM69">
        <v>542</v>
      </c>
    </row>
    <row r="70" spans="1:65" x14ac:dyDescent="0.2">
      <c r="A70" s="3" t="s">
        <v>464</v>
      </c>
      <c r="B70" s="11" t="s">
        <v>176</v>
      </c>
      <c r="C70" t="s">
        <v>161</v>
      </c>
      <c r="D70">
        <v>47.862000000000002</v>
      </c>
      <c r="E70">
        <v>127.7615</v>
      </c>
      <c r="F70">
        <v>0</v>
      </c>
      <c r="G70">
        <v>2</v>
      </c>
      <c r="H70">
        <v>4</v>
      </c>
      <c r="I70">
        <v>9</v>
      </c>
      <c r="J70">
        <v>15</v>
      </c>
      <c r="K70">
        <v>21</v>
      </c>
      <c r="L70">
        <v>33</v>
      </c>
      <c r="M70">
        <v>38</v>
      </c>
      <c r="N70">
        <v>44</v>
      </c>
      <c r="O70">
        <v>59</v>
      </c>
      <c r="P70">
        <v>80</v>
      </c>
      <c r="Q70">
        <v>95</v>
      </c>
      <c r="R70">
        <v>121</v>
      </c>
      <c r="S70">
        <v>155</v>
      </c>
      <c r="T70">
        <v>190</v>
      </c>
      <c r="U70">
        <v>227</v>
      </c>
      <c r="V70">
        <v>277</v>
      </c>
      <c r="W70">
        <v>295</v>
      </c>
      <c r="X70">
        <v>307</v>
      </c>
      <c r="Y70">
        <v>331</v>
      </c>
      <c r="Z70">
        <v>360</v>
      </c>
      <c r="AA70">
        <v>378</v>
      </c>
      <c r="AB70">
        <v>395</v>
      </c>
      <c r="AC70">
        <v>419</v>
      </c>
      <c r="AD70">
        <v>425</v>
      </c>
      <c r="AE70">
        <v>445</v>
      </c>
      <c r="AF70">
        <v>457</v>
      </c>
      <c r="AG70">
        <v>464</v>
      </c>
      <c r="AH70">
        <v>470</v>
      </c>
      <c r="AI70">
        <v>476</v>
      </c>
      <c r="AJ70">
        <v>479</v>
      </c>
      <c r="AK70">
        <v>479</v>
      </c>
      <c r="AL70">
        <v>480</v>
      </c>
      <c r="AM70">
        <v>480</v>
      </c>
      <c r="AN70">
        <v>480</v>
      </c>
      <c r="AO70">
        <v>480</v>
      </c>
      <c r="AP70">
        <v>480</v>
      </c>
      <c r="AQ70">
        <v>480</v>
      </c>
      <c r="AR70">
        <v>480</v>
      </c>
      <c r="AS70">
        <v>480</v>
      </c>
      <c r="AT70">
        <v>480</v>
      </c>
      <c r="AU70">
        <v>480</v>
      </c>
      <c r="AV70">
        <v>480</v>
      </c>
      <c r="AW70">
        <v>481</v>
      </c>
      <c r="AX70">
        <v>481</v>
      </c>
      <c r="AY70">
        <v>481</v>
      </c>
      <c r="AZ70">
        <v>481</v>
      </c>
      <c r="BA70">
        <v>481</v>
      </c>
      <c r="BB70">
        <v>481</v>
      </c>
      <c r="BC70">
        <v>482</v>
      </c>
      <c r="BD70">
        <v>482</v>
      </c>
      <c r="BE70">
        <v>482</v>
      </c>
      <c r="BF70">
        <v>482</v>
      </c>
      <c r="BG70">
        <v>482</v>
      </c>
      <c r="BH70">
        <v>482</v>
      </c>
      <c r="BI70">
        <v>482</v>
      </c>
      <c r="BJ70">
        <v>482</v>
      </c>
      <c r="BK70">
        <v>483</v>
      </c>
      <c r="BL70">
        <v>484</v>
      </c>
      <c r="BM70">
        <v>484</v>
      </c>
    </row>
    <row r="71" spans="1:65" x14ac:dyDescent="0.2">
      <c r="A71" s="3" t="s">
        <v>464</v>
      </c>
      <c r="B71" s="11" t="s">
        <v>178</v>
      </c>
      <c r="C71" t="s">
        <v>161</v>
      </c>
      <c r="D71">
        <v>40.182400000000001</v>
      </c>
      <c r="E71">
        <v>116.41419999999999</v>
      </c>
      <c r="F71">
        <v>14</v>
      </c>
      <c r="G71">
        <v>22</v>
      </c>
      <c r="H71">
        <v>36</v>
      </c>
      <c r="I71">
        <v>41</v>
      </c>
      <c r="J71">
        <v>68</v>
      </c>
      <c r="K71">
        <v>80</v>
      </c>
      <c r="L71">
        <v>91</v>
      </c>
      <c r="M71">
        <v>111</v>
      </c>
      <c r="N71">
        <v>114</v>
      </c>
      <c r="O71">
        <v>139</v>
      </c>
      <c r="P71">
        <v>168</v>
      </c>
      <c r="Q71">
        <v>191</v>
      </c>
      <c r="R71">
        <v>212</v>
      </c>
      <c r="S71">
        <v>228</v>
      </c>
      <c r="T71">
        <v>253</v>
      </c>
      <c r="U71">
        <v>274</v>
      </c>
      <c r="V71">
        <v>297</v>
      </c>
      <c r="W71">
        <v>315</v>
      </c>
      <c r="X71">
        <v>326</v>
      </c>
      <c r="Y71">
        <v>337</v>
      </c>
      <c r="Z71">
        <v>342</v>
      </c>
      <c r="AA71">
        <v>352</v>
      </c>
      <c r="AB71">
        <v>366</v>
      </c>
      <c r="AC71">
        <v>372</v>
      </c>
      <c r="AD71">
        <v>375</v>
      </c>
      <c r="AE71">
        <v>380</v>
      </c>
      <c r="AF71">
        <v>381</v>
      </c>
      <c r="AG71">
        <v>387</v>
      </c>
      <c r="AH71">
        <v>393</v>
      </c>
      <c r="AI71">
        <v>395</v>
      </c>
      <c r="AJ71">
        <v>396</v>
      </c>
      <c r="AK71">
        <v>399</v>
      </c>
      <c r="AL71">
        <v>399</v>
      </c>
      <c r="AM71">
        <v>399</v>
      </c>
      <c r="AN71">
        <v>400</v>
      </c>
      <c r="AO71">
        <v>400</v>
      </c>
      <c r="AP71">
        <v>410</v>
      </c>
      <c r="AQ71">
        <v>410</v>
      </c>
      <c r="AR71">
        <v>411</v>
      </c>
      <c r="AS71">
        <v>413</v>
      </c>
      <c r="AT71">
        <v>414</v>
      </c>
      <c r="AU71">
        <v>414</v>
      </c>
      <c r="AV71">
        <v>418</v>
      </c>
      <c r="AW71">
        <v>418</v>
      </c>
      <c r="AX71">
        <v>422</v>
      </c>
      <c r="AY71">
        <v>426</v>
      </c>
      <c r="AZ71">
        <v>428</v>
      </c>
      <c r="BA71">
        <v>428</v>
      </c>
      <c r="BB71">
        <v>429</v>
      </c>
      <c r="BC71">
        <v>435</v>
      </c>
      <c r="BD71">
        <v>435</v>
      </c>
      <c r="BE71">
        <v>436</v>
      </c>
      <c r="BF71">
        <v>437</v>
      </c>
      <c r="BG71">
        <v>442</v>
      </c>
      <c r="BH71">
        <v>452</v>
      </c>
      <c r="BI71">
        <v>456</v>
      </c>
      <c r="BJ71">
        <v>469</v>
      </c>
      <c r="BK71">
        <v>480</v>
      </c>
      <c r="BL71">
        <v>491</v>
      </c>
      <c r="BM71">
        <v>504</v>
      </c>
    </row>
    <row r="72" spans="1:65" x14ac:dyDescent="0.2">
      <c r="A72" s="3" t="s">
        <v>464</v>
      </c>
      <c r="B72" s="11" t="s">
        <v>179</v>
      </c>
      <c r="C72" t="s">
        <v>161</v>
      </c>
      <c r="D72">
        <v>31.202000000000002</v>
      </c>
      <c r="E72">
        <v>121.4491</v>
      </c>
      <c r="F72">
        <v>9</v>
      </c>
      <c r="G72">
        <v>16</v>
      </c>
      <c r="H72">
        <v>20</v>
      </c>
      <c r="I72">
        <v>33</v>
      </c>
      <c r="J72">
        <v>40</v>
      </c>
      <c r="K72">
        <v>53</v>
      </c>
      <c r="L72">
        <v>66</v>
      </c>
      <c r="M72">
        <v>96</v>
      </c>
      <c r="N72">
        <v>112</v>
      </c>
      <c r="O72">
        <v>135</v>
      </c>
      <c r="P72">
        <v>169</v>
      </c>
      <c r="Q72">
        <v>182</v>
      </c>
      <c r="R72">
        <v>203</v>
      </c>
      <c r="S72">
        <v>219</v>
      </c>
      <c r="T72">
        <v>243</v>
      </c>
      <c r="U72">
        <v>257</v>
      </c>
      <c r="V72">
        <v>277</v>
      </c>
      <c r="W72">
        <v>286</v>
      </c>
      <c r="X72">
        <v>293</v>
      </c>
      <c r="Y72">
        <v>299</v>
      </c>
      <c r="Z72">
        <v>303</v>
      </c>
      <c r="AA72">
        <v>311</v>
      </c>
      <c r="AB72">
        <v>315</v>
      </c>
      <c r="AC72">
        <v>318</v>
      </c>
      <c r="AD72">
        <v>326</v>
      </c>
      <c r="AE72">
        <v>328</v>
      </c>
      <c r="AF72">
        <v>333</v>
      </c>
      <c r="AG72">
        <v>333</v>
      </c>
      <c r="AH72">
        <v>333</v>
      </c>
      <c r="AI72">
        <v>334</v>
      </c>
      <c r="AJ72">
        <v>334</v>
      </c>
      <c r="AK72">
        <v>335</v>
      </c>
      <c r="AL72">
        <v>335</v>
      </c>
      <c r="AM72">
        <v>335</v>
      </c>
      <c r="AN72">
        <v>336</v>
      </c>
      <c r="AO72">
        <v>337</v>
      </c>
      <c r="AP72">
        <v>337</v>
      </c>
      <c r="AQ72">
        <v>337</v>
      </c>
      <c r="AR72">
        <v>337</v>
      </c>
      <c r="AS72">
        <v>337</v>
      </c>
      <c r="AT72">
        <v>337</v>
      </c>
      <c r="AU72">
        <v>338</v>
      </c>
      <c r="AV72">
        <v>338</v>
      </c>
      <c r="AW72">
        <v>339</v>
      </c>
      <c r="AX72">
        <v>342</v>
      </c>
      <c r="AY72">
        <v>342</v>
      </c>
      <c r="AZ72">
        <v>342</v>
      </c>
      <c r="BA72">
        <v>342</v>
      </c>
      <c r="BB72">
        <v>344</v>
      </c>
      <c r="BC72">
        <v>344</v>
      </c>
      <c r="BD72">
        <v>344</v>
      </c>
      <c r="BE72">
        <v>346</v>
      </c>
      <c r="BF72">
        <v>353</v>
      </c>
      <c r="BG72">
        <v>353</v>
      </c>
      <c r="BH72">
        <v>355</v>
      </c>
      <c r="BI72">
        <v>358</v>
      </c>
      <c r="BJ72">
        <v>361</v>
      </c>
      <c r="BK72">
        <v>363</v>
      </c>
      <c r="BL72">
        <v>371</v>
      </c>
      <c r="BM72">
        <v>380</v>
      </c>
    </row>
    <row r="73" spans="1:65" x14ac:dyDescent="0.2">
      <c r="A73" s="3" t="s">
        <v>464</v>
      </c>
      <c r="B73" s="11" t="s">
        <v>180</v>
      </c>
      <c r="C73" t="s">
        <v>161</v>
      </c>
      <c r="D73">
        <v>39.548999999999999</v>
      </c>
      <c r="E73">
        <v>116.1306</v>
      </c>
      <c r="F73">
        <v>1</v>
      </c>
      <c r="G73">
        <v>1</v>
      </c>
      <c r="H73">
        <v>2</v>
      </c>
      <c r="I73">
        <v>8</v>
      </c>
      <c r="J73">
        <v>13</v>
      </c>
      <c r="K73">
        <v>18</v>
      </c>
      <c r="L73">
        <v>33</v>
      </c>
      <c r="M73">
        <v>48</v>
      </c>
      <c r="N73">
        <v>65</v>
      </c>
      <c r="O73">
        <v>82</v>
      </c>
      <c r="P73">
        <v>96</v>
      </c>
      <c r="Q73">
        <v>104</v>
      </c>
      <c r="R73">
        <v>113</v>
      </c>
      <c r="S73">
        <v>126</v>
      </c>
      <c r="T73">
        <v>135</v>
      </c>
      <c r="U73">
        <v>157</v>
      </c>
      <c r="V73">
        <v>172</v>
      </c>
      <c r="W73">
        <v>195</v>
      </c>
      <c r="X73">
        <v>206</v>
      </c>
      <c r="Y73">
        <v>218</v>
      </c>
      <c r="Z73">
        <v>239</v>
      </c>
      <c r="AA73">
        <v>251</v>
      </c>
      <c r="AB73">
        <v>265</v>
      </c>
      <c r="AC73">
        <v>283</v>
      </c>
      <c r="AD73">
        <v>291</v>
      </c>
      <c r="AE73">
        <v>300</v>
      </c>
      <c r="AF73">
        <v>301</v>
      </c>
      <c r="AG73">
        <v>306</v>
      </c>
      <c r="AH73">
        <v>306</v>
      </c>
      <c r="AI73">
        <v>307</v>
      </c>
      <c r="AJ73">
        <v>308</v>
      </c>
      <c r="AK73">
        <v>309</v>
      </c>
      <c r="AL73">
        <v>311</v>
      </c>
      <c r="AM73">
        <v>311</v>
      </c>
      <c r="AN73">
        <v>311</v>
      </c>
      <c r="AO73">
        <v>312</v>
      </c>
      <c r="AP73">
        <v>317</v>
      </c>
      <c r="AQ73">
        <v>318</v>
      </c>
      <c r="AR73">
        <v>318</v>
      </c>
      <c r="AS73">
        <v>318</v>
      </c>
      <c r="AT73">
        <v>318</v>
      </c>
      <c r="AU73">
        <v>318</v>
      </c>
      <c r="AV73">
        <v>318</v>
      </c>
      <c r="AW73">
        <v>318</v>
      </c>
      <c r="AX73">
        <v>318</v>
      </c>
      <c r="AY73">
        <v>318</v>
      </c>
      <c r="AZ73">
        <v>318</v>
      </c>
      <c r="BA73">
        <v>318</v>
      </c>
      <c r="BB73">
        <v>318</v>
      </c>
      <c r="BC73">
        <v>318</v>
      </c>
      <c r="BD73">
        <v>318</v>
      </c>
      <c r="BE73">
        <v>318</v>
      </c>
      <c r="BF73">
        <v>318</v>
      </c>
      <c r="BG73">
        <v>318</v>
      </c>
      <c r="BH73">
        <v>318</v>
      </c>
      <c r="BI73">
        <v>318</v>
      </c>
      <c r="BJ73">
        <v>318</v>
      </c>
      <c r="BK73">
        <v>318</v>
      </c>
      <c r="BL73">
        <v>318</v>
      </c>
      <c r="BM73">
        <v>318</v>
      </c>
    </row>
    <row r="74" spans="1:65" x14ac:dyDescent="0.2">
      <c r="A74" s="3" t="s">
        <v>464</v>
      </c>
      <c r="B74" s="11" t="s">
        <v>181</v>
      </c>
      <c r="C74" t="s">
        <v>161</v>
      </c>
      <c r="D74">
        <v>26.078900000000001</v>
      </c>
      <c r="E74">
        <v>117.98739999999999</v>
      </c>
      <c r="F74">
        <v>1</v>
      </c>
      <c r="G74">
        <v>5</v>
      </c>
      <c r="H74">
        <v>10</v>
      </c>
      <c r="I74">
        <v>18</v>
      </c>
      <c r="J74">
        <v>35</v>
      </c>
      <c r="K74">
        <v>59</v>
      </c>
      <c r="L74">
        <v>80</v>
      </c>
      <c r="M74">
        <v>84</v>
      </c>
      <c r="N74">
        <v>101</v>
      </c>
      <c r="O74">
        <v>120</v>
      </c>
      <c r="P74">
        <v>144</v>
      </c>
      <c r="Q74">
        <v>159</v>
      </c>
      <c r="R74">
        <v>179</v>
      </c>
      <c r="S74">
        <v>194</v>
      </c>
      <c r="T74">
        <v>205</v>
      </c>
      <c r="U74">
        <v>215</v>
      </c>
      <c r="V74">
        <v>224</v>
      </c>
      <c r="W74">
        <v>239</v>
      </c>
      <c r="X74">
        <v>250</v>
      </c>
      <c r="Y74">
        <v>261</v>
      </c>
      <c r="Z74">
        <v>267</v>
      </c>
      <c r="AA74">
        <v>272</v>
      </c>
      <c r="AB74">
        <v>279</v>
      </c>
      <c r="AC74">
        <v>281</v>
      </c>
      <c r="AD74">
        <v>285</v>
      </c>
      <c r="AE74">
        <v>287</v>
      </c>
      <c r="AF74">
        <v>290</v>
      </c>
      <c r="AG74">
        <v>292</v>
      </c>
      <c r="AH74">
        <v>293</v>
      </c>
      <c r="AI74">
        <v>293</v>
      </c>
      <c r="AJ74">
        <v>293</v>
      </c>
      <c r="AK74">
        <v>293</v>
      </c>
      <c r="AL74">
        <v>293</v>
      </c>
      <c r="AM74">
        <v>293</v>
      </c>
      <c r="AN74">
        <v>294</v>
      </c>
      <c r="AO74">
        <v>294</v>
      </c>
      <c r="AP74">
        <v>296</v>
      </c>
      <c r="AQ74">
        <v>296</v>
      </c>
      <c r="AR74">
        <v>296</v>
      </c>
      <c r="AS74">
        <v>296</v>
      </c>
      <c r="AT74">
        <v>296</v>
      </c>
      <c r="AU74">
        <v>296</v>
      </c>
      <c r="AV74">
        <v>296</v>
      </c>
      <c r="AW74">
        <v>296</v>
      </c>
      <c r="AX74">
        <v>296</v>
      </c>
      <c r="AY74">
        <v>296</v>
      </c>
      <c r="AZ74">
        <v>296</v>
      </c>
      <c r="BA74">
        <v>296</v>
      </c>
      <c r="BB74">
        <v>296</v>
      </c>
      <c r="BC74">
        <v>296</v>
      </c>
      <c r="BD74">
        <v>296</v>
      </c>
      <c r="BE74">
        <v>296</v>
      </c>
      <c r="BF74">
        <v>296</v>
      </c>
      <c r="BG74">
        <v>296</v>
      </c>
      <c r="BH74">
        <v>296</v>
      </c>
      <c r="BI74">
        <v>296</v>
      </c>
      <c r="BJ74">
        <v>296</v>
      </c>
      <c r="BK74">
        <v>296</v>
      </c>
      <c r="BL74">
        <v>299</v>
      </c>
      <c r="BM74">
        <v>303</v>
      </c>
    </row>
    <row r="75" spans="1:65" x14ac:dyDescent="0.2">
      <c r="A75" s="3" t="s">
        <v>464</v>
      </c>
      <c r="B75" s="11" t="s">
        <v>182</v>
      </c>
      <c r="C75" t="s">
        <v>161</v>
      </c>
      <c r="D75">
        <v>23.829799999999999</v>
      </c>
      <c r="E75">
        <v>108.7881</v>
      </c>
      <c r="F75">
        <v>2</v>
      </c>
      <c r="G75">
        <v>5</v>
      </c>
      <c r="H75">
        <v>23</v>
      </c>
      <c r="I75">
        <v>23</v>
      </c>
      <c r="J75">
        <v>36</v>
      </c>
      <c r="K75">
        <v>46</v>
      </c>
      <c r="L75">
        <v>51</v>
      </c>
      <c r="M75">
        <v>58</v>
      </c>
      <c r="N75">
        <v>78</v>
      </c>
      <c r="O75">
        <v>87</v>
      </c>
      <c r="P75">
        <v>100</v>
      </c>
      <c r="Q75">
        <v>111</v>
      </c>
      <c r="R75">
        <v>127</v>
      </c>
      <c r="S75">
        <v>139</v>
      </c>
      <c r="T75">
        <v>150</v>
      </c>
      <c r="U75">
        <v>168</v>
      </c>
      <c r="V75">
        <v>172</v>
      </c>
      <c r="W75">
        <v>183</v>
      </c>
      <c r="X75">
        <v>195</v>
      </c>
      <c r="Y75">
        <v>210</v>
      </c>
      <c r="Z75">
        <v>215</v>
      </c>
      <c r="AA75">
        <v>222</v>
      </c>
      <c r="AB75">
        <v>222</v>
      </c>
      <c r="AC75">
        <v>226</v>
      </c>
      <c r="AD75">
        <v>235</v>
      </c>
      <c r="AE75">
        <v>237</v>
      </c>
      <c r="AF75">
        <v>238</v>
      </c>
      <c r="AG75">
        <v>242</v>
      </c>
      <c r="AH75">
        <v>244</v>
      </c>
      <c r="AI75">
        <v>245</v>
      </c>
      <c r="AJ75">
        <v>246</v>
      </c>
      <c r="AK75">
        <v>249</v>
      </c>
      <c r="AL75">
        <v>249</v>
      </c>
      <c r="AM75">
        <v>251</v>
      </c>
      <c r="AN75">
        <v>252</v>
      </c>
      <c r="AO75">
        <v>252</v>
      </c>
      <c r="AP75">
        <v>252</v>
      </c>
      <c r="AQ75">
        <v>252</v>
      </c>
      <c r="AR75">
        <v>252</v>
      </c>
      <c r="AS75">
        <v>252</v>
      </c>
      <c r="AT75">
        <v>252</v>
      </c>
      <c r="AU75">
        <v>252</v>
      </c>
      <c r="AV75">
        <v>252</v>
      </c>
      <c r="AW75">
        <v>252</v>
      </c>
      <c r="AX75">
        <v>252</v>
      </c>
      <c r="AY75">
        <v>252</v>
      </c>
      <c r="AZ75">
        <v>252</v>
      </c>
      <c r="BA75">
        <v>252</v>
      </c>
      <c r="BB75">
        <v>252</v>
      </c>
      <c r="BC75">
        <v>252</v>
      </c>
      <c r="BD75">
        <v>252</v>
      </c>
      <c r="BE75">
        <v>252</v>
      </c>
      <c r="BF75">
        <v>252</v>
      </c>
      <c r="BG75">
        <v>252</v>
      </c>
      <c r="BH75">
        <v>252</v>
      </c>
      <c r="BI75">
        <v>253</v>
      </c>
      <c r="BJ75">
        <v>253</v>
      </c>
      <c r="BK75">
        <v>253</v>
      </c>
      <c r="BL75">
        <v>254</v>
      </c>
      <c r="BM75">
        <v>254</v>
      </c>
    </row>
    <row r="76" spans="1:65" x14ac:dyDescent="0.2">
      <c r="A76" s="3" t="s">
        <v>464</v>
      </c>
      <c r="B76" s="11" t="s">
        <v>183</v>
      </c>
      <c r="C76" t="s">
        <v>161</v>
      </c>
      <c r="D76">
        <v>35.191699999999997</v>
      </c>
      <c r="E76">
        <v>108.87009999999999</v>
      </c>
      <c r="F76">
        <v>0</v>
      </c>
      <c r="G76">
        <v>3</v>
      </c>
      <c r="H76">
        <v>5</v>
      </c>
      <c r="I76">
        <v>15</v>
      </c>
      <c r="J76">
        <v>22</v>
      </c>
      <c r="K76">
        <v>35</v>
      </c>
      <c r="L76">
        <v>46</v>
      </c>
      <c r="M76">
        <v>56</v>
      </c>
      <c r="N76">
        <v>63</v>
      </c>
      <c r="O76">
        <v>87</v>
      </c>
      <c r="P76">
        <v>101</v>
      </c>
      <c r="Q76">
        <v>116</v>
      </c>
      <c r="R76">
        <v>128</v>
      </c>
      <c r="S76">
        <v>142</v>
      </c>
      <c r="T76">
        <v>165</v>
      </c>
      <c r="U76">
        <v>173</v>
      </c>
      <c r="V76">
        <v>184</v>
      </c>
      <c r="W76">
        <v>195</v>
      </c>
      <c r="X76">
        <v>208</v>
      </c>
      <c r="Y76">
        <v>213</v>
      </c>
      <c r="Z76">
        <v>219</v>
      </c>
      <c r="AA76">
        <v>225</v>
      </c>
      <c r="AB76">
        <v>229</v>
      </c>
      <c r="AC76">
        <v>230</v>
      </c>
      <c r="AD76">
        <v>232</v>
      </c>
      <c r="AE76">
        <v>236</v>
      </c>
      <c r="AF76">
        <v>240</v>
      </c>
      <c r="AG76">
        <v>240</v>
      </c>
      <c r="AH76">
        <v>242</v>
      </c>
      <c r="AI76">
        <v>245</v>
      </c>
      <c r="AJ76">
        <v>245</v>
      </c>
      <c r="AK76">
        <v>245</v>
      </c>
      <c r="AL76">
        <v>245</v>
      </c>
      <c r="AM76">
        <v>245</v>
      </c>
      <c r="AN76">
        <v>245</v>
      </c>
      <c r="AO76">
        <v>245</v>
      </c>
      <c r="AP76">
        <v>245</v>
      </c>
      <c r="AQ76">
        <v>245</v>
      </c>
      <c r="AR76">
        <v>245</v>
      </c>
      <c r="AS76">
        <v>245</v>
      </c>
      <c r="AT76">
        <v>245</v>
      </c>
      <c r="AU76">
        <v>245</v>
      </c>
      <c r="AV76">
        <v>245</v>
      </c>
      <c r="AW76">
        <v>245</v>
      </c>
      <c r="AX76">
        <v>245</v>
      </c>
      <c r="AY76">
        <v>245</v>
      </c>
      <c r="AZ76">
        <v>245</v>
      </c>
      <c r="BA76">
        <v>245</v>
      </c>
      <c r="BB76">
        <v>245</v>
      </c>
      <c r="BC76">
        <v>245</v>
      </c>
      <c r="BD76">
        <v>245</v>
      </c>
      <c r="BE76">
        <v>245</v>
      </c>
      <c r="BF76">
        <v>245</v>
      </c>
      <c r="BG76">
        <v>245</v>
      </c>
      <c r="BH76">
        <v>245</v>
      </c>
      <c r="BI76">
        <v>246</v>
      </c>
      <c r="BJ76">
        <v>246</v>
      </c>
      <c r="BK76">
        <v>246</v>
      </c>
      <c r="BL76">
        <v>247</v>
      </c>
      <c r="BM76">
        <v>248</v>
      </c>
    </row>
    <row r="77" spans="1:65" x14ac:dyDescent="0.2">
      <c r="A77" s="3" t="s">
        <v>464</v>
      </c>
      <c r="B77" s="11" t="s">
        <v>184</v>
      </c>
      <c r="C77" t="s">
        <v>161</v>
      </c>
      <c r="D77">
        <v>24.974</v>
      </c>
      <c r="E77">
        <v>101.48699999999999</v>
      </c>
      <c r="F77">
        <v>1</v>
      </c>
      <c r="G77">
        <v>2</v>
      </c>
      <c r="H77">
        <v>5</v>
      </c>
      <c r="I77">
        <v>11</v>
      </c>
      <c r="J77">
        <v>16</v>
      </c>
      <c r="K77">
        <v>26</v>
      </c>
      <c r="L77">
        <v>44</v>
      </c>
      <c r="M77">
        <v>55</v>
      </c>
      <c r="N77">
        <v>70</v>
      </c>
      <c r="O77">
        <v>83</v>
      </c>
      <c r="P77">
        <v>93</v>
      </c>
      <c r="Q77">
        <v>105</v>
      </c>
      <c r="R77">
        <v>117</v>
      </c>
      <c r="S77">
        <v>122</v>
      </c>
      <c r="T77">
        <v>128</v>
      </c>
      <c r="U77">
        <v>133</v>
      </c>
      <c r="V77">
        <v>138</v>
      </c>
      <c r="W77">
        <v>138</v>
      </c>
      <c r="X77">
        <v>141</v>
      </c>
      <c r="Y77">
        <v>149</v>
      </c>
      <c r="Z77">
        <v>153</v>
      </c>
      <c r="AA77">
        <v>154</v>
      </c>
      <c r="AB77">
        <v>156</v>
      </c>
      <c r="AC77">
        <v>162</v>
      </c>
      <c r="AD77">
        <v>168</v>
      </c>
      <c r="AE77">
        <v>171</v>
      </c>
      <c r="AF77">
        <v>171</v>
      </c>
      <c r="AG77">
        <v>172</v>
      </c>
      <c r="AH77">
        <v>172</v>
      </c>
      <c r="AI77">
        <v>174</v>
      </c>
      <c r="AJ77">
        <v>174</v>
      </c>
      <c r="AK77">
        <v>174</v>
      </c>
      <c r="AL77">
        <v>174</v>
      </c>
      <c r="AM77">
        <v>174</v>
      </c>
      <c r="AN77">
        <v>174</v>
      </c>
      <c r="AO77">
        <v>174</v>
      </c>
      <c r="AP77">
        <v>174</v>
      </c>
      <c r="AQ77">
        <v>174</v>
      </c>
      <c r="AR77">
        <v>174</v>
      </c>
      <c r="AS77">
        <v>174</v>
      </c>
      <c r="AT77">
        <v>174</v>
      </c>
      <c r="AU77">
        <v>174</v>
      </c>
      <c r="AV77">
        <v>174</v>
      </c>
      <c r="AW77">
        <v>174</v>
      </c>
      <c r="AX77">
        <v>174</v>
      </c>
      <c r="AY77">
        <v>174</v>
      </c>
      <c r="AZ77">
        <v>174</v>
      </c>
      <c r="BA77">
        <v>174</v>
      </c>
      <c r="BB77">
        <v>174</v>
      </c>
      <c r="BC77">
        <v>174</v>
      </c>
      <c r="BD77">
        <v>174</v>
      </c>
      <c r="BE77">
        <v>174</v>
      </c>
      <c r="BF77">
        <v>174</v>
      </c>
      <c r="BG77">
        <v>174</v>
      </c>
      <c r="BH77">
        <v>176</v>
      </c>
      <c r="BI77">
        <v>176</v>
      </c>
      <c r="BJ77">
        <v>176</v>
      </c>
      <c r="BK77">
        <v>176</v>
      </c>
      <c r="BL77">
        <v>176</v>
      </c>
      <c r="BM77">
        <v>176</v>
      </c>
    </row>
    <row r="78" spans="1:65" x14ac:dyDescent="0.2">
      <c r="A78" s="3" t="s">
        <v>464</v>
      </c>
      <c r="B78" s="11" t="s">
        <v>185</v>
      </c>
      <c r="C78" t="s">
        <v>161</v>
      </c>
      <c r="D78">
        <v>19.195900000000002</v>
      </c>
      <c r="E78">
        <v>109.7453</v>
      </c>
      <c r="F78">
        <v>4</v>
      </c>
      <c r="G78">
        <v>5</v>
      </c>
      <c r="H78">
        <v>8</v>
      </c>
      <c r="I78">
        <v>19</v>
      </c>
      <c r="J78">
        <v>22</v>
      </c>
      <c r="K78">
        <v>33</v>
      </c>
      <c r="L78">
        <v>40</v>
      </c>
      <c r="M78">
        <v>43</v>
      </c>
      <c r="N78">
        <v>46</v>
      </c>
      <c r="O78">
        <v>52</v>
      </c>
      <c r="P78">
        <v>62</v>
      </c>
      <c r="Q78">
        <v>64</v>
      </c>
      <c r="R78">
        <v>72</v>
      </c>
      <c r="S78">
        <v>80</v>
      </c>
      <c r="T78">
        <v>99</v>
      </c>
      <c r="U78">
        <v>106</v>
      </c>
      <c r="V78">
        <v>117</v>
      </c>
      <c r="W78">
        <v>124</v>
      </c>
      <c r="X78">
        <v>131</v>
      </c>
      <c r="Y78">
        <v>138</v>
      </c>
      <c r="Z78">
        <v>144</v>
      </c>
      <c r="AA78">
        <v>157</v>
      </c>
      <c r="AB78">
        <v>157</v>
      </c>
      <c r="AC78">
        <v>159</v>
      </c>
      <c r="AD78">
        <v>162</v>
      </c>
      <c r="AE78">
        <v>162</v>
      </c>
      <c r="AF78">
        <v>163</v>
      </c>
      <c r="AG78">
        <v>163</v>
      </c>
      <c r="AH78">
        <v>168</v>
      </c>
      <c r="AI78">
        <v>168</v>
      </c>
      <c r="AJ78">
        <v>168</v>
      </c>
      <c r="AK78">
        <v>168</v>
      </c>
      <c r="AL78">
        <v>168</v>
      </c>
      <c r="AM78">
        <v>168</v>
      </c>
      <c r="AN78">
        <v>168</v>
      </c>
      <c r="AO78">
        <v>168</v>
      </c>
      <c r="AP78">
        <v>168</v>
      </c>
      <c r="AQ78">
        <v>168</v>
      </c>
      <c r="AR78">
        <v>168</v>
      </c>
      <c r="AS78">
        <v>168</v>
      </c>
      <c r="AT78">
        <v>168</v>
      </c>
      <c r="AU78">
        <v>168</v>
      </c>
      <c r="AV78">
        <v>168</v>
      </c>
      <c r="AW78">
        <v>168</v>
      </c>
      <c r="AX78">
        <v>168</v>
      </c>
      <c r="AY78">
        <v>168</v>
      </c>
      <c r="AZ78">
        <v>168</v>
      </c>
      <c r="BA78">
        <v>168</v>
      </c>
      <c r="BB78">
        <v>168</v>
      </c>
      <c r="BC78">
        <v>168</v>
      </c>
      <c r="BD78">
        <v>168</v>
      </c>
      <c r="BE78">
        <v>168</v>
      </c>
      <c r="BF78">
        <v>168</v>
      </c>
      <c r="BG78">
        <v>168</v>
      </c>
      <c r="BH78">
        <v>168</v>
      </c>
      <c r="BI78">
        <v>168</v>
      </c>
      <c r="BJ78">
        <v>168</v>
      </c>
      <c r="BK78">
        <v>168</v>
      </c>
      <c r="BL78">
        <v>168</v>
      </c>
      <c r="BM78">
        <v>168</v>
      </c>
    </row>
    <row r="79" spans="1:65" x14ac:dyDescent="0.2">
      <c r="A79" s="3" t="s">
        <v>464</v>
      </c>
      <c r="B79" s="11" t="s">
        <v>186</v>
      </c>
      <c r="C79" t="s">
        <v>161</v>
      </c>
      <c r="D79">
        <v>26.8154</v>
      </c>
      <c r="E79">
        <v>106.87479999999999</v>
      </c>
      <c r="F79">
        <v>1</v>
      </c>
      <c r="G79">
        <v>3</v>
      </c>
      <c r="H79">
        <v>3</v>
      </c>
      <c r="I79">
        <v>4</v>
      </c>
      <c r="J79">
        <v>5</v>
      </c>
      <c r="K79">
        <v>7</v>
      </c>
      <c r="L79">
        <v>9</v>
      </c>
      <c r="M79">
        <v>9</v>
      </c>
      <c r="N79">
        <v>12</v>
      </c>
      <c r="O79">
        <v>29</v>
      </c>
      <c r="P79">
        <v>29</v>
      </c>
      <c r="Q79">
        <v>38</v>
      </c>
      <c r="R79">
        <v>46</v>
      </c>
      <c r="S79">
        <v>58</v>
      </c>
      <c r="T79">
        <v>64</v>
      </c>
      <c r="U79">
        <v>71</v>
      </c>
      <c r="V79">
        <v>81</v>
      </c>
      <c r="W79">
        <v>89</v>
      </c>
      <c r="X79">
        <v>99</v>
      </c>
      <c r="Y79">
        <v>109</v>
      </c>
      <c r="Z79">
        <v>127</v>
      </c>
      <c r="AA79">
        <v>133</v>
      </c>
      <c r="AB79">
        <v>135</v>
      </c>
      <c r="AC79">
        <v>140</v>
      </c>
      <c r="AD79">
        <v>143</v>
      </c>
      <c r="AE79">
        <v>144</v>
      </c>
      <c r="AF79">
        <v>146</v>
      </c>
      <c r="AG79">
        <v>146</v>
      </c>
      <c r="AH79">
        <v>146</v>
      </c>
      <c r="AI79">
        <v>146</v>
      </c>
      <c r="AJ79">
        <v>146</v>
      </c>
      <c r="AK79">
        <v>146</v>
      </c>
      <c r="AL79">
        <v>146</v>
      </c>
      <c r="AM79">
        <v>146</v>
      </c>
      <c r="AN79">
        <v>146</v>
      </c>
      <c r="AO79">
        <v>146</v>
      </c>
      <c r="AP79">
        <v>146</v>
      </c>
      <c r="AQ79">
        <v>146</v>
      </c>
      <c r="AR79">
        <v>146</v>
      </c>
      <c r="AS79">
        <v>146</v>
      </c>
      <c r="AT79">
        <v>146</v>
      </c>
      <c r="AU79">
        <v>146</v>
      </c>
      <c r="AV79">
        <v>146</v>
      </c>
      <c r="AW79">
        <v>146</v>
      </c>
      <c r="AX79">
        <v>146</v>
      </c>
      <c r="AY79">
        <v>146</v>
      </c>
      <c r="AZ79">
        <v>146</v>
      </c>
      <c r="BA79">
        <v>146</v>
      </c>
      <c r="BB79">
        <v>146</v>
      </c>
      <c r="BC79">
        <v>146</v>
      </c>
      <c r="BD79">
        <v>146</v>
      </c>
      <c r="BE79">
        <v>146</v>
      </c>
      <c r="BF79">
        <v>146</v>
      </c>
      <c r="BG79">
        <v>146</v>
      </c>
      <c r="BH79">
        <v>146</v>
      </c>
      <c r="BI79">
        <v>147</v>
      </c>
      <c r="BJ79">
        <v>146</v>
      </c>
      <c r="BK79">
        <v>146</v>
      </c>
      <c r="BL79">
        <v>146</v>
      </c>
      <c r="BM79">
        <v>146</v>
      </c>
    </row>
    <row r="80" spans="1:65" x14ac:dyDescent="0.2">
      <c r="A80" s="3" t="s">
        <v>464</v>
      </c>
      <c r="B80" s="11" t="s">
        <v>187</v>
      </c>
      <c r="C80" t="s">
        <v>161</v>
      </c>
      <c r="D80">
        <v>39.305399999999999</v>
      </c>
      <c r="E80">
        <v>117.32299999999999</v>
      </c>
      <c r="F80">
        <v>4</v>
      </c>
      <c r="G80">
        <v>4</v>
      </c>
      <c r="H80">
        <v>8</v>
      </c>
      <c r="I80">
        <v>10</v>
      </c>
      <c r="J80">
        <v>14</v>
      </c>
      <c r="K80">
        <v>23</v>
      </c>
      <c r="L80">
        <v>24</v>
      </c>
      <c r="M80">
        <v>27</v>
      </c>
      <c r="N80">
        <v>31</v>
      </c>
      <c r="O80">
        <v>32</v>
      </c>
      <c r="P80">
        <v>41</v>
      </c>
      <c r="Q80">
        <v>48</v>
      </c>
      <c r="R80">
        <v>60</v>
      </c>
      <c r="S80">
        <v>67</v>
      </c>
      <c r="T80">
        <v>69</v>
      </c>
      <c r="U80">
        <v>79</v>
      </c>
      <c r="V80">
        <v>81</v>
      </c>
      <c r="W80">
        <v>88</v>
      </c>
      <c r="X80">
        <v>91</v>
      </c>
      <c r="Y80">
        <v>95</v>
      </c>
      <c r="Z80">
        <v>106</v>
      </c>
      <c r="AA80">
        <v>112</v>
      </c>
      <c r="AB80">
        <v>119</v>
      </c>
      <c r="AC80">
        <v>120</v>
      </c>
      <c r="AD80">
        <v>122</v>
      </c>
      <c r="AE80">
        <v>124</v>
      </c>
      <c r="AF80">
        <v>125</v>
      </c>
      <c r="AG80">
        <v>128</v>
      </c>
      <c r="AH80">
        <v>130</v>
      </c>
      <c r="AI80">
        <v>131</v>
      </c>
      <c r="AJ80">
        <v>132</v>
      </c>
      <c r="AK80">
        <v>135</v>
      </c>
      <c r="AL80">
        <v>135</v>
      </c>
      <c r="AM80">
        <v>135</v>
      </c>
      <c r="AN80">
        <v>135</v>
      </c>
      <c r="AO80">
        <v>135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136</v>
      </c>
      <c r="BK80">
        <v>137</v>
      </c>
      <c r="BL80">
        <v>137</v>
      </c>
      <c r="BM80">
        <v>137</v>
      </c>
    </row>
    <row r="81" spans="1:65" x14ac:dyDescent="0.2">
      <c r="A81" s="3" t="s">
        <v>464</v>
      </c>
      <c r="B81" s="11" t="s">
        <v>188</v>
      </c>
      <c r="C81" t="s">
        <v>161</v>
      </c>
      <c r="D81">
        <v>37.5777</v>
      </c>
      <c r="E81">
        <v>112.29219999999999</v>
      </c>
      <c r="F81">
        <v>1</v>
      </c>
      <c r="G81">
        <v>1</v>
      </c>
      <c r="H81">
        <v>1</v>
      </c>
      <c r="I81">
        <v>6</v>
      </c>
      <c r="J81">
        <v>9</v>
      </c>
      <c r="K81">
        <v>13</v>
      </c>
      <c r="L81">
        <v>27</v>
      </c>
      <c r="M81">
        <v>27</v>
      </c>
      <c r="N81">
        <v>35</v>
      </c>
      <c r="O81">
        <v>39</v>
      </c>
      <c r="P81">
        <v>47</v>
      </c>
      <c r="Q81">
        <v>66</v>
      </c>
      <c r="R81">
        <v>74</v>
      </c>
      <c r="S81">
        <v>81</v>
      </c>
      <c r="T81">
        <v>81</v>
      </c>
      <c r="U81">
        <v>96</v>
      </c>
      <c r="V81">
        <v>104</v>
      </c>
      <c r="W81">
        <v>115</v>
      </c>
      <c r="X81">
        <v>119</v>
      </c>
      <c r="Y81">
        <v>119</v>
      </c>
      <c r="Z81">
        <v>124</v>
      </c>
      <c r="AA81">
        <v>126</v>
      </c>
      <c r="AB81">
        <v>126</v>
      </c>
      <c r="AC81">
        <v>127</v>
      </c>
      <c r="AD81">
        <v>128</v>
      </c>
      <c r="AE81">
        <v>129</v>
      </c>
      <c r="AF81">
        <v>130</v>
      </c>
      <c r="AG81">
        <v>131</v>
      </c>
      <c r="AH81">
        <v>131</v>
      </c>
      <c r="AI81">
        <v>132</v>
      </c>
      <c r="AJ81">
        <v>132</v>
      </c>
      <c r="AK81">
        <v>132</v>
      </c>
      <c r="AL81">
        <v>132</v>
      </c>
      <c r="AM81">
        <v>133</v>
      </c>
      <c r="AN81">
        <v>133</v>
      </c>
      <c r="AO81">
        <v>133</v>
      </c>
      <c r="AP81">
        <v>133</v>
      </c>
      <c r="AQ81">
        <v>133</v>
      </c>
      <c r="AR81">
        <v>133</v>
      </c>
      <c r="AS81">
        <v>133</v>
      </c>
      <c r="AT81">
        <v>133</v>
      </c>
      <c r="AU81">
        <v>133</v>
      </c>
      <c r="AV81">
        <v>133</v>
      </c>
      <c r="AW81">
        <v>133</v>
      </c>
      <c r="AX81">
        <v>133</v>
      </c>
      <c r="AY81">
        <v>133</v>
      </c>
      <c r="AZ81">
        <v>133</v>
      </c>
      <c r="BA81">
        <v>133</v>
      </c>
      <c r="BB81">
        <v>133</v>
      </c>
      <c r="BC81">
        <v>133</v>
      </c>
      <c r="BD81">
        <v>133</v>
      </c>
      <c r="BE81">
        <v>133</v>
      </c>
      <c r="BF81">
        <v>133</v>
      </c>
      <c r="BG81">
        <v>133</v>
      </c>
      <c r="BH81">
        <v>133</v>
      </c>
      <c r="BI81">
        <v>133</v>
      </c>
      <c r="BJ81">
        <v>133</v>
      </c>
      <c r="BK81">
        <v>133</v>
      </c>
      <c r="BL81">
        <v>133</v>
      </c>
      <c r="BM81">
        <v>133</v>
      </c>
    </row>
    <row r="82" spans="1:65" x14ac:dyDescent="0.2">
      <c r="A82" s="3" t="s">
        <v>464</v>
      </c>
      <c r="B82" s="11" t="s">
        <v>189</v>
      </c>
      <c r="C82" t="s">
        <v>161</v>
      </c>
      <c r="D82">
        <v>37.809899999999999</v>
      </c>
      <c r="E82">
        <v>101.0583</v>
      </c>
      <c r="F82">
        <v>0</v>
      </c>
      <c r="G82">
        <v>2</v>
      </c>
      <c r="H82">
        <v>2</v>
      </c>
      <c r="I82">
        <v>4</v>
      </c>
      <c r="J82">
        <v>7</v>
      </c>
      <c r="K82">
        <v>14</v>
      </c>
      <c r="L82">
        <v>19</v>
      </c>
      <c r="M82">
        <v>24</v>
      </c>
      <c r="N82">
        <v>26</v>
      </c>
      <c r="O82">
        <v>29</v>
      </c>
      <c r="P82">
        <v>40</v>
      </c>
      <c r="Q82">
        <v>51</v>
      </c>
      <c r="R82">
        <v>55</v>
      </c>
      <c r="S82">
        <v>57</v>
      </c>
      <c r="T82">
        <v>62</v>
      </c>
      <c r="U82">
        <v>62</v>
      </c>
      <c r="V82">
        <v>67</v>
      </c>
      <c r="W82">
        <v>79</v>
      </c>
      <c r="X82">
        <v>83</v>
      </c>
      <c r="Y82">
        <v>83</v>
      </c>
      <c r="Z82">
        <v>86</v>
      </c>
      <c r="AA82">
        <v>87</v>
      </c>
      <c r="AB82">
        <v>90</v>
      </c>
      <c r="AC82">
        <v>90</v>
      </c>
      <c r="AD82">
        <v>90</v>
      </c>
      <c r="AE82">
        <v>90</v>
      </c>
      <c r="AF82">
        <v>91</v>
      </c>
      <c r="AG82">
        <v>91</v>
      </c>
      <c r="AH82">
        <v>91</v>
      </c>
      <c r="AI82">
        <v>91</v>
      </c>
      <c r="AJ82">
        <v>91</v>
      </c>
      <c r="AK82">
        <v>91</v>
      </c>
      <c r="AL82">
        <v>91</v>
      </c>
      <c r="AM82">
        <v>91</v>
      </c>
      <c r="AN82">
        <v>91</v>
      </c>
      <c r="AO82">
        <v>91</v>
      </c>
      <c r="AP82">
        <v>91</v>
      </c>
      <c r="AQ82">
        <v>91</v>
      </c>
      <c r="AR82">
        <v>91</v>
      </c>
      <c r="AS82">
        <v>91</v>
      </c>
      <c r="AT82">
        <v>91</v>
      </c>
      <c r="AU82">
        <v>91</v>
      </c>
      <c r="AV82">
        <v>91</v>
      </c>
      <c r="AW82">
        <v>102</v>
      </c>
      <c r="AX82">
        <v>119</v>
      </c>
      <c r="AY82">
        <v>120</v>
      </c>
      <c r="AZ82">
        <v>124</v>
      </c>
      <c r="BA82">
        <v>124</v>
      </c>
      <c r="BB82">
        <v>125</v>
      </c>
      <c r="BC82">
        <v>127</v>
      </c>
      <c r="BD82">
        <v>127</v>
      </c>
      <c r="BE82">
        <v>127</v>
      </c>
      <c r="BF82">
        <v>129</v>
      </c>
      <c r="BG82">
        <v>133</v>
      </c>
      <c r="BH82">
        <v>133</v>
      </c>
      <c r="BI82">
        <v>133</v>
      </c>
      <c r="BJ82">
        <v>133</v>
      </c>
      <c r="BK82">
        <v>134</v>
      </c>
      <c r="BL82">
        <v>134</v>
      </c>
      <c r="BM82">
        <v>134</v>
      </c>
    </row>
    <row r="83" spans="1:65" x14ac:dyDescent="0.2">
      <c r="A83" s="3" t="s">
        <v>464</v>
      </c>
      <c r="B83" s="11" t="s">
        <v>190</v>
      </c>
      <c r="C83" t="s">
        <v>161</v>
      </c>
      <c r="D83">
        <v>22.3</v>
      </c>
      <c r="E83">
        <v>114.2</v>
      </c>
      <c r="F83">
        <v>0</v>
      </c>
      <c r="G83">
        <v>2</v>
      </c>
      <c r="H83">
        <v>2</v>
      </c>
      <c r="I83">
        <v>5</v>
      </c>
      <c r="J83">
        <v>8</v>
      </c>
      <c r="K83">
        <v>8</v>
      </c>
      <c r="L83">
        <v>8</v>
      </c>
      <c r="M83">
        <v>10</v>
      </c>
      <c r="N83">
        <v>10</v>
      </c>
      <c r="O83">
        <v>12</v>
      </c>
      <c r="P83">
        <v>13</v>
      </c>
      <c r="Q83">
        <v>15</v>
      </c>
      <c r="R83">
        <v>15</v>
      </c>
      <c r="S83">
        <v>17</v>
      </c>
      <c r="T83">
        <v>21</v>
      </c>
      <c r="U83">
        <v>24</v>
      </c>
      <c r="V83">
        <v>25</v>
      </c>
      <c r="W83">
        <v>26</v>
      </c>
      <c r="X83">
        <v>29</v>
      </c>
      <c r="Y83">
        <v>38</v>
      </c>
      <c r="Z83">
        <v>49</v>
      </c>
      <c r="AA83">
        <v>50</v>
      </c>
      <c r="AB83">
        <v>53</v>
      </c>
      <c r="AC83">
        <v>56</v>
      </c>
      <c r="AD83">
        <v>56</v>
      </c>
      <c r="AE83">
        <v>57</v>
      </c>
      <c r="AF83">
        <v>60</v>
      </c>
      <c r="AG83">
        <v>62</v>
      </c>
      <c r="AH83">
        <v>63</v>
      </c>
      <c r="AI83">
        <v>68</v>
      </c>
      <c r="AJ83">
        <v>68</v>
      </c>
      <c r="AK83">
        <v>69</v>
      </c>
      <c r="AL83">
        <v>74</v>
      </c>
      <c r="AM83">
        <v>79</v>
      </c>
      <c r="AN83">
        <v>84</v>
      </c>
      <c r="AO83">
        <v>91</v>
      </c>
      <c r="AP83">
        <v>92</v>
      </c>
      <c r="AQ83">
        <v>94</v>
      </c>
      <c r="AR83">
        <v>95</v>
      </c>
      <c r="AS83">
        <v>96</v>
      </c>
      <c r="AT83">
        <v>100</v>
      </c>
      <c r="AU83">
        <v>100</v>
      </c>
      <c r="AV83">
        <v>105</v>
      </c>
      <c r="AW83">
        <v>105</v>
      </c>
      <c r="AX83">
        <v>107</v>
      </c>
      <c r="AY83">
        <v>108</v>
      </c>
      <c r="AZ83">
        <v>114</v>
      </c>
      <c r="BA83">
        <v>115</v>
      </c>
      <c r="BB83">
        <v>120</v>
      </c>
      <c r="BC83">
        <v>126</v>
      </c>
      <c r="BD83">
        <v>129</v>
      </c>
      <c r="BE83">
        <v>134</v>
      </c>
      <c r="BF83">
        <v>140</v>
      </c>
      <c r="BG83">
        <v>145</v>
      </c>
      <c r="BH83">
        <v>155</v>
      </c>
      <c r="BI83">
        <v>162</v>
      </c>
      <c r="BJ83">
        <v>181</v>
      </c>
      <c r="BK83">
        <v>208</v>
      </c>
      <c r="BL83">
        <v>256</v>
      </c>
      <c r="BM83">
        <v>273</v>
      </c>
    </row>
    <row r="84" spans="1:65" x14ac:dyDescent="0.2">
      <c r="A84" s="3" t="s">
        <v>464</v>
      </c>
      <c r="B84" s="11" t="s">
        <v>191</v>
      </c>
      <c r="C84" t="s">
        <v>161</v>
      </c>
      <c r="D84">
        <v>41.2956</v>
      </c>
      <c r="E84">
        <v>122.60850000000001</v>
      </c>
      <c r="F84">
        <v>2</v>
      </c>
      <c r="G84">
        <v>3</v>
      </c>
      <c r="H84">
        <v>4</v>
      </c>
      <c r="I84">
        <v>17</v>
      </c>
      <c r="J84">
        <v>21</v>
      </c>
      <c r="K84">
        <v>27</v>
      </c>
      <c r="L84">
        <v>34</v>
      </c>
      <c r="M84">
        <v>39</v>
      </c>
      <c r="N84">
        <v>41</v>
      </c>
      <c r="O84">
        <v>48</v>
      </c>
      <c r="P84">
        <v>64</v>
      </c>
      <c r="Q84">
        <v>70</v>
      </c>
      <c r="R84">
        <v>74</v>
      </c>
      <c r="S84">
        <v>81</v>
      </c>
      <c r="T84">
        <v>89</v>
      </c>
      <c r="U84">
        <v>94</v>
      </c>
      <c r="V84">
        <v>99</v>
      </c>
      <c r="W84">
        <v>105</v>
      </c>
      <c r="X84">
        <v>107</v>
      </c>
      <c r="Y84">
        <v>108</v>
      </c>
      <c r="Z84">
        <v>111</v>
      </c>
      <c r="AA84">
        <v>116</v>
      </c>
      <c r="AB84">
        <v>117</v>
      </c>
      <c r="AC84">
        <v>119</v>
      </c>
      <c r="AD84">
        <v>119</v>
      </c>
      <c r="AE84">
        <v>121</v>
      </c>
      <c r="AF84">
        <v>121</v>
      </c>
      <c r="AG84">
        <v>121</v>
      </c>
      <c r="AH84">
        <v>121</v>
      </c>
      <c r="AI84">
        <v>121</v>
      </c>
      <c r="AJ84">
        <v>121</v>
      </c>
      <c r="AK84">
        <v>121</v>
      </c>
      <c r="AL84">
        <v>121</v>
      </c>
      <c r="AM84">
        <v>121</v>
      </c>
      <c r="AN84">
        <v>121</v>
      </c>
      <c r="AO84">
        <v>121</v>
      </c>
      <c r="AP84">
        <v>121</v>
      </c>
      <c r="AQ84">
        <v>121</v>
      </c>
      <c r="AR84">
        <v>121</v>
      </c>
      <c r="AS84">
        <v>122</v>
      </c>
      <c r="AT84">
        <v>122</v>
      </c>
      <c r="AU84">
        <v>125</v>
      </c>
      <c r="AV84">
        <v>125</v>
      </c>
      <c r="AW84">
        <v>125</v>
      </c>
      <c r="AX84">
        <v>125</v>
      </c>
      <c r="AY84">
        <v>125</v>
      </c>
      <c r="AZ84">
        <v>125</v>
      </c>
      <c r="BA84">
        <v>125</v>
      </c>
      <c r="BB84">
        <v>125</v>
      </c>
      <c r="BC84">
        <v>125</v>
      </c>
      <c r="BD84">
        <v>125</v>
      </c>
      <c r="BE84">
        <v>125</v>
      </c>
      <c r="BF84">
        <v>125</v>
      </c>
      <c r="BG84">
        <v>125</v>
      </c>
      <c r="BH84">
        <v>125</v>
      </c>
      <c r="BI84">
        <v>125</v>
      </c>
      <c r="BJ84">
        <v>125</v>
      </c>
      <c r="BK84">
        <v>125</v>
      </c>
      <c r="BL84">
        <v>126</v>
      </c>
      <c r="BM84">
        <v>126</v>
      </c>
    </row>
    <row r="85" spans="1:65" x14ac:dyDescent="0.2">
      <c r="A85" s="3" t="s">
        <v>464</v>
      </c>
      <c r="B85" s="11" t="s">
        <v>192</v>
      </c>
      <c r="C85" t="s">
        <v>161</v>
      </c>
      <c r="D85">
        <v>43.6661</v>
      </c>
      <c r="E85">
        <v>126.1923</v>
      </c>
      <c r="F85">
        <v>0</v>
      </c>
      <c r="G85">
        <v>1</v>
      </c>
      <c r="H85">
        <v>3</v>
      </c>
      <c r="I85">
        <v>4</v>
      </c>
      <c r="J85">
        <v>4</v>
      </c>
      <c r="K85">
        <v>6</v>
      </c>
      <c r="L85">
        <v>8</v>
      </c>
      <c r="M85">
        <v>9</v>
      </c>
      <c r="N85">
        <v>14</v>
      </c>
      <c r="O85">
        <v>14</v>
      </c>
      <c r="P85">
        <v>17</v>
      </c>
      <c r="Q85">
        <v>23</v>
      </c>
      <c r="R85">
        <v>31</v>
      </c>
      <c r="S85">
        <v>42</v>
      </c>
      <c r="T85">
        <v>54</v>
      </c>
      <c r="U85">
        <v>59</v>
      </c>
      <c r="V85">
        <v>65</v>
      </c>
      <c r="W85">
        <v>69</v>
      </c>
      <c r="X85">
        <v>78</v>
      </c>
      <c r="Y85">
        <v>80</v>
      </c>
      <c r="Z85">
        <v>81</v>
      </c>
      <c r="AA85">
        <v>83</v>
      </c>
      <c r="AB85">
        <v>84</v>
      </c>
      <c r="AC85">
        <v>86</v>
      </c>
      <c r="AD85">
        <v>88</v>
      </c>
      <c r="AE85">
        <v>89</v>
      </c>
      <c r="AF85">
        <v>89</v>
      </c>
      <c r="AG85">
        <v>89</v>
      </c>
      <c r="AH85">
        <v>90</v>
      </c>
      <c r="AI85">
        <v>91</v>
      </c>
      <c r="AJ85">
        <v>91</v>
      </c>
      <c r="AK85">
        <v>91</v>
      </c>
      <c r="AL85">
        <v>91</v>
      </c>
      <c r="AM85">
        <v>93</v>
      </c>
      <c r="AN85">
        <v>93</v>
      </c>
      <c r="AO85">
        <v>93</v>
      </c>
      <c r="AP85">
        <v>93</v>
      </c>
      <c r="AQ85">
        <v>93</v>
      </c>
      <c r="AR85">
        <v>93</v>
      </c>
      <c r="AS85">
        <v>93</v>
      </c>
      <c r="AT85">
        <v>93</v>
      </c>
      <c r="AU85">
        <v>93</v>
      </c>
      <c r="AV85">
        <v>93</v>
      </c>
      <c r="AW85">
        <v>93</v>
      </c>
      <c r="AX85">
        <v>93</v>
      </c>
      <c r="AY85">
        <v>93</v>
      </c>
      <c r="AZ85">
        <v>93</v>
      </c>
      <c r="BA85">
        <v>93</v>
      </c>
      <c r="BB85">
        <v>93</v>
      </c>
      <c r="BC85">
        <v>93</v>
      </c>
      <c r="BD85">
        <v>93</v>
      </c>
      <c r="BE85">
        <v>93</v>
      </c>
      <c r="BF85">
        <v>93</v>
      </c>
      <c r="BG85">
        <v>93</v>
      </c>
      <c r="BH85">
        <v>93</v>
      </c>
      <c r="BI85">
        <v>93</v>
      </c>
      <c r="BJ85">
        <v>93</v>
      </c>
      <c r="BK85">
        <v>93</v>
      </c>
      <c r="BL85">
        <v>93</v>
      </c>
      <c r="BM85">
        <v>93</v>
      </c>
    </row>
    <row r="86" spans="1:65" x14ac:dyDescent="0.2">
      <c r="A86" s="3" t="s">
        <v>464</v>
      </c>
      <c r="B86" s="11" t="s">
        <v>194</v>
      </c>
      <c r="C86" t="s">
        <v>161</v>
      </c>
      <c r="D86">
        <v>41.112900000000003</v>
      </c>
      <c r="E86">
        <v>85.240099999999998</v>
      </c>
      <c r="F86">
        <v>0</v>
      </c>
      <c r="G86">
        <v>2</v>
      </c>
      <c r="H86">
        <v>2</v>
      </c>
      <c r="I86">
        <v>3</v>
      </c>
      <c r="J86">
        <v>4</v>
      </c>
      <c r="K86">
        <v>5</v>
      </c>
      <c r="L86">
        <v>10</v>
      </c>
      <c r="M86">
        <v>13</v>
      </c>
      <c r="N86">
        <v>14</v>
      </c>
      <c r="O86">
        <v>17</v>
      </c>
      <c r="P86">
        <v>18</v>
      </c>
      <c r="Q86">
        <v>21</v>
      </c>
      <c r="R86">
        <v>24</v>
      </c>
      <c r="S86">
        <v>29</v>
      </c>
      <c r="T86">
        <v>32</v>
      </c>
      <c r="U86">
        <v>36</v>
      </c>
      <c r="V86">
        <v>39</v>
      </c>
      <c r="W86">
        <v>42</v>
      </c>
      <c r="X86">
        <v>45</v>
      </c>
      <c r="Y86">
        <v>49</v>
      </c>
      <c r="Z86">
        <v>55</v>
      </c>
      <c r="AA86">
        <v>59</v>
      </c>
      <c r="AB86">
        <v>63</v>
      </c>
      <c r="AC86">
        <v>65</v>
      </c>
      <c r="AD86">
        <v>70</v>
      </c>
      <c r="AE86">
        <v>71</v>
      </c>
      <c r="AF86">
        <v>75</v>
      </c>
      <c r="AG86">
        <v>76</v>
      </c>
      <c r="AH86">
        <v>76</v>
      </c>
      <c r="AI86">
        <v>76</v>
      </c>
      <c r="AJ86">
        <v>76</v>
      </c>
      <c r="AK86">
        <v>76</v>
      </c>
      <c r="AL86">
        <v>76</v>
      </c>
      <c r="AM86">
        <v>76</v>
      </c>
      <c r="AN86">
        <v>76</v>
      </c>
      <c r="AO86">
        <v>76</v>
      </c>
      <c r="AP86">
        <v>76</v>
      </c>
      <c r="AQ86">
        <v>76</v>
      </c>
      <c r="AR86">
        <v>76</v>
      </c>
      <c r="AS86">
        <v>76</v>
      </c>
      <c r="AT86">
        <v>76</v>
      </c>
      <c r="AU86">
        <v>76</v>
      </c>
      <c r="AV86">
        <v>76</v>
      </c>
      <c r="AW86">
        <v>76</v>
      </c>
      <c r="AX86">
        <v>76</v>
      </c>
      <c r="AY86">
        <v>76</v>
      </c>
      <c r="AZ86">
        <v>76</v>
      </c>
      <c r="BA86">
        <v>76</v>
      </c>
      <c r="BB86">
        <v>76</v>
      </c>
      <c r="BC86">
        <v>76</v>
      </c>
      <c r="BD86">
        <v>76</v>
      </c>
      <c r="BE86">
        <v>76</v>
      </c>
      <c r="BF86">
        <v>76</v>
      </c>
      <c r="BG86">
        <v>76</v>
      </c>
      <c r="BH86">
        <v>76</v>
      </c>
      <c r="BI86">
        <v>76</v>
      </c>
      <c r="BJ86">
        <v>76</v>
      </c>
      <c r="BK86">
        <v>76</v>
      </c>
      <c r="BL86">
        <v>76</v>
      </c>
      <c r="BM86">
        <v>76</v>
      </c>
    </row>
    <row r="87" spans="1:65" x14ac:dyDescent="0.2">
      <c r="A87" s="3" t="s">
        <v>464</v>
      </c>
      <c r="B87" s="11" t="s">
        <v>195</v>
      </c>
      <c r="C87" t="s">
        <v>161</v>
      </c>
      <c r="D87">
        <v>44.093499999999999</v>
      </c>
      <c r="E87">
        <v>113.9448</v>
      </c>
      <c r="F87">
        <v>0</v>
      </c>
      <c r="G87">
        <v>0</v>
      </c>
      <c r="H87">
        <v>1</v>
      </c>
      <c r="I87">
        <v>7</v>
      </c>
      <c r="J87">
        <v>7</v>
      </c>
      <c r="K87">
        <v>11</v>
      </c>
      <c r="L87">
        <v>15</v>
      </c>
      <c r="M87">
        <v>16</v>
      </c>
      <c r="N87">
        <v>19</v>
      </c>
      <c r="O87">
        <v>20</v>
      </c>
      <c r="P87">
        <v>23</v>
      </c>
      <c r="Q87">
        <v>27</v>
      </c>
      <c r="R87">
        <v>34</v>
      </c>
      <c r="S87">
        <v>35</v>
      </c>
      <c r="T87">
        <v>42</v>
      </c>
      <c r="U87">
        <v>46</v>
      </c>
      <c r="V87">
        <v>50</v>
      </c>
      <c r="W87">
        <v>52</v>
      </c>
      <c r="X87">
        <v>54</v>
      </c>
      <c r="Y87">
        <v>58</v>
      </c>
      <c r="Z87">
        <v>58</v>
      </c>
      <c r="AA87">
        <v>60</v>
      </c>
      <c r="AB87">
        <v>61</v>
      </c>
      <c r="AC87">
        <v>65</v>
      </c>
      <c r="AD87">
        <v>68</v>
      </c>
      <c r="AE87">
        <v>70</v>
      </c>
      <c r="AF87">
        <v>72</v>
      </c>
      <c r="AG87">
        <v>73</v>
      </c>
      <c r="AH87">
        <v>75</v>
      </c>
      <c r="AI87">
        <v>75</v>
      </c>
      <c r="AJ87">
        <v>75</v>
      </c>
      <c r="AK87">
        <v>75</v>
      </c>
      <c r="AL87">
        <v>75</v>
      </c>
      <c r="AM87">
        <v>75</v>
      </c>
      <c r="AN87">
        <v>75</v>
      </c>
      <c r="AO87">
        <v>75</v>
      </c>
      <c r="AP87">
        <v>75</v>
      </c>
      <c r="AQ87">
        <v>75</v>
      </c>
      <c r="AR87">
        <v>75</v>
      </c>
      <c r="AS87">
        <v>75</v>
      </c>
      <c r="AT87">
        <v>75</v>
      </c>
      <c r="AU87">
        <v>75</v>
      </c>
      <c r="AV87">
        <v>75</v>
      </c>
      <c r="AW87">
        <v>75</v>
      </c>
      <c r="AX87">
        <v>75</v>
      </c>
      <c r="AY87">
        <v>75</v>
      </c>
      <c r="AZ87">
        <v>75</v>
      </c>
      <c r="BA87">
        <v>75</v>
      </c>
      <c r="BB87">
        <v>75</v>
      </c>
      <c r="BC87">
        <v>75</v>
      </c>
      <c r="BD87">
        <v>75</v>
      </c>
      <c r="BE87">
        <v>75</v>
      </c>
      <c r="BF87">
        <v>75</v>
      </c>
      <c r="BG87">
        <v>75</v>
      </c>
      <c r="BH87">
        <v>75</v>
      </c>
      <c r="BI87">
        <v>75</v>
      </c>
      <c r="BJ87">
        <v>75</v>
      </c>
      <c r="BK87">
        <v>75</v>
      </c>
      <c r="BL87">
        <v>75</v>
      </c>
      <c r="BM87">
        <v>75</v>
      </c>
    </row>
    <row r="88" spans="1:65" x14ac:dyDescent="0.2">
      <c r="A88" s="3" t="s">
        <v>464</v>
      </c>
      <c r="B88" s="11" t="s">
        <v>196</v>
      </c>
      <c r="C88" t="s">
        <v>161</v>
      </c>
      <c r="D88">
        <v>37.269199999999998</v>
      </c>
      <c r="E88">
        <v>106.16549999999999</v>
      </c>
      <c r="F88">
        <v>1</v>
      </c>
      <c r="G88">
        <v>1</v>
      </c>
      <c r="H88">
        <v>2</v>
      </c>
      <c r="I88">
        <v>3</v>
      </c>
      <c r="J88">
        <v>4</v>
      </c>
      <c r="K88">
        <v>7</v>
      </c>
      <c r="L88">
        <v>11</v>
      </c>
      <c r="M88">
        <v>12</v>
      </c>
      <c r="N88">
        <v>17</v>
      </c>
      <c r="O88">
        <v>21</v>
      </c>
      <c r="P88">
        <v>26</v>
      </c>
      <c r="Q88">
        <v>28</v>
      </c>
      <c r="R88">
        <v>31</v>
      </c>
      <c r="S88">
        <v>34</v>
      </c>
      <c r="T88">
        <v>34</v>
      </c>
      <c r="U88">
        <v>40</v>
      </c>
      <c r="V88">
        <v>43</v>
      </c>
      <c r="W88">
        <v>45</v>
      </c>
      <c r="X88">
        <v>45</v>
      </c>
      <c r="Y88">
        <v>49</v>
      </c>
      <c r="Z88">
        <v>53</v>
      </c>
      <c r="AA88">
        <v>58</v>
      </c>
      <c r="AB88">
        <v>64</v>
      </c>
      <c r="AC88">
        <v>67</v>
      </c>
      <c r="AD88">
        <v>70</v>
      </c>
      <c r="AE88">
        <v>70</v>
      </c>
      <c r="AF88">
        <v>70</v>
      </c>
      <c r="AG88">
        <v>70</v>
      </c>
      <c r="AH88">
        <v>71</v>
      </c>
      <c r="AI88">
        <v>71</v>
      </c>
      <c r="AJ88">
        <v>71</v>
      </c>
      <c r="AK88">
        <v>71</v>
      </c>
      <c r="AL88">
        <v>71</v>
      </c>
      <c r="AM88">
        <v>71</v>
      </c>
      <c r="AN88">
        <v>71</v>
      </c>
      <c r="AO88">
        <v>71</v>
      </c>
      <c r="AP88">
        <v>72</v>
      </c>
      <c r="AQ88">
        <v>72</v>
      </c>
      <c r="AR88">
        <v>73</v>
      </c>
      <c r="AS88">
        <v>73</v>
      </c>
      <c r="AT88">
        <v>74</v>
      </c>
      <c r="AU88">
        <v>74</v>
      </c>
      <c r="AV88">
        <v>75</v>
      </c>
      <c r="AW88">
        <v>75</v>
      </c>
      <c r="AX88">
        <v>75</v>
      </c>
      <c r="AY88">
        <v>75</v>
      </c>
      <c r="AZ88">
        <v>75</v>
      </c>
      <c r="BA88">
        <v>75</v>
      </c>
      <c r="BB88">
        <v>75</v>
      </c>
      <c r="BC88">
        <v>75</v>
      </c>
      <c r="BD88">
        <v>75</v>
      </c>
      <c r="BE88">
        <v>75</v>
      </c>
      <c r="BF88">
        <v>75</v>
      </c>
      <c r="BG88">
        <v>75</v>
      </c>
      <c r="BH88">
        <v>75</v>
      </c>
      <c r="BI88">
        <v>75</v>
      </c>
      <c r="BJ88">
        <v>75</v>
      </c>
      <c r="BK88">
        <v>75</v>
      </c>
      <c r="BL88">
        <v>75</v>
      </c>
      <c r="BM88">
        <v>75</v>
      </c>
    </row>
    <row r="89" spans="1:65" x14ac:dyDescent="0.2">
      <c r="A89" s="3" t="s">
        <v>464</v>
      </c>
      <c r="B89" s="11" t="s">
        <v>200</v>
      </c>
      <c r="C89" t="s">
        <v>161</v>
      </c>
      <c r="D89">
        <v>35.745199999999997</v>
      </c>
      <c r="E89">
        <v>95.995599999999996</v>
      </c>
      <c r="F89">
        <v>0</v>
      </c>
      <c r="G89">
        <v>0</v>
      </c>
      <c r="H89">
        <v>0</v>
      </c>
      <c r="I89">
        <v>1</v>
      </c>
      <c r="J89">
        <v>1</v>
      </c>
      <c r="K89">
        <v>6</v>
      </c>
      <c r="L89">
        <v>6</v>
      </c>
      <c r="M89">
        <v>6</v>
      </c>
      <c r="N89">
        <v>8</v>
      </c>
      <c r="O89">
        <v>8</v>
      </c>
      <c r="P89">
        <v>9</v>
      </c>
      <c r="Q89">
        <v>11</v>
      </c>
      <c r="R89">
        <v>13</v>
      </c>
      <c r="S89">
        <v>15</v>
      </c>
      <c r="T89">
        <v>17</v>
      </c>
      <c r="U89">
        <v>18</v>
      </c>
      <c r="V89">
        <v>18</v>
      </c>
      <c r="W89">
        <v>18</v>
      </c>
      <c r="X89">
        <v>18</v>
      </c>
      <c r="Y89">
        <v>18</v>
      </c>
      <c r="Z89">
        <v>18</v>
      </c>
      <c r="AA89">
        <v>18</v>
      </c>
      <c r="AB89">
        <v>18</v>
      </c>
      <c r="AC89">
        <v>18</v>
      </c>
      <c r="AD89">
        <v>18</v>
      </c>
      <c r="AE89">
        <v>18</v>
      </c>
      <c r="AF89">
        <v>18</v>
      </c>
      <c r="AG89">
        <v>18</v>
      </c>
      <c r="AH89">
        <v>18</v>
      </c>
      <c r="AI89">
        <v>18</v>
      </c>
      <c r="AJ89">
        <v>18</v>
      </c>
      <c r="AK89">
        <v>18</v>
      </c>
      <c r="AL89">
        <v>18</v>
      </c>
      <c r="AM89">
        <v>18</v>
      </c>
      <c r="AN89">
        <v>18</v>
      </c>
      <c r="AO89">
        <v>18</v>
      </c>
      <c r="AP89">
        <v>18</v>
      </c>
      <c r="AQ89">
        <v>18</v>
      </c>
      <c r="AR89">
        <v>18</v>
      </c>
      <c r="AS89">
        <v>18</v>
      </c>
      <c r="AT89">
        <v>18</v>
      </c>
      <c r="AU89">
        <v>18</v>
      </c>
      <c r="AV89">
        <v>18</v>
      </c>
      <c r="AW89">
        <v>18</v>
      </c>
      <c r="AX89">
        <v>18</v>
      </c>
      <c r="AY89">
        <v>18</v>
      </c>
      <c r="AZ89">
        <v>18</v>
      </c>
      <c r="BA89">
        <v>18</v>
      </c>
      <c r="BB89">
        <v>18</v>
      </c>
      <c r="BC89">
        <v>18</v>
      </c>
      <c r="BD89">
        <v>18</v>
      </c>
      <c r="BE89">
        <v>18</v>
      </c>
      <c r="BF89">
        <v>18</v>
      </c>
      <c r="BG89">
        <v>18</v>
      </c>
      <c r="BH89">
        <v>18</v>
      </c>
      <c r="BI89">
        <v>18</v>
      </c>
      <c r="BJ89">
        <v>18</v>
      </c>
      <c r="BK89">
        <v>18</v>
      </c>
      <c r="BL89">
        <v>18</v>
      </c>
      <c r="BM89">
        <v>18</v>
      </c>
    </row>
    <row r="90" spans="1:65" x14ac:dyDescent="0.2">
      <c r="A90" s="3" t="s">
        <v>464</v>
      </c>
      <c r="B90" s="11" t="s">
        <v>201</v>
      </c>
      <c r="C90" t="s">
        <v>161</v>
      </c>
      <c r="D90">
        <v>22.166699999999999</v>
      </c>
      <c r="E90">
        <v>113.55</v>
      </c>
      <c r="F90">
        <v>1</v>
      </c>
      <c r="G90">
        <v>2</v>
      </c>
      <c r="H90">
        <v>2</v>
      </c>
      <c r="I90">
        <v>2</v>
      </c>
      <c r="J90">
        <v>5</v>
      </c>
      <c r="K90">
        <v>6</v>
      </c>
      <c r="L90">
        <v>7</v>
      </c>
      <c r="M90">
        <v>7</v>
      </c>
      <c r="N90">
        <v>7</v>
      </c>
      <c r="O90">
        <v>7</v>
      </c>
      <c r="P90">
        <v>7</v>
      </c>
      <c r="Q90">
        <v>8</v>
      </c>
      <c r="R90">
        <v>8</v>
      </c>
      <c r="S90">
        <v>10</v>
      </c>
      <c r="T90">
        <v>10</v>
      </c>
      <c r="U90">
        <v>10</v>
      </c>
      <c r="V90">
        <v>10</v>
      </c>
      <c r="W90">
        <v>10</v>
      </c>
      <c r="X90">
        <v>10</v>
      </c>
      <c r="Y90">
        <v>10</v>
      </c>
      <c r="Z90">
        <v>10</v>
      </c>
      <c r="AA90">
        <v>10</v>
      </c>
      <c r="AB90">
        <v>10</v>
      </c>
      <c r="AC90">
        <v>10</v>
      </c>
      <c r="AD90">
        <v>10</v>
      </c>
      <c r="AE90">
        <v>10</v>
      </c>
      <c r="AF90">
        <v>10</v>
      </c>
      <c r="AG90">
        <v>10</v>
      </c>
      <c r="AH90">
        <v>10</v>
      </c>
      <c r="AI90">
        <v>10</v>
      </c>
      <c r="AJ90">
        <v>10</v>
      </c>
      <c r="AK90">
        <v>10</v>
      </c>
      <c r="AL90">
        <v>10</v>
      </c>
      <c r="AM90">
        <v>10</v>
      </c>
      <c r="AN90">
        <v>10</v>
      </c>
      <c r="AO90">
        <v>10</v>
      </c>
      <c r="AP90">
        <v>10</v>
      </c>
      <c r="AQ90">
        <v>10</v>
      </c>
      <c r="AR90">
        <v>10</v>
      </c>
      <c r="AS90">
        <v>10</v>
      </c>
      <c r="AT90">
        <v>10</v>
      </c>
      <c r="AU90">
        <v>10</v>
      </c>
      <c r="AV90">
        <v>10</v>
      </c>
      <c r="AW90">
        <v>10</v>
      </c>
      <c r="AX90">
        <v>10</v>
      </c>
      <c r="AY90">
        <v>10</v>
      </c>
      <c r="AZ90">
        <v>10</v>
      </c>
      <c r="BA90">
        <v>10</v>
      </c>
      <c r="BB90">
        <v>10</v>
      </c>
      <c r="BC90">
        <v>10</v>
      </c>
      <c r="BD90">
        <v>10</v>
      </c>
      <c r="BE90">
        <v>10</v>
      </c>
      <c r="BF90">
        <v>10</v>
      </c>
      <c r="BG90">
        <v>10</v>
      </c>
      <c r="BH90">
        <v>11</v>
      </c>
      <c r="BI90">
        <v>12</v>
      </c>
      <c r="BJ90">
        <v>15</v>
      </c>
      <c r="BK90">
        <v>17</v>
      </c>
      <c r="BL90">
        <v>17</v>
      </c>
      <c r="BM90">
        <v>18</v>
      </c>
    </row>
    <row r="91" spans="1:65" x14ac:dyDescent="0.2">
      <c r="A91" s="3" t="s">
        <v>464</v>
      </c>
      <c r="B91" s="11" t="s">
        <v>210</v>
      </c>
      <c r="C91" t="s">
        <v>161</v>
      </c>
      <c r="D91">
        <v>31.692699999999999</v>
      </c>
      <c r="E91">
        <v>88.092399999999998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</row>
    <row r="92" spans="1:65" x14ac:dyDescent="0.2">
      <c r="A92" s="3" t="s">
        <v>464</v>
      </c>
      <c r="B92" s="11"/>
      <c r="C92" t="s">
        <v>482</v>
      </c>
      <c r="D92">
        <v>11.825100000000001</v>
      </c>
      <c r="E92">
        <v>42.590299999999999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1</v>
      </c>
      <c r="BL92">
        <v>1</v>
      </c>
      <c r="BM92">
        <v>1</v>
      </c>
    </row>
    <row r="93" spans="1:65" x14ac:dyDescent="0.2">
      <c r="A93" s="3" t="s">
        <v>464</v>
      </c>
      <c r="B93" s="11" t="s">
        <v>413</v>
      </c>
      <c r="C93" t="s">
        <v>164</v>
      </c>
      <c r="D93">
        <v>-17.6797</v>
      </c>
      <c r="E93">
        <v>149.4068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3</v>
      </c>
      <c r="BF93">
        <v>3</v>
      </c>
      <c r="BG93">
        <v>3</v>
      </c>
      <c r="BH93">
        <v>3</v>
      </c>
      <c r="BI93">
        <v>3</v>
      </c>
      <c r="BJ93">
        <v>3</v>
      </c>
      <c r="BK93">
        <v>6</v>
      </c>
      <c r="BL93">
        <v>11</v>
      </c>
      <c r="BM93">
        <v>15</v>
      </c>
    </row>
    <row r="94" spans="1:65" x14ac:dyDescent="0.2">
      <c r="A94" s="3" t="s">
        <v>464</v>
      </c>
      <c r="B94" s="11"/>
      <c r="C94" t="s">
        <v>21</v>
      </c>
      <c r="D94">
        <v>21</v>
      </c>
      <c r="E94">
        <v>78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1</v>
      </c>
      <c r="P94">
        <v>1</v>
      </c>
      <c r="Q94">
        <v>2</v>
      </c>
      <c r="R94">
        <v>3</v>
      </c>
      <c r="S94">
        <v>3</v>
      </c>
      <c r="T94">
        <v>3</v>
      </c>
      <c r="U94">
        <v>3</v>
      </c>
      <c r="V94">
        <v>3</v>
      </c>
      <c r="W94">
        <v>3</v>
      </c>
      <c r="X94">
        <v>3</v>
      </c>
      <c r="Y94">
        <v>3</v>
      </c>
      <c r="Z94">
        <v>3</v>
      </c>
      <c r="AA94">
        <v>3</v>
      </c>
      <c r="AB94">
        <v>3</v>
      </c>
      <c r="AC94">
        <v>3</v>
      </c>
      <c r="AD94">
        <v>3</v>
      </c>
      <c r="AE94">
        <v>3</v>
      </c>
      <c r="AF94">
        <v>3</v>
      </c>
      <c r="AG94">
        <v>3</v>
      </c>
      <c r="AH94">
        <v>3</v>
      </c>
      <c r="AI94">
        <v>3</v>
      </c>
      <c r="AJ94">
        <v>3</v>
      </c>
      <c r="AK94">
        <v>3</v>
      </c>
      <c r="AL94">
        <v>3</v>
      </c>
      <c r="AM94">
        <v>3</v>
      </c>
      <c r="AN94">
        <v>3</v>
      </c>
      <c r="AO94">
        <v>3</v>
      </c>
      <c r="AP94">
        <v>3</v>
      </c>
      <c r="AQ94">
        <v>3</v>
      </c>
      <c r="AR94">
        <v>3</v>
      </c>
      <c r="AS94">
        <v>3</v>
      </c>
      <c r="AT94">
        <v>5</v>
      </c>
      <c r="AU94">
        <v>5</v>
      </c>
      <c r="AV94">
        <v>28</v>
      </c>
      <c r="AW94">
        <v>30</v>
      </c>
      <c r="AX94">
        <v>31</v>
      </c>
      <c r="AY94">
        <v>34</v>
      </c>
      <c r="AZ94">
        <v>39</v>
      </c>
      <c r="BA94">
        <v>43</v>
      </c>
      <c r="BB94">
        <v>56</v>
      </c>
      <c r="BC94">
        <v>62</v>
      </c>
      <c r="BD94">
        <v>73</v>
      </c>
      <c r="BE94">
        <v>82</v>
      </c>
      <c r="BF94">
        <v>102</v>
      </c>
      <c r="BG94">
        <v>113</v>
      </c>
      <c r="BH94">
        <v>119</v>
      </c>
      <c r="BI94">
        <v>142</v>
      </c>
      <c r="BJ94">
        <v>156</v>
      </c>
      <c r="BK94">
        <v>194</v>
      </c>
      <c r="BL94">
        <v>244</v>
      </c>
      <c r="BM94">
        <v>330</v>
      </c>
    </row>
    <row r="95" spans="1:65" x14ac:dyDescent="0.2">
      <c r="A95" s="3" t="s">
        <v>464</v>
      </c>
      <c r="B95" s="11"/>
      <c r="C95" t="s">
        <v>64</v>
      </c>
      <c r="D95">
        <v>-0.7893</v>
      </c>
      <c r="E95">
        <v>113.9213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2</v>
      </c>
      <c r="AU95">
        <v>2</v>
      </c>
      <c r="AV95">
        <v>2</v>
      </c>
      <c r="AW95">
        <v>2</v>
      </c>
      <c r="AX95">
        <v>4</v>
      </c>
      <c r="AY95">
        <v>4</v>
      </c>
      <c r="AZ95">
        <v>6</v>
      </c>
      <c r="BA95">
        <v>19</v>
      </c>
      <c r="BB95">
        <v>27</v>
      </c>
      <c r="BC95">
        <v>34</v>
      </c>
      <c r="BD95">
        <v>34</v>
      </c>
      <c r="BE95">
        <v>69</v>
      </c>
      <c r="BF95">
        <v>96</v>
      </c>
      <c r="BG95">
        <v>117</v>
      </c>
      <c r="BH95">
        <v>134</v>
      </c>
      <c r="BI95">
        <v>172</v>
      </c>
      <c r="BJ95">
        <v>227</v>
      </c>
      <c r="BK95">
        <v>311</v>
      </c>
      <c r="BL95">
        <v>369</v>
      </c>
      <c r="BM95">
        <v>450</v>
      </c>
    </row>
    <row r="96" spans="1:65" x14ac:dyDescent="0.2">
      <c r="A96" s="3" t="s">
        <v>464</v>
      </c>
      <c r="B96" s="11"/>
      <c r="C96" t="s">
        <v>162</v>
      </c>
      <c r="D96">
        <v>32</v>
      </c>
      <c r="E96">
        <v>53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2</v>
      </c>
      <c r="AI96">
        <v>5</v>
      </c>
      <c r="AJ96">
        <v>18</v>
      </c>
      <c r="AK96">
        <v>28</v>
      </c>
      <c r="AL96">
        <v>43</v>
      </c>
      <c r="AM96">
        <v>61</v>
      </c>
      <c r="AN96">
        <v>95</v>
      </c>
      <c r="AO96">
        <v>139</v>
      </c>
      <c r="AP96">
        <v>245</v>
      </c>
      <c r="AQ96">
        <v>388</v>
      </c>
      <c r="AR96">
        <v>593</v>
      </c>
      <c r="AS96">
        <v>978</v>
      </c>
      <c r="AT96">
        <v>1501</v>
      </c>
      <c r="AU96">
        <v>2336</v>
      </c>
      <c r="AV96">
        <v>2922</v>
      </c>
      <c r="AW96">
        <v>3513</v>
      </c>
      <c r="AX96">
        <v>4747</v>
      </c>
      <c r="AY96">
        <v>5823</v>
      </c>
      <c r="AZ96">
        <v>6566</v>
      </c>
      <c r="BA96">
        <v>7161</v>
      </c>
      <c r="BB96">
        <v>8042</v>
      </c>
      <c r="BC96">
        <v>9000</v>
      </c>
      <c r="BD96">
        <v>10075</v>
      </c>
      <c r="BE96">
        <v>11364</v>
      </c>
      <c r="BF96">
        <v>12729</v>
      </c>
      <c r="BG96">
        <v>13938</v>
      </c>
      <c r="BH96">
        <v>14991</v>
      </c>
      <c r="BI96">
        <v>16169</v>
      </c>
      <c r="BJ96">
        <v>17361</v>
      </c>
      <c r="BK96">
        <v>18407</v>
      </c>
      <c r="BL96">
        <v>19644</v>
      </c>
      <c r="BM96">
        <v>20610</v>
      </c>
    </row>
    <row r="97" spans="1:65" x14ac:dyDescent="0.2">
      <c r="A97" s="3" t="s">
        <v>464</v>
      </c>
      <c r="B97" s="11"/>
      <c r="C97" t="s">
        <v>30</v>
      </c>
      <c r="D97">
        <v>33</v>
      </c>
      <c r="E97">
        <v>44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1</v>
      </c>
      <c r="AO97">
        <v>5</v>
      </c>
      <c r="AP97">
        <v>7</v>
      </c>
      <c r="AQ97">
        <v>7</v>
      </c>
      <c r="AR97">
        <v>13</v>
      </c>
      <c r="AS97">
        <v>19</v>
      </c>
      <c r="AT97">
        <v>26</v>
      </c>
      <c r="AU97">
        <v>32</v>
      </c>
      <c r="AV97">
        <v>35</v>
      </c>
      <c r="AW97">
        <v>35</v>
      </c>
      <c r="AX97">
        <v>40</v>
      </c>
      <c r="AY97">
        <v>54</v>
      </c>
      <c r="AZ97">
        <v>60</v>
      </c>
      <c r="BA97">
        <v>60</v>
      </c>
      <c r="BB97">
        <v>71</v>
      </c>
      <c r="BC97">
        <v>71</v>
      </c>
      <c r="BD97">
        <v>71</v>
      </c>
      <c r="BE97">
        <v>101</v>
      </c>
      <c r="BF97">
        <v>110</v>
      </c>
      <c r="BG97">
        <v>116</v>
      </c>
      <c r="BH97">
        <v>124</v>
      </c>
      <c r="BI97">
        <v>154</v>
      </c>
      <c r="BJ97">
        <v>164</v>
      </c>
      <c r="BK97">
        <v>192</v>
      </c>
      <c r="BL97">
        <v>208</v>
      </c>
      <c r="BM97">
        <v>214</v>
      </c>
    </row>
    <row r="98" spans="1:65" x14ac:dyDescent="0.2">
      <c r="A98" s="3" t="s">
        <v>464</v>
      </c>
      <c r="B98" s="11"/>
      <c r="C98" t="s">
        <v>39</v>
      </c>
      <c r="D98">
        <v>31</v>
      </c>
      <c r="E98">
        <v>35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2</v>
      </c>
      <c r="AP98">
        <v>3</v>
      </c>
      <c r="AQ98">
        <v>4</v>
      </c>
      <c r="AR98">
        <v>7</v>
      </c>
      <c r="AS98">
        <v>10</v>
      </c>
      <c r="AT98">
        <v>10</v>
      </c>
      <c r="AU98">
        <v>12</v>
      </c>
      <c r="AV98">
        <v>15</v>
      </c>
      <c r="AW98">
        <v>20</v>
      </c>
      <c r="AX98">
        <v>37</v>
      </c>
      <c r="AY98">
        <v>43</v>
      </c>
      <c r="AZ98">
        <v>61</v>
      </c>
      <c r="BA98">
        <v>61</v>
      </c>
      <c r="BB98">
        <v>83</v>
      </c>
      <c r="BC98">
        <v>109</v>
      </c>
      <c r="BD98">
        <v>131</v>
      </c>
      <c r="BE98">
        <v>161</v>
      </c>
      <c r="BF98">
        <v>193</v>
      </c>
      <c r="BG98">
        <v>251</v>
      </c>
      <c r="BH98">
        <v>255</v>
      </c>
      <c r="BI98">
        <v>337</v>
      </c>
      <c r="BJ98">
        <v>433</v>
      </c>
      <c r="BK98">
        <v>677</v>
      </c>
      <c r="BL98">
        <v>705</v>
      </c>
      <c r="BM98">
        <v>883</v>
      </c>
    </row>
    <row r="99" spans="1:65" x14ac:dyDescent="0.2">
      <c r="A99" s="3" t="s">
        <v>464</v>
      </c>
      <c r="B99" s="11"/>
      <c r="C99" t="s">
        <v>5</v>
      </c>
      <c r="D99">
        <v>36</v>
      </c>
      <c r="E99">
        <v>138</v>
      </c>
      <c r="F99">
        <v>2</v>
      </c>
      <c r="G99">
        <v>1</v>
      </c>
      <c r="H99">
        <v>2</v>
      </c>
      <c r="I99">
        <v>2</v>
      </c>
      <c r="J99">
        <v>4</v>
      </c>
      <c r="K99">
        <v>4</v>
      </c>
      <c r="L99">
        <v>7</v>
      </c>
      <c r="M99">
        <v>7</v>
      </c>
      <c r="N99">
        <v>11</v>
      </c>
      <c r="O99">
        <v>15</v>
      </c>
      <c r="P99">
        <v>20</v>
      </c>
      <c r="Q99">
        <v>20</v>
      </c>
      <c r="R99">
        <v>20</v>
      </c>
      <c r="S99">
        <v>22</v>
      </c>
      <c r="T99">
        <v>22</v>
      </c>
      <c r="U99">
        <v>45</v>
      </c>
      <c r="V99">
        <v>25</v>
      </c>
      <c r="W99">
        <v>25</v>
      </c>
      <c r="X99">
        <v>26</v>
      </c>
      <c r="Y99">
        <v>26</v>
      </c>
      <c r="Z99">
        <v>26</v>
      </c>
      <c r="AA99">
        <v>28</v>
      </c>
      <c r="AB99">
        <v>28</v>
      </c>
      <c r="AC99">
        <v>29</v>
      </c>
      <c r="AD99">
        <v>43</v>
      </c>
      <c r="AE99">
        <v>59</v>
      </c>
      <c r="AF99">
        <v>66</v>
      </c>
      <c r="AG99">
        <v>74</v>
      </c>
      <c r="AH99">
        <v>84</v>
      </c>
      <c r="AI99">
        <v>94</v>
      </c>
      <c r="AJ99">
        <v>105</v>
      </c>
      <c r="AK99">
        <v>122</v>
      </c>
      <c r="AL99">
        <v>147</v>
      </c>
      <c r="AM99">
        <v>159</v>
      </c>
      <c r="AN99">
        <v>170</v>
      </c>
      <c r="AO99">
        <v>189</v>
      </c>
      <c r="AP99">
        <v>214</v>
      </c>
      <c r="AQ99">
        <v>228</v>
      </c>
      <c r="AR99">
        <v>241</v>
      </c>
      <c r="AS99">
        <v>256</v>
      </c>
      <c r="AT99">
        <v>274</v>
      </c>
      <c r="AU99">
        <v>293</v>
      </c>
      <c r="AV99">
        <v>331</v>
      </c>
      <c r="AW99">
        <v>360</v>
      </c>
      <c r="AX99">
        <v>420</v>
      </c>
      <c r="AY99">
        <v>461</v>
      </c>
      <c r="AZ99">
        <v>502</v>
      </c>
      <c r="BA99">
        <v>511</v>
      </c>
      <c r="BB99">
        <v>581</v>
      </c>
      <c r="BC99">
        <v>639</v>
      </c>
      <c r="BD99">
        <v>639</v>
      </c>
      <c r="BE99">
        <v>701</v>
      </c>
      <c r="BF99">
        <v>773</v>
      </c>
      <c r="BG99">
        <v>839</v>
      </c>
      <c r="BH99">
        <v>825</v>
      </c>
      <c r="BI99">
        <v>878</v>
      </c>
      <c r="BJ99">
        <v>889</v>
      </c>
      <c r="BK99">
        <v>924</v>
      </c>
      <c r="BL99">
        <v>963</v>
      </c>
      <c r="BM99">
        <v>1007</v>
      </c>
    </row>
    <row r="100" spans="1:65" x14ac:dyDescent="0.2">
      <c r="A100" s="3" t="s">
        <v>464</v>
      </c>
      <c r="B100" s="11"/>
      <c r="C100" t="s">
        <v>74</v>
      </c>
      <c r="D100">
        <v>31.24</v>
      </c>
      <c r="E100">
        <v>36.51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8</v>
      </c>
      <c r="BH100">
        <v>17</v>
      </c>
      <c r="BI100">
        <v>34</v>
      </c>
      <c r="BJ100">
        <v>52</v>
      </c>
      <c r="BK100">
        <v>69</v>
      </c>
      <c r="BL100">
        <v>85</v>
      </c>
      <c r="BM100">
        <v>85</v>
      </c>
    </row>
    <row r="101" spans="1:65" x14ac:dyDescent="0.2">
      <c r="A101" s="3" t="s">
        <v>464</v>
      </c>
      <c r="B101" s="11"/>
      <c r="C101" t="s">
        <v>412</v>
      </c>
      <c r="D101">
        <v>48.019599999999997</v>
      </c>
      <c r="E101">
        <v>66.923699999999997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4</v>
      </c>
      <c r="BF101">
        <v>6</v>
      </c>
      <c r="BG101">
        <v>9</v>
      </c>
      <c r="BH101">
        <v>10</v>
      </c>
      <c r="BI101">
        <v>33</v>
      </c>
      <c r="BJ101">
        <v>35</v>
      </c>
      <c r="BK101">
        <v>44</v>
      </c>
      <c r="BL101">
        <v>49</v>
      </c>
      <c r="BM101">
        <v>53</v>
      </c>
    </row>
    <row r="102" spans="1:65" x14ac:dyDescent="0.2">
      <c r="A102" s="3" t="s">
        <v>464</v>
      </c>
      <c r="B102" s="11"/>
      <c r="C102" t="s">
        <v>163</v>
      </c>
      <c r="D102">
        <v>36</v>
      </c>
      <c r="E102">
        <v>128</v>
      </c>
      <c r="F102">
        <v>1</v>
      </c>
      <c r="G102">
        <v>1</v>
      </c>
      <c r="H102">
        <v>2</v>
      </c>
      <c r="I102">
        <v>2</v>
      </c>
      <c r="J102">
        <v>3</v>
      </c>
      <c r="K102">
        <v>4</v>
      </c>
      <c r="L102">
        <v>4</v>
      </c>
      <c r="M102">
        <v>4</v>
      </c>
      <c r="N102">
        <v>4</v>
      </c>
      <c r="O102">
        <v>11</v>
      </c>
      <c r="P102">
        <v>12</v>
      </c>
      <c r="Q102">
        <v>15</v>
      </c>
      <c r="R102">
        <v>15</v>
      </c>
      <c r="S102">
        <v>16</v>
      </c>
      <c r="T102">
        <v>19</v>
      </c>
      <c r="U102">
        <v>23</v>
      </c>
      <c r="V102">
        <v>24</v>
      </c>
      <c r="W102">
        <v>24</v>
      </c>
      <c r="X102">
        <v>25</v>
      </c>
      <c r="Y102">
        <v>27</v>
      </c>
      <c r="Z102">
        <v>28</v>
      </c>
      <c r="AA102">
        <v>28</v>
      </c>
      <c r="AB102">
        <v>28</v>
      </c>
      <c r="AC102">
        <v>28</v>
      </c>
      <c r="AD102">
        <v>28</v>
      </c>
      <c r="AE102">
        <v>29</v>
      </c>
      <c r="AF102">
        <v>30</v>
      </c>
      <c r="AG102">
        <v>31</v>
      </c>
      <c r="AH102">
        <v>31</v>
      </c>
      <c r="AI102">
        <v>104</v>
      </c>
      <c r="AJ102">
        <v>204</v>
      </c>
      <c r="AK102">
        <v>433</v>
      </c>
      <c r="AL102">
        <v>602</v>
      </c>
      <c r="AM102">
        <v>833</v>
      </c>
      <c r="AN102">
        <v>977</v>
      </c>
      <c r="AO102">
        <v>1261</v>
      </c>
      <c r="AP102">
        <v>1766</v>
      </c>
      <c r="AQ102">
        <v>2337</v>
      </c>
      <c r="AR102">
        <v>3150</v>
      </c>
      <c r="AS102">
        <v>3736</v>
      </c>
      <c r="AT102">
        <v>4335</v>
      </c>
      <c r="AU102">
        <v>5186</v>
      </c>
      <c r="AV102">
        <v>5621</v>
      </c>
      <c r="AW102">
        <v>6088</v>
      </c>
      <c r="AX102">
        <v>6593</v>
      </c>
      <c r="AY102">
        <v>7041</v>
      </c>
      <c r="AZ102">
        <v>7314</v>
      </c>
      <c r="BA102">
        <v>7478</v>
      </c>
      <c r="BB102">
        <v>7513</v>
      </c>
      <c r="BC102">
        <v>7755</v>
      </c>
      <c r="BD102">
        <v>7869</v>
      </c>
      <c r="BE102">
        <v>7979</v>
      </c>
      <c r="BF102">
        <v>8086</v>
      </c>
      <c r="BG102">
        <v>8162</v>
      </c>
      <c r="BH102">
        <v>8236</v>
      </c>
      <c r="BI102">
        <v>8320</v>
      </c>
      <c r="BJ102">
        <v>8413</v>
      </c>
      <c r="BK102">
        <v>8565</v>
      </c>
      <c r="BL102">
        <v>8652</v>
      </c>
      <c r="BM102">
        <v>8799</v>
      </c>
    </row>
    <row r="103" spans="1:65" x14ac:dyDescent="0.2">
      <c r="A103" s="3" t="s">
        <v>464</v>
      </c>
      <c r="B103" s="11"/>
      <c r="C103" t="s">
        <v>34</v>
      </c>
      <c r="D103">
        <v>29.5</v>
      </c>
      <c r="E103">
        <v>47.75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11</v>
      </c>
      <c r="AO103">
        <v>26</v>
      </c>
      <c r="AP103">
        <v>43</v>
      </c>
      <c r="AQ103">
        <v>45</v>
      </c>
      <c r="AR103">
        <v>45</v>
      </c>
      <c r="AS103">
        <v>45</v>
      </c>
      <c r="AT103">
        <v>56</v>
      </c>
      <c r="AU103">
        <v>56</v>
      </c>
      <c r="AV103">
        <v>56</v>
      </c>
      <c r="AW103">
        <v>58</v>
      </c>
      <c r="AX103">
        <v>58</v>
      </c>
      <c r="AY103">
        <v>61</v>
      </c>
      <c r="AZ103">
        <v>64</v>
      </c>
      <c r="BA103">
        <v>64</v>
      </c>
      <c r="BB103">
        <v>69</v>
      </c>
      <c r="BC103">
        <v>72</v>
      </c>
      <c r="BD103">
        <v>80</v>
      </c>
      <c r="BE103">
        <v>80</v>
      </c>
      <c r="BF103">
        <v>104</v>
      </c>
      <c r="BG103">
        <v>112</v>
      </c>
      <c r="BH103">
        <v>123</v>
      </c>
      <c r="BI103">
        <v>130</v>
      </c>
      <c r="BJ103">
        <v>142</v>
      </c>
      <c r="BK103">
        <v>148</v>
      </c>
      <c r="BL103">
        <v>159</v>
      </c>
      <c r="BM103">
        <v>176</v>
      </c>
    </row>
    <row r="104" spans="1:65" x14ac:dyDescent="0.2">
      <c r="A104" s="3" t="s">
        <v>464</v>
      </c>
      <c r="B104" s="11"/>
      <c r="C104" t="s">
        <v>479</v>
      </c>
      <c r="D104">
        <v>41.2044</v>
      </c>
      <c r="E104">
        <v>74.766099999999994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3</v>
      </c>
      <c r="BL104">
        <v>6</v>
      </c>
      <c r="BM104">
        <v>14</v>
      </c>
    </row>
    <row r="105" spans="1:65" x14ac:dyDescent="0.2">
      <c r="A105" s="3" t="s">
        <v>464</v>
      </c>
      <c r="B105" s="11"/>
      <c r="C105" t="s">
        <v>29</v>
      </c>
      <c r="D105">
        <v>33.854700000000001</v>
      </c>
      <c r="E105">
        <v>35.862299999999998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2</v>
      </c>
      <c r="AP105">
        <v>2</v>
      </c>
      <c r="AQ105">
        <v>2</v>
      </c>
      <c r="AR105">
        <v>4</v>
      </c>
      <c r="AS105">
        <v>10</v>
      </c>
      <c r="AT105">
        <v>13</v>
      </c>
      <c r="AU105">
        <v>13</v>
      </c>
      <c r="AV105">
        <v>13</v>
      </c>
      <c r="AW105">
        <v>16</v>
      </c>
      <c r="AX105">
        <v>22</v>
      </c>
      <c r="AY105">
        <v>22</v>
      </c>
      <c r="AZ105">
        <v>32</v>
      </c>
      <c r="BA105">
        <v>32</v>
      </c>
      <c r="BB105">
        <v>41</v>
      </c>
      <c r="BC105">
        <v>61</v>
      </c>
      <c r="BD105">
        <v>61</v>
      </c>
      <c r="BE105">
        <v>77</v>
      </c>
      <c r="BF105">
        <v>93</v>
      </c>
      <c r="BG105">
        <v>110</v>
      </c>
      <c r="BH105">
        <v>99</v>
      </c>
      <c r="BI105">
        <v>120</v>
      </c>
      <c r="BJ105">
        <v>133</v>
      </c>
      <c r="BK105">
        <v>157</v>
      </c>
      <c r="BL105">
        <v>163</v>
      </c>
      <c r="BM105">
        <v>187</v>
      </c>
    </row>
    <row r="106" spans="1:65" x14ac:dyDescent="0.2">
      <c r="A106" s="3" t="s">
        <v>464</v>
      </c>
      <c r="B106" s="11"/>
      <c r="C106" t="s">
        <v>8</v>
      </c>
      <c r="D106">
        <v>2.5</v>
      </c>
      <c r="E106">
        <v>112.5</v>
      </c>
      <c r="F106">
        <v>0</v>
      </c>
      <c r="G106">
        <v>0</v>
      </c>
      <c r="H106">
        <v>0</v>
      </c>
      <c r="I106">
        <v>3</v>
      </c>
      <c r="J106">
        <v>4</v>
      </c>
      <c r="K106">
        <v>4</v>
      </c>
      <c r="L106">
        <v>4</v>
      </c>
      <c r="M106">
        <v>7</v>
      </c>
      <c r="N106">
        <v>8</v>
      </c>
      <c r="O106">
        <v>8</v>
      </c>
      <c r="P106">
        <v>8</v>
      </c>
      <c r="Q106">
        <v>8</v>
      </c>
      <c r="R106">
        <v>8</v>
      </c>
      <c r="S106">
        <v>10</v>
      </c>
      <c r="T106">
        <v>12</v>
      </c>
      <c r="U106">
        <v>12</v>
      </c>
      <c r="V106">
        <v>12</v>
      </c>
      <c r="W106">
        <v>16</v>
      </c>
      <c r="X106">
        <v>16</v>
      </c>
      <c r="Y106">
        <v>18</v>
      </c>
      <c r="Z106">
        <v>18</v>
      </c>
      <c r="AA106">
        <v>18</v>
      </c>
      <c r="AB106">
        <v>19</v>
      </c>
      <c r="AC106">
        <v>19</v>
      </c>
      <c r="AD106">
        <v>22</v>
      </c>
      <c r="AE106">
        <v>22</v>
      </c>
      <c r="AF106">
        <v>22</v>
      </c>
      <c r="AG106">
        <v>22</v>
      </c>
      <c r="AH106">
        <v>22</v>
      </c>
      <c r="AI106">
        <v>22</v>
      </c>
      <c r="AJ106">
        <v>22</v>
      </c>
      <c r="AK106">
        <v>22</v>
      </c>
      <c r="AL106">
        <v>22</v>
      </c>
      <c r="AM106">
        <v>22</v>
      </c>
      <c r="AN106">
        <v>22</v>
      </c>
      <c r="AO106">
        <v>22</v>
      </c>
      <c r="AP106">
        <v>23</v>
      </c>
      <c r="AQ106">
        <v>23</v>
      </c>
      <c r="AR106">
        <v>25</v>
      </c>
      <c r="AS106">
        <v>29</v>
      </c>
      <c r="AT106">
        <v>29</v>
      </c>
      <c r="AU106">
        <v>36</v>
      </c>
      <c r="AV106">
        <v>50</v>
      </c>
      <c r="AW106">
        <v>50</v>
      </c>
      <c r="AX106">
        <v>83</v>
      </c>
      <c r="AY106">
        <v>93</v>
      </c>
      <c r="AZ106">
        <v>99</v>
      </c>
      <c r="BA106">
        <v>117</v>
      </c>
      <c r="BB106">
        <v>129</v>
      </c>
      <c r="BC106">
        <v>149</v>
      </c>
      <c r="BD106">
        <v>149</v>
      </c>
      <c r="BE106">
        <v>197</v>
      </c>
      <c r="BF106">
        <v>238</v>
      </c>
      <c r="BG106">
        <v>428</v>
      </c>
      <c r="BH106">
        <v>566</v>
      </c>
      <c r="BI106">
        <v>673</v>
      </c>
      <c r="BJ106">
        <v>790</v>
      </c>
      <c r="BK106">
        <v>900</v>
      </c>
      <c r="BL106">
        <v>1030</v>
      </c>
      <c r="BM106">
        <v>1183</v>
      </c>
    </row>
    <row r="107" spans="1:65" x14ac:dyDescent="0.2">
      <c r="A107" s="3" t="s">
        <v>464</v>
      </c>
      <c r="B107" s="11"/>
      <c r="C107" t="s">
        <v>141</v>
      </c>
      <c r="D107">
        <v>46.862499999999997</v>
      </c>
      <c r="E107">
        <v>103.8467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5</v>
      </c>
      <c r="BJ107">
        <v>6</v>
      </c>
      <c r="BK107">
        <v>6</v>
      </c>
      <c r="BL107">
        <v>6</v>
      </c>
      <c r="BM107">
        <v>10</v>
      </c>
    </row>
    <row r="108" spans="1:65" x14ac:dyDescent="0.2">
      <c r="A108" s="3" t="s">
        <v>464</v>
      </c>
      <c r="B108" s="11"/>
      <c r="C108" t="s">
        <v>7</v>
      </c>
      <c r="D108">
        <v>28.166699999999999</v>
      </c>
      <c r="E108">
        <v>84.25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</row>
    <row r="109" spans="1:65" x14ac:dyDescent="0.2">
      <c r="A109" s="3" t="s">
        <v>464</v>
      </c>
      <c r="B109" s="11"/>
      <c r="C109" t="s">
        <v>40</v>
      </c>
      <c r="D109">
        <v>30.375299999999999</v>
      </c>
      <c r="E109">
        <v>69.345100000000002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2</v>
      </c>
      <c r="AP109">
        <v>2</v>
      </c>
      <c r="AQ109">
        <v>2</v>
      </c>
      <c r="AR109">
        <v>4</v>
      </c>
      <c r="AS109">
        <v>4</v>
      </c>
      <c r="AT109">
        <v>4</v>
      </c>
      <c r="AU109">
        <v>5</v>
      </c>
      <c r="AV109">
        <v>5</v>
      </c>
      <c r="AW109">
        <v>5</v>
      </c>
      <c r="AX109">
        <v>6</v>
      </c>
      <c r="AY109">
        <v>6</v>
      </c>
      <c r="AZ109">
        <v>6</v>
      </c>
      <c r="BA109">
        <v>6</v>
      </c>
      <c r="BB109">
        <v>16</v>
      </c>
      <c r="BC109">
        <v>19</v>
      </c>
      <c r="BD109">
        <v>20</v>
      </c>
      <c r="BE109">
        <v>28</v>
      </c>
      <c r="BF109">
        <v>31</v>
      </c>
      <c r="BG109">
        <v>53</v>
      </c>
      <c r="BH109">
        <v>136</v>
      </c>
      <c r="BI109">
        <v>236</v>
      </c>
      <c r="BJ109">
        <v>299</v>
      </c>
      <c r="BK109">
        <v>454</v>
      </c>
      <c r="BL109">
        <v>501</v>
      </c>
      <c r="BM109">
        <v>730</v>
      </c>
    </row>
    <row r="110" spans="1:65" x14ac:dyDescent="0.2">
      <c r="A110" s="3" t="s">
        <v>464</v>
      </c>
      <c r="B110" s="11"/>
      <c r="C110" t="s">
        <v>20</v>
      </c>
      <c r="D110">
        <v>13</v>
      </c>
      <c r="E110">
        <v>122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1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3</v>
      </c>
      <c r="W110">
        <v>3</v>
      </c>
      <c r="X110">
        <v>3</v>
      </c>
      <c r="Y110">
        <v>3</v>
      </c>
      <c r="Z110">
        <v>3</v>
      </c>
      <c r="AA110">
        <v>3</v>
      </c>
      <c r="AB110">
        <v>3</v>
      </c>
      <c r="AC110">
        <v>3</v>
      </c>
      <c r="AD110">
        <v>3</v>
      </c>
      <c r="AE110">
        <v>3</v>
      </c>
      <c r="AF110">
        <v>3</v>
      </c>
      <c r="AG110">
        <v>3</v>
      </c>
      <c r="AH110">
        <v>3</v>
      </c>
      <c r="AI110">
        <v>3</v>
      </c>
      <c r="AJ110">
        <v>3</v>
      </c>
      <c r="AK110">
        <v>3</v>
      </c>
      <c r="AL110">
        <v>3</v>
      </c>
      <c r="AM110">
        <v>3</v>
      </c>
      <c r="AN110">
        <v>3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>
        <v>3</v>
      </c>
      <c r="AW110">
        <v>3</v>
      </c>
      <c r="AX110">
        <v>5</v>
      </c>
      <c r="AY110">
        <v>6</v>
      </c>
      <c r="AZ110">
        <v>10</v>
      </c>
      <c r="BA110">
        <v>20</v>
      </c>
      <c r="BB110">
        <v>33</v>
      </c>
      <c r="BC110">
        <v>49</v>
      </c>
      <c r="BD110">
        <v>52</v>
      </c>
      <c r="BE110">
        <v>64</v>
      </c>
      <c r="BF110">
        <v>111</v>
      </c>
      <c r="BG110">
        <v>140</v>
      </c>
      <c r="BH110">
        <v>142</v>
      </c>
      <c r="BI110">
        <v>187</v>
      </c>
      <c r="BJ110">
        <v>202</v>
      </c>
      <c r="BK110">
        <v>217</v>
      </c>
      <c r="BL110">
        <v>230</v>
      </c>
      <c r="BM110">
        <v>307</v>
      </c>
    </row>
    <row r="111" spans="1:65" x14ac:dyDescent="0.2">
      <c r="A111" s="3" t="s">
        <v>464</v>
      </c>
      <c r="B111" s="11"/>
      <c r="C111" t="s">
        <v>6</v>
      </c>
      <c r="D111">
        <v>1.2833000000000001</v>
      </c>
      <c r="E111">
        <v>103.83329999999999</v>
      </c>
      <c r="F111">
        <v>0</v>
      </c>
      <c r="G111">
        <v>1</v>
      </c>
      <c r="H111">
        <v>3</v>
      </c>
      <c r="I111">
        <v>3</v>
      </c>
      <c r="J111">
        <v>4</v>
      </c>
      <c r="K111">
        <v>5</v>
      </c>
      <c r="L111">
        <v>7</v>
      </c>
      <c r="M111">
        <v>7</v>
      </c>
      <c r="N111">
        <v>10</v>
      </c>
      <c r="O111">
        <v>13</v>
      </c>
      <c r="P111">
        <v>16</v>
      </c>
      <c r="Q111">
        <v>18</v>
      </c>
      <c r="R111">
        <v>18</v>
      </c>
      <c r="S111">
        <v>24</v>
      </c>
      <c r="T111">
        <v>28</v>
      </c>
      <c r="U111">
        <v>28</v>
      </c>
      <c r="V111">
        <v>30</v>
      </c>
      <c r="W111">
        <v>33</v>
      </c>
      <c r="X111">
        <v>40</v>
      </c>
      <c r="Y111">
        <v>45</v>
      </c>
      <c r="Z111">
        <v>47</v>
      </c>
      <c r="AA111">
        <v>50</v>
      </c>
      <c r="AB111">
        <v>58</v>
      </c>
      <c r="AC111">
        <v>67</v>
      </c>
      <c r="AD111">
        <v>72</v>
      </c>
      <c r="AE111">
        <v>75</v>
      </c>
      <c r="AF111">
        <v>77</v>
      </c>
      <c r="AG111">
        <v>81</v>
      </c>
      <c r="AH111">
        <v>84</v>
      </c>
      <c r="AI111">
        <v>84</v>
      </c>
      <c r="AJ111">
        <v>85</v>
      </c>
      <c r="AK111">
        <v>85</v>
      </c>
      <c r="AL111">
        <v>89</v>
      </c>
      <c r="AM111">
        <v>89</v>
      </c>
      <c r="AN111">
        <v>91</v>
      </c>
      <c r="AO111">
        <v>93</v>
      </c>
      <c r="AP111">
        <v>93</v>
      </c>
      <c r="AQ111">
        <v>93</v>
      </c>
      <c r="AR111">
        <v>102</v>
      </c>
      <c r="AS111">
        <v>106</v>
      </c>
      <c r="AT111">
        <v>108</v>
      </c>
      <c r="AU111">
        <v>110</v>
      </c>
      <c r="AV111">
        <v>110</v>
      </c>
      <c r="AW111">
        <v>117</v>
      </c>
      <c r="AX111">
        <v>130</v>
      </c>
      <c r="AY111">
        <v>138</v>
      </c>
      <c r="AZ111">
        <v>150</v>
      </c>
      <c r="BA111">
        <v>150</v>
      </c>
      <c r="BB111">
        <v>160</v>
      </c>
      <c r="BC111">
        <v>178</v>
      </c>
      <c r="BD111">
        <v>178</v>
      </c>
      <c r="BE111">
        <v>200</v>
      </c>
      <c r="BF111">
        <v>212</v>
      </c>
      <c r="BG111">
        <v>226</v>
      </c>
      <c r="BH111">
        <v>243</v>
      </c>
      <c r="BI111">
        <v>266</v>
      </c>
      <c r="BJ111">
        <v>313</v>
      </c>
      <c r="BK111">
        <v>345</v>
      </c>
      <c r="BL111">
        <v>385</v>
      </c>
      <c r="BM111">
        <v>432</v>
      </c>
    </row>
    <row r="112" spans="1:65" x14ac:dyDescent="0.2">
      <c r="A112" s="3" t="s">
        <v>464</v>
      </c>
      <c r="B112" s="11"/>
      <c r="C112" t="s">
        <v>16</v>
      </c>
      <c r="D112">
        <v>7</v>
      </c>
      <c r="E112">
        <v>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10</v>
      </c>
      <c r="BG112">
        <v>18</v>
      </c>
      <c r="BH112">
        <v>28</v>
      </c>
      <c r="BI112">
        <v>44</v>
      </c>
      <c r="BJ112">
        <v>51</v>
      </c>
      <c r="BK112">
        <v>60</v>
      </c>
      <c r="BL112">
        <v>73</v>
      </c>
      <c r="BM112">
        <v>77</v>
      </c>
    </row>
    <row r="113" spans="1:65" x14ac:dyDescent="0.2">
      <c r="A113" s="3" t="s">
        <v>464</v>
      </c>
      <c r="B113" s="11"/>
      <c r="C113" t="s">
        <v>197</v>
      </c>
      <c r="D113">
        <v>23.7</v>
      </c>
      <c r="E113">
        <v>121</v>
      </c>
      <c r="F113">
        <v>1</v>
      </c>
      <c r="G113">
        <v>1</v>
      </c>
      <c r="H113">
        <v>3</v>
      </c>
      <c r="I113">
        <v>3</v>
      </c>
      <c r="J113">
        <v>4</v>
      </c>
      <c r="K113">
        <v>5</v>
      </c>
      <c r="L113">
        <v>8</v>
      </c>
      <c r="M113">
        <v>8</v>
      </c>
      <c r="N113">
        <v>9</v>
      </c>
      <c r="O113">
        <v>10</v>
      </c>
      <c r="P113">
        <v>10</v>
      </c>
      <c r="Q113">
        <v>10</v>
      </c>
      <c r="R113">
        <v>10</v>
      </c>
      <c r="S113">
        <v>11</v>
      </c>
      <c r="T113">
        <v>11</v>
      </c>
      <c r="U113">
        <v>16</v>
      </c>
      <c r="V113">
        <v>16</v>
      </c>
      <c r="W113">
        <v>17</v>
      </c>
      <c r="X113">
        <v>18</v>
      </c>
      <c r="Y113">
        <v>18</v>
      </c>
      <c r="Z113">
        <v>18</v>
      </c>
      <c r="AA113">
        <v>18</v>
      </c>
      <c r="AB113">
        <v>18</v>
      </c>
      <c r="AC113">
        <v>18</v>
      </c>
      <c r="AD113">
        <v>18</v>
      </c>
      <c r="AE113">
        <v>20</v>
      </c>
      <c r="AF113">
        <v>22</v>
      </c>
      <c r="AG113">
        <v>22</v>
      </c>
      <c r="AH113">
        <v>23</v>
      </c>
      <c r="AI113">
        <v>24</v>
      </c>
      <c r="AJ113">
        <v>26</v>
      </c>
      <c r="AK113">
        <v>26</v>
      </c>
      <c r="AL113">
        <v>28</v>
      </c>
      <c r="AM113">
        <v>30</v>
      </c>
      <c r="AN113">
        <v>31</v>
      </c>
      <c r="AO113">
        <v>32</v>
      </c>
      <c r="AP113">
        <v>32</v>
      </c>
      <c r="AQ113">
        <v>34</v>
      </c>
      <c r="AR113">
        <v>39</v>
      </c>
      <c r="AS113">
        <v>40</v>
      </c>
      <c r="AT113">
        <v>41</v>
      </c>
      <c r="AU113">
        <v>42</v>
      </c>
      <c r="AV113">
        <v>42</v>
      </c>
      <c r="AW113">
        <v>44</v>
      </c>
      <c r="AX113">
        <v>45</v>
      </c>
      <c r="AY113">
        <v>45</v>
      </c>
      <c r="AZ113">
        <v>45</v>
      </c>
      <c r="BA113">
        <v>45</v>
      </c>
      <c r="BB113">
        <v>47</v>
      </c>
      <c r="BC113">
        <v>48</v>
      </c>
      <c r="BD113">
        <v>49</v>
      </c>
      <c r="BE113">
        <v>50</v>
      </c>
      <c r="BF113">
        <v>53</v>
      </c>
      <c r="BG113">
        <v>59</v>
      </c>
      <c r="BH113">
        <v>67</v>
      </c>
      <c r="BI113">
        <v>77</v>
      </c>
      <c r="BJ113">
        <v>100</v>
      </c>
      <c r="BK113">
        <v>108</v>
      </c>
      <c r="BL113">
        <v>135</v>
      </c>
      <c r="BM113">
        <v>153</v>
      </c>
    </row>
    <row r="114" spans="1:65" x14ac:dyDescent="0.2">
      <c r="A114" s="3" t="s">
        <v>464</v>
      </c>
      <c r="B114" s="11"/>
      <c r="C114" t="s">
        <v>4</v>
      </c>
      <c r="D114">
        <v>15</v>
      </c>
      <c r="E114">
        <v>101</v>
      </c>
      <c r="F114">
        <v>2</v>
      </c>
      <c r="G114">
        <v>3</v>
      </c>
      <c r="H114">
        <v>5</v>
      </c>
      <c r="I114">
        <v>7</v>
      </c>
      <c r="J114">
        <v>8</v>
      </c>
      <c r="K114">
        <v>8</v>
      </c>
      <c r="L114">
        <v>14</v>
      </c>
      <c r="M114">
        <v>14</v>
      </c>
      <c r="N114">
        <v>14</v>
      </c>
      <c r="O114">
        <v>19</v>
      </c>
      <c r="P114">
        <v>19</v>
      </c>
      <c r="Q114">
        <v>19</v>
      </c>
      <c r="R114">
        <v>19</v>
      </c>
      <c r="S114">
        <v>25</v>
      </c>
      <c r="T114">
        <v>25</v>
      </c>
      <c r="U114">
        <v>25</v>
      </c>
      <c r="V114">
        <v>25</v>
      </c>
      <c r="W114">
        <v>32</v>
      </c>
      <c r="X114">
        <v>32</v>
      </c>
      <c r="Y114">
        <v>32</v>
      </c>
      <c r="Z114">
        <v>33</v>
      </c>
      <c r="AA114">
        <v>33</v>
      </c>
      <c r="AB114">
        <v>33</v>
      </c>
      <c r="AC114">
        <v>33</v>
      </c>
      <c r="AD114">
        <v>33</v>
      </c>
      <c r="AE114">
        <v>34</v>
      </c>
      <c r="AF114">
        <v>35</v>
      </c>
      <c r="AG114">
        <v>35</v>
      </c>
      <c r="AH114">
        <v>35</v>
      </c>
      <c r="AI114">
        <v>35</v>
      </c>
      <c r="AJ114">
        <v>35</v>
      </c>
      <c r="AK114">
        <v>35</v>
      </c>
      <c r="AL114">
        <v>35</v>
      </c>
      <c r="AM114">
        <v>35</v>
      </c>
      <c r="AN114">
        <v>37</v>
      </c>
      <c r="AO114">
        <v>40</v>
      </c>
      <c r="AP114">
        <v>40</v>
      </c>
      <c r="AQ114">
        <v>41</v>
      </c>
      <c r="AR114">
        <v>42</v>
      </c>
      <c r="AS114">
        <v>42</v>
      </c>
      <c r="AT114">
        <v>43</v>
      </c>
      <c r="AU114">
        <v>43</v>
      </c>
      <c r="AV114">
        <v>43</v>
      </c>
      <c r="AW114">
        <v>47</v>
      </c>
      <c r="AX114">
        <v>48</v>
      </c>
      <c r="AY114">
        <v>50</v>
      </c>
      <c r="AZ114">
        <v>50</v>
      </c>
      <c r="BA114">
        <v>50</v>
      </c>
      <c r="BB114">
        <v>53</v>
      </c>
      <c r="BC114">
        <v>59</v>
      </c>
      <c r="BD114">
        <v>70</v>
      </c>
      <c r="BE114">
        <v>75</v>
      </c>
      <c r="BF114">
        <v>82</v>
      </c>
      <c r="BG114">
        <v>114</v>
      </c>
      <c r="BH114">
        <v>147</v>
      </c>
      <c r="BI114">
        <v>177</v>
      </c>
      <c r="BJ114">
        <v>212</v>
      </c>
      <c r="BK114">
        <v>272</v>
      </c>
      <c r="BL114">
        <v>322</v>
      </c>
      <c r="BM114">
        <v>411</v>
      </c>
    </row>
    <row r="115" spans="1:65" x14ac:dyDescent="0.2">
      <c r="A115" s="3" t="s">
        <v>464</v>
      </c>
      <c r="B115" s="11"/>
      <c r="C115" t="s">
        <v>216</v>
      </c>
      <c r="D115">
        <v>38.963700000000003</v>
      </c>
      <c r="E115">
        <v>35.243299999999998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1</v>
      </c>
      <c r="BE115">
        <v>5</v>
      </c>
      <c r="BF115">
        <v>5</v>
      </c>
      <c r="BG115">
        <v>6</v>
      </c>
      <c r="BH115">
        <v>18</v>
      </c>
      <c r="BI115">
        <v>47</v>
      </c>
      <c r="BJ115">
        <v>98</v>
      </c>
      <c r="BK115">
        <v>192</v>
      </c>
      <c r="BL115">
        <v>359</v>
      </c>
      <c r="BM115">
        <v>670</v>
      </c>
    </row>
    <row r="116" spans="1:65" x14ac:dyDescent="0.2">
      <c r="A116" s="3" t="s">
        <v>464</v>
      </c>
      <c r="B116" s="11"/>
      <c r="C116" t="s">
        <v>19</v>
      </c>
      <c r="D116">
        <v>24</v>
      </c>
      <c r="E116">
        <v>54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</v>
      </c>
      <c r="N116">
        <v>4</v>
      </c>
      <c r="O116">
        <v>4</v>
      </c>
      <c r="P116">
        <v>4</v>
      </c>
      <c r="Q116">
        <v>5</v>
      </c>
      <c r="R116">
        <v>5</v>
      </c>
      <c r="S116">
        <v>5</v>
      </c>
      <c r="T116">
        <v>5</v>
      </c>
      <c r="U116">
        <v>5</v>
      </c>
      <c r="V116">
        <v>5</v>
      </c>
      <c r="W116">
        <v>7</v>
      </c>
      <c r="X116">
        <v>7</v>
      </c>
      <c r="Y116">
        <v>8</v>
      </c>
      <c r="Z116">
        <v>8</v>
      </c>
      <c r="AA116">
        <v>8</v>
      </c>
      <c r="AB116">
        <v>8</v>
      </c>
      <c r="AC116">
        <v>8</v>
      </c>
      <c r="AD116">
        <v>8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9</v>
      </c>
      <c r="AK116">
        <v>13</v>
      </c>
      <c r="AL116">
        <v>13</v>
      </c>
      <c r="AM116">
        <v>13</v>
      </c>
      <c r="AN116">
        <v>13</v>
      </c>
      <c r="AO116">
        <v>13</v>
      </c>
      <c r="AP116">
        <v>13</v>
      </c>
      <c r="AQ116">
        <v>19</v>
      </c>
      <c r="AR116">
        <v>21</v>
      </c>
      <c r="AS116">
        <v>21</v>
      </c>
      <c r="AT116">
        <v>21</v>
      </c>
      <c r="AU116">
        <v>27</v>
      </c>
      <c r="AV116">
        <v>27</v>
      </c>
      <c r="AW116">
        <v>29</v>
      </c>
      <c r="AX116">
        <v>29</v>
      </c>
      <c r="AY116">
        <v>45</v>
      </c>
      <c r="AZ116">
        <v>45</v>
      </c>
      <c r="BA116">
        <v>45</v>
      </c>
      <c r="BB116">
        <v>74</v>
      </c>
      <c r="BC116">
        <v>74</v>
      </c>
      <c r="BD116">
        <v>85</v>
      </c>
      <c r="BE116">
        <v>85</v>
      </c>
      <c r="BF116">
        <v>85</v>
      </c>
      <c r="BG116">
        <v>98</v>
      </c>
      <c r="BH116">
        <v>98</v>
      </c>
      <c r="BI116">
        <v>98</v>
      </c>
      <c r="BJ116">
        <v>113</v>
      </c>
      <c r="BK116">
        <v>140</v>
      </c>
      <c r="BL116">
        <v>140</v>
      </c>
      <c r="BM116">
        <v>153</v>
      </c>
    </row>
    <row r="117" spans="1:65" x14ac:dyDescent="0.2">
      <c r="A117" s="3" t="s">
        <v>464</v>
      </c>
      <c r="B117" s="11"/>
      <c r="C117" t="s">
        <v>451</v>
      </c>
      <c r="D117">
        <v>41.377499999999998</v>
      </c>
      <c r="E117">
        <v>64.585300000000004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6</v>
      </c>
      <c r="BI117">
        <v>10</v>
      </c>
      <c r="BJ117">
        <v>15</v>
      </c>
      <c r="BK117">
        <v>23</v>
      </c>
      <c r="BL117">
        <v>33</v>
      </c>
      <c r="BM117">
        <v>43</v>
      </c>
    </row>
    <row r="118" spans="1:65" x14ac:dyDescent="0.2">
      <c r="A118" s="3" t="s">
        <v>464</v>
      </c>
      <c r="B118" s="11"/>
      <c r="C118" t="s">
        <v>198</v>
      </c>
      <c r="D118">
        <v>16</v>
      </c>
      <c r="E118">
        <v>108</v>
      </c>
      <c r="F118">
        <v>0</v>
      </c>
      <c r="G118">
        <v>2</v>
      </c>
      <c r="H118">
        <v>2</v>
      </c>
      <c r="I118">
        <v>2</v>
      </c>
      <c r="J118">
        <v>2</v>
      </c>
      <c r="K118">
        <v>2</v>
      </c>
      <c r="L118">
        <v>2</v>
      </c>
      <c r="M118">
        <v>2</v>
      </c>
      <c r="N118">
        <v>2</v>
      </c>
      <c r="O118">
        <v>2</v>
      </c>
      <c r="P118">
        <v>6</v>
      </c>
      <c r="Q118">
        <v>6</v>
      </c>
      <c r="R118">
        <v>8</v>
      </c>
      <c r="S118">
        <v>8</v>
      </c>
      <c r="T118">
        <v>8</v>
      </c>
      <c r="U118">
        <v>10</v>
      </c>
      <c r="V118">
        <v>10</v>
      </c>
      <c r="W118">
        <v>13</v>
      </c>
      <c r="X118">
        <v>13</v>
      </c>
      <c r="Y118">
        <v>14</v>
      </c>
      <c r="Z118">
        <v>15</v>
      </c>
      <c r="AA118">
        <v>15</v>
      </c>
      <c r="AB118">
        <v>16</v>
      </c>
      <c r="AC118">
        <v>16</v>
      </c>
      <c r="AD118">
        <v>16</v>
      </c>
      <c r="AE118">
        <v>16</v>
      </c>
      <c r="AF118">
        <v>16</v>
      </c>
      <c r="AG118">
        <v>16</v>
      </c>
      <c r="AH118">
        <v>16</v>
      </c>
      <c r="AI118">
        <v>16</v>
      </c>
      <c r="AJ118">
        <v>16</v>
      </c>
      <c r="AK118">
        <v>16</v>
      </c>
      <c r="AL118">
        <v>16</v>
      </c>
      <c r="AM118">
        <v>16</v>
      </c>
      <c r="AN118">
        <v>16</v>
      </c>
      <c r="AO118">
        <v>16</v>
      </c>
      <c r="AP118">
        <v>16</v>
      </c>
      <c r="AQ118">
        <v>16</v>
      </c>
      <c r="AR118">
        <v>16</v>
      </c>
      <c r="AS118">
        <v>16</v>
      </c>
      <c r="AT118">
        <v>16</v>
      </c>
      <c r="AU118">
        <v>16</v>
      </c>
      <c r="AV118">
        <v>16</v>
      </c>
      <c r="AW118">
        <v>16</v>
      </c>
      <c r="AX118">
        <v>16</v>
      </c>
      <c r="AY118">
        <v>18</v>
      </c>
      <c r="AZ118">
        <v>30</v>
      </c>
      <c r="BA118">
        <v>30</v>
      </c>
      <c r="BB118">
        <v>31</v>
      </c>
      <c r="BC118">
        <v>38</v>
      </c>
      <c r="BD118">
        <v>39</v>
      </c>
      <c r="BE118">
        <v>47</v>
      </c>
      <c r="BF118">
        <v>53</v>
      </c>
      <c r="BG118">
        <v>56</v>
      </c>
      <c r="BH118">
        <v>61</v>
      </c>
      <c r="BI118">
        <v>66</v>
      </c>
      <c r="BJ118">
        <v>75</v>
      </c>
      <c r="BK118">
        <v>85</v>
      </c>
      <c r="BL118">
        <v>91</v>
      </c>
      <c r="BM118">
        <v>94</v>
      </c>
    </row>
    <row r="119" spans="1:65" x14ac:dyDescent="0.2">
      <c r="A119" s="3" t="s">
        <v>464</v>
      </c>
      <c r="B119" s="11"/>
      <c r="F119" s="6">
        <f>SUM(F51:F118)</f>
        <v>554</v>
      </c>
      <c r="G119" s="6">
        <f t="shared" ref="G119:BM119" si="1">SUM(G51:G118)</f>
        <v>652</v>
      </c>
      <c r="H119" s="6">
        <f t="shared" si="1"/>
        <v>937</v>
      </c>
      <c r="I119" s="6">
        <f t="shared" si="1"/>
        <v>1429</v>
      </c>
      <c r="J119" s="6">
        <f t="shared" si="1"/>
        <v>2105</v>
      </c>
      <c r="K119" s="6">
        <f t="shared" si="1"/>
        <v>2912</v>
      </c>
      <c r="L119" s="6">
        <f t="shared" si="1"/>
        <v>5558</v>
      </c>
      <c r="M119" s="6">
        <f t="shared" si="1"/>
        <v>6143</v>
      </c>
      <c r="N119" s="6">
        <f t="shared" si="1"/>
        <v>8208</v>
      </c>
      <c r="O119" s="6">
        <f t="shared" si="1"/>
        <v>9889</v>
      </c>
      <c r="P119" s="6">
        <f t="shared" si="1"/>
        <v>11991</v>
      </c>
      <c r="Q119" s="6">
        <f t="shared" si="1"/>
        <v>16738</v>
      </c>
      <c r="R119" s="6">
        <f t="shared" si="1"/>
        <v>19827</v>
      </c>
      <c r="S119" s="6">
        <f t="shared" si="1"/>
        <v>23836</v>
      </c>
      <c r="T119" s="6">
        <f t="shared" si="1"/>
        <v>27578</v>
      </c>
      <c r="U119" s="6">
        <f t="shared" si="1"/>
        <v>30759</v>
      </c>
      <c r="V119" s="6">
        <f t="shared" si="1"/>
        <v>34266</v>
      </c>
      <c r="W119" s="6">
        <f t="shared" si="1"/>
        <v>36990</v>
      </c>
      <c r="X119" s="6">
        <f t="shared" si="1"/>
        <v>40015</v>
      </c>
      <c r="Y119" s="6">
        <f t="shared" si="1"/>
        <v>42551</v>
      </c>
      <c r="Z119" s="6">
        <f t="shared" si="1"/>
        <v>44588</v>
      </c>
      <c r="AA119" s="6">
        <f t="shared" si="1"/>
        <v>44966</v>
      </c>
      <c r="AB119" s="6">
        <f t="shared" si="1"/>
        <v>60112</v>
      </c>
      <c r="AC119" s="6">
        <f t="shared" si="1"/>
        <v>66585</v>
      </c>
      <c r="AD119" s="6">
        <f t="shared" si="1"/>
        <v>68662</v>
      </c>
      <c r="AE119" s="6">
        <f t="shared" si="1"/>
        <v>70786</v>
      </c>
      <c r="AF119" s="6">
        <f t="shared" si="1"/>
        <v>72720</v>
      </c>
      <c r="AG119" s="6">
        <f t="shared" si="1"/>
        <v>74510</v>
      </c>
      <c r="AH119" s="6">
        <f t="shared" si="1"/>
        <v>74934</v>
      </c>
      <c r="AI119" s="6">
        <f t="shared" si="1"/>
        <v>75479</v>
      </c>
      <c r="AJ119" s="6">
        <f t="shared" si="1"/>
        <v>76081</v>
      </c>
      <c r="AK119" s="6">
        <f t="shared" si="1"/>
        <v>77792</v>
      </c>
      <c r="AL119" s="6">
        <f t="shared" si="1"/>
        <v>78028</v>
      </c>
      <c r="AM119" s="6">
        <f t="shared" si="1"/>
        <v>78514</v>
      </c>
      <c r="AN119" s="6">
        <f t="shared" si="1"/>
        <v>79253</v>
      </c>
      <c r="AO119" s="6">
        <f t="shared" si="1"/>
        <v>80051</v>
      </c>
      <c r="AP119" s="6">
        <f t="shared" si="1"/>
        <v>81142</v>
      </c>
      <c r="AQ119" s="6">
        <f t="shared" si="1"/>
        <v>82213</v>
      </c>
      <c r="AR119" s="6">
        <f t="shared" si="1"/>
        <v>83709</v>
      </c>
      <c r="AS119" s="6">
        <f t="shared" si="1"/>
        <v>85305</v>
      </c>
      <c r="AT119" s="6">
        <f t="shared" si="1"/>
        <v>86680</v>
      </c>
      <c r="AU119" s="6">
        <f t="shared" si="1"/>
        <v>88536</v>
      </c>
      <c r="AV119" s="6">
        <f t="shared" si="1"/>
        <v>89766</v>
      </c>
      <c r="AW119" s="6">
        <f t="shared" si="1"/>
        <v>91037</v>
      </c>
      <c r="AX119" s="6">
        <f t="shared" si="1"/>
        <v>93077</v>
      </c>
      <c r="AY119" s="6">
        <f t="shared" si="1"/>
        <v>94815</v>
      </c>
      <c r="AZ119" s="6">
        <f t="shared" si="1"/>
        <v>96010</v>
      </c>
      <c r="BA119" s="6">
        <f t="shared" si="1"/>
        <v>96871</v>
      </c>
      <c r="BB119" s="6">
        <f t="shared" si="1"/>
        <v>98051</v>
      </c>
      <c r="BC119" s="6">
        <f t="shared" si="1"/>
        <v>99576</v>
      </c>
      <c r="BD119" s="6">
        <f t="shared" si="1"/>
        <v>100848</v>
      </c>
      <c r="BE119" s="6">
        <f t="shared" si="1"/>
        <v>102591</v>
      </c>
      <c r="BF119" s="6">
        <f t="shared" si="1"/>
        <v>104460</v>
      </c>
      <c r="BG119" s="6">
        <f t="shared" si="1"/>
        <v>106324</v>
      </c>
      <c r="BH119" s="6">
        <f t="shared" si="1"/>
        <v>107855</v>
      </c>
      <c r="BI119" s="6">
        <f t="shared" si="1"/>
        <v>109893</v>
      </c>
      <c r="BJ119" s="6">
        <f t="shared" si="1"/>
        <v>111897</v>
      </c>
      <c r="BK119" s="6">
        <f t="shared" si="1"/>
        <v>114246</v>
      </c>
      <c r="BL119" s="6">
        <f t="shared" si="1"/>
        <v>116455</v>
      </c>
      <c r="BM119" s="6">
        <f t="shared" si="1"/>
        <v>119098</v>
      </c>
    </row>
    <row r="120" spans="1:65" x14ac:dyDescent="0.2">
      <c r="B120" s="11"/>
    </row>
    <row r="121" spans="1:65" x14ac:dyDescent="0.2">
      <c r="A121" s="1" t="s">
        <v>469</v>
      </c>
      <c r="B121" s="15" t="s">
        <v>0</v>
      </c>
      <c r="C121" t="s">
        <v>1</v>
      </c>
      <c r="D121" t="s">
        <v>2</v>
      </c>
      <c r="E121" t="s">
        <v>3</v>
      </c>
      <c r="F121" s="1">
        <v>43852</v>
      </c>
      <c r="G121" s="1">
        <v>43853</v>
      </c>
      <c r="H121" s="1">
        <v>43854</v>
      </c>
      <c r="I121" s="1">
        <v>43855</v>
      </c>
      <c r="J121" s="1">
        <v>43856</v>
      </c>
      <c r="K121" s="1">
        <v>43857</v>
      </c>
      <c r="L121" s="1">
        <v>43858</v>
      </c>
      <c r="M121" s="1">
        <v>43859</v>
      </c>
      <c r="N121" s="1">
        <v>43860</v>
      </c>
      <c r="O121" s="1">
        <v>43861</v>
      </c>
      <c r="P121" s="1">
        <v>43862</v>
      </c>
      <c r="Q121" s="1">
        <v>43863</v>
      </c>
      <c r="R121" s="1">
        <v>43864</v>
      </c>
      <c r="S121" s="1">
        <v>43865</v>
      </c>
      <c r="T121" s="1">
        <v>43866</v>
      </c>
      <c r="U121" s="1">
        <v>43867</v>
      </c>
      <c r="V121" s="1">
        <v>43868</v>
      </c>
      <c r="W121" s="1">
        <v>43869</v>
      </c>
      <c r="X121" s="1">
        <v>43870</v>
      </c>
      <c r="Y121" s="1">
        <v>43871</v>
      </c>
      <c r="Z121" s="1">
        <v>43872</v>
      </c>
      <c r="AA121" s="1">
        <v>43873</v>
      </c>
      <c r="AB121" s="1">
        <v>43874</v>
      </c>
      <c r="AC121" s="1">
        <v>43875</v>
      </c>
      <c r="AD121" s="1">
        <v>43876</v>
      </c>
      <c r="AE121" s="1">
        <v>43877</v>
      </c>
      <c r="AF121" s="1">
        <v>43878</v>
      </c>
      <c r="AG121" s="1">
        <v>43879</v>
      </c>
      <c r="AH121" s="1">
        <v>43880</v>
      </c>
      <c r="AI121" s="1">
        <v>43881</v>
      </c>
      <c r="AJ121" s="1">
        <v>43882</v>
      </c>
      <c r="AK121" s="1">
        <v>43883</v>
      </c>
      <c r="AL121" s="1">
        <v>43884</v>
      </c>
      <c r="AM121" s="1">
        <v>43885</v>
      </c>
      <c r="AN121" s="1">
        <v>43886</v>
      </c>
      <c r="AO121" s="1">
        <v>43887</v>
      </c>
      <c r="AP121" s="1">
        <v>43888</v>
      </c>
      <c r="AQ121" s="1">
        <v>43889</v>
      </c>
      <c r="AR121" s="1">
        <v>43890</v>
      </c>
      <c r="AS121" s="1">
        <v>43891</v>
      </c>
      <c r="AT121" s="1">
        <v>43892</v>
      </c>
      <c r="AU121" s="1">
        <v>43893</v>
      </c>
      <c r="AV121" s="1">
        <v>43894</v>
      </c>
      <c r="AW121" s="1">
        <v>43895</v>
      </c>
      <c r="AX121" s="1">
        <v>43896</v>
      </c>
      <c r="AY121" s="1">
        <v>43897</v>
      </c>
      <c r="AZ121" s="1">
        <v>43898</v>
      </c>
      <c r="BA121" s="1">
        <v>43899</v>
      </c>
      <c r="BB121" s="1">
        <v>43900</v>
      </c>
      <c r="BC121" s="1">
        <v>43901</v>
      </c>
      <c r="BD121" s="1">
        <v>43902</v>
      </c>
      <c r="BE121" s="1">
        <v>43903</v>
      </c>
      <c r="BF121" s="1">
        <v>43904</v>
      </c>
      <c r="BG121" s="1">
        <v>43905</v>
      </c>
      <c r="BH121" s="1">
        <v>43906</v>
      </c>
      <c r="BI121" s="1">
        <v>43907</v>
      </c>
      <c r="BJ121" s="1">
        <v>43908</v>
      </c>
      <c r="BK121" s="1">
        <v>43909</v>
      </c>
      <c r="BL121" s="1">
        <v>43910</v>
      </c>
      <c r="BM121" s="1">
        <v>43911</v>
      </c>
    </row>
    <row r="122" spans="1:65" x14ac:dyDescent="0.2">
      <c r="A122" s="3" t="s">
        <v>465</v>
      </c>
      <c r="B122" s="11"/>
      <c r="C122" t="s">
        <v>101</v>
      </c>
      <c r="D122">
        <v>41.153300000000002</v>
      </c>
      <c r="E122">
        <v>20.168299999999999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2</v>
      </c>
      <c r="BB122">
        <v>10</v>
      </c>
      <c r="BC122">
        <v>12</v>
      </c>
      <c r="BD122">
        <v>23</v>
      </c>
      <c r="BE122">
        <v>33</v>
      </c>
      <c r="BF122">
        <v>38</v>
      </c>
      <c r="BG122">
        <v>42</v>
      </c>
      <c r="BH122">
        <v>51</v>
      </c>
      <c r="BI122">
        <v>55</v>
      </c>
      <c r="BJ122">
        <v>59</v>
      </c>
      <c r="BK122">
        <v>64</v>
      </c>
      <c r="BL122">
        <v>70</v>
      </c>
      <c r="BM122">
        <v>76</v>
      </c>
    </row>
    <row r="123" spans="1:65" x14ac:dyDescent="0.2">
      <c r="A123" s="3" t="s">
        <v>465</v>
      </c>
      <c r="B123" s="11"/>
      <c r="C123" t="s">
        <v>66</v>
      </c>
      <c r="D123">
        <v>42.506300000000003</v>
      </c>
      <c r="E123">
        <v>1.5218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2</v>
      </c>
      <c r="BI123">
        <v>39</v>
      </c>
      <c r="BJ123">
        <v>39</v>
      </c>
      <c r="BK123">
        <v>53</v>
      </c>
      <c r="BL123">
        <v>75</v>
      </c>
      <c r="BM123">
        <v>88</v>
      </c>
    </row>
    <row r="124" spans="1:65" x14ac:dyDescent="0.2">
      <c r="A124" s="3" t="s">
        <v>465</v>
      </c>
      <c r="B124" s="11"/>
      <c r="C124" t="s">
        <v>38</v>
      </c>
      <c r="D124">
        <v>47.516199999999998</v>
      </c>
      <c r="E124">
        <v>14.5501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2</v>
      </c>
      <c r="AO124">
        <v>2</v>
      </c>
      <c r="AP124">
        <v>3</v>
      </c>
      <c r="AQ124">
        <v>3</v>
      </c>
      <c r="AR124">
        <v>9</v>
      </c>
      <c r="AS124">
        <v>14</v>
      </c>
      <c r="AT124">
        <v>18</v>
      </c>
      <c r="AU124">
        <v>21</v>
      </c>
      <c r="AV124">
        <v>29</v>
      </c>
      <c r="AW124">
        <v>41</v>
      </c>
      <c r="AX124">
        <v>55</v>
      </c>
      <c r="AY124">
        <v>79</v>
      </c>
      <c r="AZ124">
        <v>104</v>
      </c>
      <c r="BA124">
        <v>131</v>
      </c>
      <c r="BB124">
        <v>182</v>
      </c>
      <c r="BC124">
        <v>246</v>
      </c>
      <c r="BD124">
        <v>302</v>
      </c>
      <c r="BE124">
        <v>504</v>
      </c>
      <c r="BF124">
        <v>655</v>
      </c>
      <c r="BG124">
        <v>860</v>
      </c>
      <c r="BH124">
        <v>1018</v>
      </c>
      <c r="BI124">
        <v>1332</v>
      </c>
      <c r="BJ124">
        <v>1646</v>
      </c>
      <c r="BK124">
        <v>2013</v>
      </c>
      <c r="BL124">
        <v>2388</v>
      </c>
      <c r="BM124">
        <v>2814</v>
      </c>
    </row>
    <row r="125" spans="1:65" x14ac:dyDescent="0.2">
      <c r="A125" s="3" t="s">
        <v>465</v>
      </c>
      <c r="B125" s="11"/>
      <c r="C125" t="s">
        <v>49</v>
      </c>
      <c r="D125">
        <v>53.709800000000001</v>
      </c>
      <c r="E125">
        <v>27.953399999999998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6</v>
      </c>
      <c r="AW125">
        <v>6</v>
      </c>
      <c r="AX125">
        <v>6</v>
      </c>
      <c r="AY125">
        <v>6</v>
      </c>
      <c r="AZ125">
        <v>6</v>
      </c>
      <c r="BA125">
        <v>6</v>
      </c>
      <c r="BB125">
        <v>9</v>
      </c>
      <c r="BC125">
        <v>9</v>
      </c>
      <c r="BD125">
        <v>12</v>
      </c>
      <c r="BE125">
        <v>27</v>
      </c>
      <c r="BF125">
        <v>27</v>
      </c>
      <c r="BG125">
        <v>27</v>
      </c>
      <c r="BH125">
        <v>36</v>
      </c>
      <c r="BI125">
        <v>36</v>
      </c>
      <c r="BJ125">
        <v>51</v>
      </c>
      <c r="BK125">
        <v>51</v>
      </c>
      <c r="BL125">
        <v>69</v>
      </c>
      <c r="BM125">
        <v>76</v>
      </c>
    </row>
    <row r="126" spans="1:65" x14ac:dyDescent="0.2">
      <c r="A126" s="3" t="s">
        <v>465</v>
      </c>
      <c r="B126" s="11"/>
      <c r="C126" t="s">
        <v>26</v>
      </c>
      <c r="D126">
        <v>50.833300000000001</v>
      </c>
      <c r="E126">
        <v>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2</v>
      </c>
      <c r="AT126">
        <v>8</v>
      </c>
      <c r="AU126">
        <v>13</v>
      </c>
      <c r="AV126">
        <v>23</v>
      </c>
      <c r="AW126">
        <v>50</v>
      </c>
      <c r="AX126">
        <v>109</v>
      </c>
      <c r="AY126">
        <v>169</v>
      </c>
      <c r="AZ126">
        <v>200</v>
      </c>
      <c r="BA126">
        <v>239</v>
      </c>
      <c r="BB126">
        <v>267</v>
      </c>
      <c r="BC126">
        <v>314</v>
      </c>
      <c r="BD126">
        <v>314</v>
      </c>
      <c r="BE126">
        <v>559</v>
      </c>
      <c r="BF126">
        <v>689</v>
      </c>
      <c r="BG126">
        <v>886</v>
      </c>
      <c r="BH126">
        <v>1058</v>
      </c>
      <c r="BI126">
        <v>1243</v>
      </c>
      <c r="BJ126">
        <v>1486</v>
      </c>
      <c r="BK126">
        <v>1795</v>
      </c>
      <c r="BL126">
        <v>2257</v>
      </c>
      <c r="BM126">
        <v>2815</v>
      </c>
    </row>
    <row r="127" spans="1:65" x14ac:dyDescent="0.2">
      <c r="A127" s="3" t="s">
        <v>465</v>
      </c>
      <c r="B127" s="11"/>
      <c r="C127" t="s">
        <v>81</v>
      </c>
      <c r="D127">
        <v>43.915900000000001</v>
      </c>
      <c r="E127">
        <v>17.679099999999998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2</v>
      </c>
      <c r="AX127">
        <v>2</v>
      </c>
      <c r="AY127">
        <v>3</v>
      </c>
      <c r="AZ127">
        <v>3</v>
      </c>
      <c r="BA127">
        <v>3</v>
      </c>
      <c r="BB127">
        <v>5</v>
      </c>
      <c r="BC127">
        <v>7</v>
      </c>
      <c r="BD127">
        <v>11</v>
      </c>
      <c r="BE127">
        <v>13</v>
      </c>
      <c r="BF127">
        <v>18</v>
      </c>
      <c r="BG127">
        <v>24</v>
      </c>
      <c r="BH127">
        <v>25</v>
      </c>
      <c r="BI127">
        <v>26</v>
      </c>
      <c r="BJ127">
        <v>38</v>
      </c>
      <c r="BK127">
        <v>63</v>
      </c>
      <c r="BL127">
        <v>89</v>
      </c>
      <c r="BM127">
        <v>93</v>
      </c>
    </row>
    <row r="128" spans="1:65" x14ac:dyDescent="0.2">
      <c r="A128" s="3" t="s">
        <v>465</v>
      </c>
      <c r="B128" s="11"/>
      <c r="C128" t="s">
        <v>94</v>
      </c>
      <c r="D128">
        <v>42.733899999999998</v>
      </c>
      <c r="E128">
        <v>25.485800000000001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4</v>
      </c>
      <c r="BA128">
        <v>4</v>
      </c>
      <c r="BB128">
        <v>4</v>
      </c>
      <c r="BC128">
        <v>7</v>
      </c>
      <c r="BD128">
        <v>7</v>
      </c>
      <c r="BE128">
        <v>23</v>
      </c>
      <c r="BF128">
        <v>41</v>
      </c>
      <c r="BG128">
        <v>51</v>
      </c>
      <c r="BH128">
        <v>52</v>
      </c>
      <c r="BI128">
        <v>67</v>
      </c>
      <c r="BJ128">
        <v>92</v>
      </c>
      <c r="BK128">
        <v>94</v>
      </c>
      <c r="BL128">
        <v>127</v>
      </c>
      <c r="BM128">
        <v>163</v>
      </c>
    </row>
    <row r="129" spans="1:65" x14ac:dyDescent="0.2">
      <c r="A129" s="3" t="s">
        <v>465</v>
      </c>
      <c r="B129" s="11"/>
      <c r="C129" t="s">
        <v>36</v>
      </c>
      <c r="D129">
        <v>45.1</v>
      </c>
      <c r="E129">
        <v>15.2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3</v>
      </c>
      <c r="AP129">
        <v>3</v>
      </c>
      <c r="AQ129">
        <v>5</v>
      </c>
      <c r="AR129">
        <v>6</v>
      </c>
      <c r="AS129">
        <v>7</v>
      </c>
      <c r="AT129">
        <v>7</v>
      </c>
      <c r="AU129">
        <v>9</v>
      </c>
      <c r="AV129">
        <v>10</v>
      </c>
      <c r="AW129">
        <v>10</v>
      </c>
      <c r="AX129">
        <v>11</v>
      </c>
      <c r="AY129">
        <v>12</v>
      </c>
      <c r="AZ129">
        <v>12</v>
      </c>
      <c r="BA129">
        <v>12</v>
      </c>
      <c r="BB129">
        <v>14</v>
      </c>
      <c r="BC129">
        <v>19</v>
      </c>
      <c r="BD129">
        <v>19</v>
      </c>
      <c r="BE129">
        <v>32</v>
      </c>
      <c r="BF129">
        <v>38</v>
      </c>
      <c r="BG129">
        <v>49</v>
      </c>
      <c r="BH129">
        <v>57</v>
      </c>
      <c r="BI129">
        <v>65</v>
      </c>
      <c r="BJ129">
        <v>81</v>
      </c>
      <c r="BK129">
        <v>105</v>
      </c>
      <c r="BL129">
        <v>128</v>
      </c>
      <c r="BM129">
        <v>206</v>
      </c>
    </row>
    <row r="130" spans="1:65" x14ac:dyDescent="0.2">
      <c r="A130" s="3" t="s">
        <v>465</v>
      </c>
      <c r="B130" s="11"/>
      <c r="C130" t="s">
        <v>102</v>
      </c>
      <c r="D130">
        <v>35.126399999999997</v>
      </c>
      <c r="E130">
        <v>33.429900000000004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</v>
      </c>
      <c r="BB130">
        <v>3</v>
      </c>
      <c r="BC130">
        <v>6</v>
      </c>
      <c r="BD130">
        <v>6</v>
      </c>
      <c r="BE130">
        <v>14</v>
      </c>
      <c r="BF130">
        <v>26</v>
      </c>
      <c r="BG130">
        <v>26</v>
      </c>
      <c r="BH130">
        <v>33</v>
      </c>
      <c r="BI130">
        <v>46</v>
      </c>
      <c r="BJ130">
        <v>49</v>
      </c>
      <c r="BK130">
        <v>67</v>
      </c>
      <c r="BL130">
        <v>67</v>
      </c>
      <c r="BM130">
        <v>84</v>
      </c>
    </row>
    <row r="131" spans="1:65" x14ac:dyDescent="0.2">
      <c r="A131" s="3" t="s">
        <v>465</v>
      </c>
      <c r="B131" s="11"/>
      <c r="C131" t="s">
        <v>193</v>
      </c>
      <c r="D131">
        <v>49.817500000000003</v>
      </c>
      <c r="E131">
        <v>15.473000000000001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3</v>
      </c>
      <c r="AT131">
        <v>3</v>
      </c>
      <c r="AU131">
        <v>5</v>
      </c>
      <c r="AV131">
        <v>8</v>
      </c>
      <c r="AW131">
        <v>12</v>
      </c>
      <c r="AX131">
        <v>18</v>
      </c>
      <c r="AY131">
        <v>19</v>
      </c>
      <c r="AZ131">
        <v>31</v>
      </c>
      <c r="BA131">
        <v>31</v>
      </c>
      <c r="BB131">
        <v>41</v>
      </c>
      <c r="BC131">
        <v>91</v>
      </c>
      <c r="BD131">
        <v>94</v>
      </c>
      <c r="BE131">
        <v>141</v>
      </c>
      <c r="BF131">
        <v>189</v>
      </c>
      <c r="BG131">
        <v>253</v>
      </c>
      <c r="BH131">
        <v>298</v>
      </c>
      <c r="BI131">
        <v>396</v>
      </c>
      <c r="BJ131">
        <v>464</v>
      </c>
      <c r="BK131">
        <v>694</v>
      </c>
      <c r="BL131">
        <v>833</v>
      </c>
      <c r="BM131">
        <v>995</v>
      </c>
    </row>
    <row r="132" spans="1:65" x14ac:dyDescent="0.2">
      <c r="A132" s="3" t="s">
        <v>465</v>
      </c>
      <c r="B132" s="11" t="s">
        <v>177</v>
      </c>
      <c r="C132" t="s">
        <v>177</v>
      </c>
      <c r="D132">
        <v>56.2639</v>
      </c>
      <c r="E132">
        <v>9.5017999999999994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1</v>
      </c>
      <c r="AR132">
        <v>3</v>
      </c>
      <c r="AS132">
        <v>4</v>
      </c>
      <c r="AT132">
        <v>4</v>
      </c>
      <c r="AU132">
        <v>6</v>
      </c>
      <c r="AV132">
        <v>10</v>
      </c>
      <c r="AW132">
        <v>10</v>
      </c>
      <c r="AX132">
        <v>23</v>
      </c>
      <c r="AY132">
        <v>23</v>
      </c>
      <c r="AZ132">
        <v>35</v>
      </c>
      <c r="BA132">
        <v>90</v>
      </c>
      <c r="BB132">
        <v>262</v>
      </c>
      <c r="BC132">
        <v>442</v>
      </c>
      <c r="BD132">
        <v>615</v>
      </c>
      <c r="BE132">
        <v>801</v>
      </c>
      <c r="BF132">
        <v>827</v>
      </c>
      <c r="BG132">
        <v>864</v>
      </c>
      <c r="BH132">
        <v>914</v>
      </c>
      <c r="BI132">
        <v>977</v>
      </c>
      <c r="BJ132">
        <v>1057</v>
      </c>
      <c r="BK132">
        <v>1151</v>
      </c>
      <c r="BL132">
        <v>1255</v>
      </c>
      <c r="BM132">
        <v>1326</v>
      </c>
    </row>
    <row r="133" spans="1:65" x14ac:dyDescent="0.2">
      <c r="A133" s="3" t="s">
        <v>465</v>
      </c>
      <c r="B133" s="11" t="s">
        <v>204</v>
      </c>
      <c r="C133" t="s">
        <v>177</v>
      </c>
      <c r="D133">
        <v>61.892600000000002</v>
      </c>
      <c r="E133">
        <v>-6.9118000000000004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1</v>
      </c>
      <c r="AX133">
        <v>1</v>
      </c>
      <c r="AY133">
        <v>1</v>
      </c>
      <c r="AZ133">
        <v>2</v>
      </c>
      <c r="BA133">
        <v>2</v>
      </c>
      <c r="BB133">
        <v>2</v>
      </c>
      <c r="BC133">
        <v>2</v>
      </c>
      <c r="BD133">
        <v>2</v>
      </c>
      <c r="BE133">
        <v>3</v>
      </c>
      <c r="BF133">
        <v>9</v>
      </c>
      <c r="BG133">
        <v>11</v>
      </c>
      <c r="BH133">
        <v>18</v>
      </c>
      <c r="BI133">
        <v>47</v>
      </c>
      <c r="BJ133">
        <v>58</v>
      </c>
      <c r="BK133">
        <v>72</v>
      </c>
      <c r="BL133">
        <v>80</v>
      </c>
      <c r="BM133">
        <v>92</v>
      </c>
    </row>
    <row r="134" spans="1:65" x14ac:dyDescent="0.2">
      <c r="A134" s="3" t="s">
        <v>465</v>
      </c>
      <c r="B134" s="11"/>
      <c r="C134" t="s">
        <v>47</v>
      </c>
      <c r="D134">
        <v>58.595300000000002</v>
      </c>
      <c r="E134">
        <v>25.0136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2</v>
      </c>
      <c r="AV134">
        <v>2</v>
      </c>
      <c r="AW134">
        <v>3</v>
      </c>
      <c r="AX134">
        <v>10</v>
      </c>
      <c r="AY134">
        <v>10</v>
      </c>
      <c r="AZ134">
        <v>10</v>
      </c>
      <c r="BA134">
        <v>10</v>
      </c>
      <c r="BB134">
        <v>12</v>
      </c>
      <c r="BC134">
        <v>16</v>
      </c>
      <c r="BD134">
        <v>16</v>
      </c>
      <c r="BE134">
        <v>79</v>
      </c>
      <c r="BF134">
        <v>115</v>
      </c>
      <c r="BG134">
        <v>171</v>
      </c>
      <c r="BH134">
        <v>205</v>
      </c>
      <c r="BI134">
        <v>225</v>
      </c>
      <c r="BJ134">
        <v>258</v>
      </c>
      <c r="BK134">
        <v>267</v>
      </c>
      <c r="BL134">
        <v>283</v>
      </c>
      <c r="BM134">
        <v>306</v>
      </c>
    </row>
    <row r="135" spans="1:65" x14ac:dyDescent="0.2">
      <c r="A135" s="3" t="s">
        <v>465</v>
      </c>
      <c r="B135" s="11"/>
      <c r="C135" t="s">
        <v>18</v>
      </c>
      <c r="D135">
        <v>64</v>
      </c>
      <c r="E135">
        <v>26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2</v>
      </c>
      <c r="AP135">
        <v>2</v>
      </c>
      <c r="AQ135">
        <v>2</v>
      </c>
      <c r="AR135">
        <v>3</v>
      </c>
      <c r="AS135">
        <v>6</v>
      </c>
      <c r="AT135">
        <v>6</v>
      </c>
      <c r="AU135">
        <v>6</v>
      </c>
      <c r="AV135">
        <v>6</v>
      </c>
      <c r="AW135">
        <v>12</v>
      </c>
      <c r="AX135">
        <v>15</v>
      </c>
      <c r="AY135">
        <v>15</v>
      </c>
      <c r="AZ135">
        <v>23</v>
      </c>
      <c r="BA135">
        <v>30</v>
      </c>
      <c r="BB135">
        <v>40</v>
      </c>
      <c r="BC135">
        <v>59</v>
      </c>
      <c r="BD135">
        <v>59</v>
      </c>
      <c r="BE135">
        <v>155</v>
      </c>
      <c r="BF135">
        <v>225</v>
      </c>
      <c r="BG135">
        <v>244</v>
      </c>
      <c r="BH135">
        <v>277</v>
      </c>
      <c r="BI135">
        <v>321</v>
      </c>
      <c r="BJ135">
        <v>336</v>
      </c>
      <c r="BK135">
        <v>400</v>
      </c>
      <c r="BL135">
        <v>450</v>
      </c>
      <c r="BM135">
        <v>523</v>
      </c>
    </row>
    <row r="136" spans="1:65" x14ac:dyDescent="0.2">
      <c r="A136" s="3" t="s">
        <v>465</v>
      </c>
      <c r="B136" s="11" t="s">
        <v>164</v>
      </c>
      <c r="C136" t="s">
        <v>164</v>
      </c>
      <c r="D136">
        <v>46.227600000000002</v>
      </c>
      <c r="E136">
        <v>2.2136999999999998</v>
      </c>
      <c r="F136">
        <v>0</v>
      </c>
      <c r="G136">
        <v>0</v>
      </c>
      <c r="H136">
        <v>2</v>
      </c>
      <c r="I136">
        <v>3</v>
      </c>
      <c r="J136">
        <v>3</v>
      </c>
      <c r="K136">
        <v>3</v>
      </c>
      <c r="L136">
        <v>4</v>
      </c>
      <c r="M136">
        <v>5</v>
      </c>
      <c r="N136">
        <v>5</v>
      </c>
      <c r="O136">
        <v>5</v>
      </c>
      <c r="P136">
        <v>6</v>
      </c>
      <c r="Q136">
        <v>6</v>
      </c>
      <c r="R136">
        <v>6</v>
      </c>
      <c r="S136">
        <v>6</v>
      </c>
      <c r="T136">
        <v>6</v>
      </c>
      <c r="U136">
        <v>6</v>
      </c>
      <c r="V136">
        <v>6</v>
      </c>
      <c r="W136">
        <v>11</v>
      </c>
      <c r="X136">
        <v>11</v>
      </c>
      <c r="Y136">
        <v>11</v>
      </c>
      <c r="Z136">
        <v>11</v>
      </c>
      <c r="AA136">
        <v>11</v>
      </c>
      <c r="AB136">
        <v>11</v>
      </c>
      <c r="AC136">
        <v>11</v>
      </c>
      <c r="AD136">
        <v>12</v>
      </c>
      <c r="AE136">
        <v>12</v>
      </c>
      <c r="AF136">
        <v>12</v>
      </c>
      <c r="AG136">
        <v>12</v>
      </c>
      <c r="AH136">
        <v>12</v>
      </c>
      <c r="AI136">
        <v>12</v>
      </c>
      <c r="AJ136">
        <v>12</v>
      </c>
      <c r="AK136">
        <v>12</v>
      </c>
      <c r="AL136">
        <v>12</v>
      </c>
      <c r="AM136">
        <v>12</v>
      </c>
      <c r="AN136">
        <v>14</v>
      </c>
      <c r="AO136">
        <v>18</v>
      </c>
      <c r="AP136">
        <v>38</v>
      </c>
      <c r="AQ136">
        <v>57</v>
      </c>
      <c r="AR136">
        <v>100</v>
      </c>
      <c r="AS136">
        <v>130</v>
      </c>
      <c r="AT136">
        <v>191</v>
      </c>
      <c r="AU136">
        <v>204</v>
      </c>
      <c r="AV136">
        <v>285</v>
      </c>
      <c r="AW136">
        <v>377</v>
      </c>
      <c r="AX136">
        <v>653</v>
      </c>
      <c r="AY136">
        <v>949</v>
      </c>
      <c r="AZ136">
        <v>1126</v>
      </c>
      <c r="BA136">
        <v>1209</v>
      </c>
      <c r="BB136">
        <v>1784</v>
      </c>
      <c r="BC136">
        <v>2281</v>
      </c>
      <c r="BD136">
        <v>2281</v>
      </c>
      <c r="BE136">
        <v>3661</v>
      </c>
      <c r="BF136">
        <v>4469</v>
      </c>
      <c r="BG136">
        <v>4499</v>
      </c>
      <c r="BH136">
        <v>6633</v>
      </c>
      <c r="BI136">
        <v>7652</v>
      </c>
      <c r="BJ136">
        <v>9043</v>
      </c>
      <c r="BK136">
        <v>10871</v>
      </c>
      <c r="BL136">
        <v>12612</v>
      </c>
      <c r="BM136">
        <v>14282</v>
      </c>
    </row>
    <row r="137" spans="1:65" x14ac:dyDescent="0.2">
      <c r="A137" s="3" t="s">
        <v>465</v>
      </c>
      <c r="B137" s="11"/>
      <c r="C137" t="s">
        <v>42</v>
      </c>
      <c r="D137">
        <v>42.315399999999997</v>
      </c>
      <c r="E137">
        <v>43.356900000000003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1</v>
      </c>
      <c r="AR137">
        <v>1</v>
      </c>
      <c r="AS137">
        <v>3</v>
      </c>
      <c r="AT137">
        <v>3</v>
      </c>
      <c r="AU137">
        <v>3</v>
      </c>
      <c r="AV137">
        <v>3</v>
      </c>
      <c r="AW137">
        <v>4</v>
      </c>
      <c r="AX137">
        <v>4</v>
      </c>
      <c r="AY137">
        <v>4</v>
      </c>
      <c r="AZ137">
        <v>13</v>
      </c>
      <c r="BA137">
        <v>15</v>
      </c>
      <c r="BB137">
        <v>15</v>
      </c>
      <c r="BC137">
        <v>24</v>
      </c>
      <c r="BD137">
        <v>24</v>
      </c>
      <c r="BE137">
        <v>25</v>
      </c>
      <c r="BF137">
        <v>30</v>
      </c>
      <c r="BG137">
        <v>33</v>
      </c>
      <c r="BH137">
        <v>33</v>
      </c>
      <c r="BI137">
        <v>34</v>
      </c>
      <c r="BJ137">
        <v>38</v>
      </c>
      <c r="BK137">
        <v>40</v>
      </c>
      <c r="BL137">
        <v>43</v>
      </c>
      <c r="BM137">
        <v>49</v>
      </c>
    </row>
    <row r="138" spans="1:65" x14ac:dyDescent="0.2">
      <c r="A138" s="3" t="s">
        <v>465</v>
      </c>
      <c r="B138" s="11"/>
      <c r="C138" t="s">
        <v>17</v>
      </c>
      <c r="D138">
        <v>51</v>
      </c>
      <c r="E138">
        <v>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4</v>
      </c>
      <c r="M138">
        <v>4</v>
      </c>
      <c r="N138">
        <v>4</v>
      </c>
      <c r="O138">
        <v>5</v>
      </c>
      <c r="P138">
        <v>8</v>
      </c>
      <c r="Q138">
        <v>10</v>
      </c>
      <c r="R138">
        <v>12</v>
      </c>
      <c r="S138">
        <v>12</v>
      </c>
      <c r="T138">
        <v>12</v>
      </c>
      <c r="U138">
        <v>12</v>
      </c>
      <c r="V138">
        <v>13</v>
      </c>
      <c r="W138">
        <v>13</v>
      </c>
      <c r="X138">
        <v>14</v>
      </c>
      <c r="Y138">
        <v>14</v>
      </c>
      <c r="Z138">
        <v>16</v>
      </c>
      <c r="AA138">
        <v>16</v>
      </c>
      <c r="AB138">
        <v>16</v>
      </c>
      <c r="AC138">
        <v>16</v>
      </c>
      <c r="AD138">
        <v>16</v>
      </c>
      <c r="AE138">
        <v>16</v>
      </c>
      <c r="AF138">
        <v>16</v>
      </c>
      <c r="AG138">
        <v>16</v>
      </c>
      <c r="AH138">
        <v>16</v>
      </c>
      <c r="AI138">
        <v>16</v>
      </c>
      <c r="AJ138">
        <v>16</v>
      </c>
      <c r="AK138">
        <v>16</v>
      </c>
      <c r="AL138">
        <v>16</v>
      </c>
      <c r="AM138">
        <v>16</v>
      </c>
      <c r="AN138">
        <v>17</v>
      </c>
      <c r="AO138">
        <v>27</v>
      </c>
      <c r="AP138">
        <v>46</v>
      </c>
      <c r="AQ138">
        <v>48</v>
      </c>
      <c r="AR138">
        <v>79</v>
      </c>
      <c r="AS138">
        <v>130</v>
      </c>
      <c r="AT138">
        <v>159</v>
      </c>
      <c r="AU138">
        <v>196</v>
      </c>
      <c r="AV138">
        <v>262</v>
      </c>
      <c r="AW138">
        <v>482</v>
      </c>
      <c r="AX138">
        <v>670</v>
      </c>
      <c r="AY138">
        <v>799</v>
      </c>
      <c r="AZ138">
        <v>1040</v>
      </c>
      <c r="BA138">
        <v>1176</v>
      </c>
      <c r="BB138">
        <v>1457</v>
      </c>
      <c r="BC138">
        <v>1908</v>
      </c>
      <c r="BD138">
        <v>2078</v>
      </c>
      <c r="BE138">
        <v>3675</v>
      </c>
      <c r="BF138">
        <v>4585</v>
      </c>
      <c r="BG138">
        <v>5795</v>
      </c>
      <c r="BH138">
        <v>7272</v>
      </c>
      <c r="BI138">
        <v>9257</v>
      </c>
      <c r="BJ138">
        <v>12327</v>
      </c>
      <c r="BK138">
        <v>15320</v>
      </c>
      <c r="BL138">
        <v>19848</v>
      </c>
      <c r="BM138">
        <v>22213</v>
      </c>
    </row>
    <row r="139" spans="1:65" x14ac:dyDescent="0.2">
      <c r="A139" s="3" t="s">
        <v>465</v>
      </c>
      <c r="B139" s="11"/>
      <c r="C139" t="s">
        <v>43</v>
      </c>
      <c r="D139">
        <v>39.074199999999998</v>
      </c>
      <c r="E139">
        <v>21.824300000000001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3</v>
      </c>
      <c r="AQ139">
        <v>4</v>
      </c>
      <c r="AR139">
        <v>4</v>
      </c>
      <c r="AS139">
        <v>7</v>
      </c>
      <c r="AT139">
        <v>7</v>
      </c>
      <c r="AU139">
        <v>7</v>
      </c>
      <c r="AV139">
        <v>9</v>
      </c>
      <c r="AW139">
        <v>31</v>
      </c>
      <c r="AX139">
        <v>45</v>
      </c>
      <c r="AY139">
        <v>46</v>
      </c>
      <c r="AZ139">
        <v>73</v>
      </c>
      <c r="BA139">
        <v>73</v>
      </c>
      <c r="BB139">
        <v>89</v>
      </c>
      <c r="BC139">
        <v>99</v>
      </c>
      <c r="BD139">
        <v>99</v>
      </c>
      <c r="BE139">
        <v>190</v>
      </c>
      <c r="BF139">
        <v>228</v>
      </c>
      <c r="BG139">
        <v>331</v>
      </c>
      <c r="BH139">
        <v>331</v>
      </c>
      <c r="BI139">
        <v>387</v>
      </c>
      <c r="BJ139">
        <v>418</v>
      </c>
      <c r="BK139">
        <v>418</v>
      </c>
      <c r="BL139">
        <v>495</v>
      </c>
      <c r="BM139">
        <v>530</v>
      </c>
    </row>
    <row r="140" spans="1:65" x14ac:dyDescent="0.2">
      <c r="A140" s="3" t="s">
        <v>465</v>
      </c>
      <c r="B140" s="11"/>
      <c r="C140" t="s">
        <v>140</v>
      </c>
      <c r="D140">
        <v>41.902900000000002</v>
      </c>
      <c r="E140">
        <v>12.4534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</row>
    <row r="141" spans="1:65" x14ac:dyDescent="0.2">
      <c r="A141" s="3" t="s">
        <v>465</v>
      </c>
      <c r="B141" s="11"/>
      <c r="C141" t="s">
        <v>76</v>
      </c>
      <c r="D141">
        <v>47.162500000000001</v>
      </c>
      <c r="E141">
        <v>19.503299999999999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2</v>
      </c>
      <c r="AW141">
        <v>2</v>
      </c>
      <c r="AX141">
        <v>2</v>
      </c>
      <c r="AY141">
        <v>4</v>
      </c>
      <c r="AZ141">
        <v>7</v>
      </c>
      <c r="BA141">
        <v>9</v>
      </c>
      <c r="BB141">
        <v>9</v>
      </c>
      <c r="BC141">
        <v>13</v>
      </c>
      <c r="BD141">
        <v>13</v>
      </c>
      <c r="BE141">
        <v>19</v>
      </c>
      <c r="BF141">
        <v>30</v>
      </c>
      <c r="BG141">
        <v>32</v>
      </c>
      <c r="BH141">
        <v>39</v>
      </c>
      <c r="BI141">
        <v>50</v>
      </c>
      <c r="BJ141">
        <v>58</v>
      </c>
      <c r="BK141">
        <v>73</v>
      </c>
      <c r="BL141">
        <v>85</v>
      </c>
      <c r="BM141">
        <v>103</v>
      </c>
    </row>
    <row r="142" spans="1:65" x14ac:dyDescent="0.2">
      <c r="A142" s="3" t="s">
        <v>465</v>
      </c>
      <c r="B142" s="11"/>
      <c r="C142" t="s">
        <v>50</v>
      </c>
      <c r="D142">
        <v>64.963099999999997</v>
      </c>
      <c r="E142">
        <v>-19.020800000000001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1</v>
      </c>
      <c r="AS142">
        <v>3</v>
      </c>
      <c r="AT142">
        <v>6</v>
      </c>
      <c r="AU142">
        <v>11</v>
      </c>
      <c r="AV142">
        <v>26</v>
      </c>
      <c r="AW142">
        <v>34</v>
      </c>
      <c r="AX142">
        <v>43</v>
      </c>
      <c r="AY142">
        <v>50</v>
      </c>
      <c r="AZ142">
        <v>50</v>
      </c>
      <c r="BA142">
        <v>58</v>
      </c>
      <c r="BB142">
        <v>69</v>
      </c>
      <c r="BC142">
        <v>85</v>
      </c>
      <c r="BD142">
        <v>103</v>
      </c>
      <c r="BE142">
        <v>134</v>
      </c>
      <c r="BF142">
        <v>156</v>
      </c>
      <c r="BG142">
        <v>171</v>
      </c>
      <c r="BH142">
        <v>180</v>
      </c>
      <c r="BI142">
        <v>220</v>
      </c>
      <c r="BJ142">
        <v>250</v>
      </c>
      <c r="BK142">
        <v>330</v>
      </c>
      <c r="BL142">
        <v>409</v>
      </c>
      <c r="BM142">
        <v>473</v>
      </c>
    </row>
    <row r="143" spans="1:65" x14ac:dyDescent="0.2">
      <c r="A143" s="3" t="s">
        <v>465</v>
      </c>
      <c r="B143" s="11"/>
      <c r="C143" t="s">
        <v>56</v>
      </c>
      <c r="D143">
        <v>53.142400000000002</v>
      </c>
      <c r="E143">
        <v>-7.6920999999999999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1</v>
      </c>
      <c r="AU143">
        <v>2</v>
      </c>
      <c r="AV143">
        <v>6</v>
      </c>
      <c r="AW143">
        <v>6</v>
      </c>
      <c r="AX143">
        <v>18</v>
      </c>
      <c r="AY143">
        <v>18</v>
      </c>
      <c r="AZ143">
        <v>19</v>
      </c>
      <c r="BA143">
        <v>21</v>
      </c>
      <c r="BB143">
        <v>34</v>
      </c>
      <c r="BC143">
        <v>43</v>
      </c>
      <c r="BD143">
        <v>43</v>
      </c>
      <c r="BE143">
        <v>90</v>
      </c>
      <c r="BF143">
        <v>129</v>
      </c>
      <c r="BG143">
        <v>129</v>
      </c>
      <c r="BH143">
        <v>169</v>
      </c>
      <c r="BI143">
        <v>223</v>
      </c>
      <c r="BJ143">
        <v>292</v>
      </c>
      <c r="BK143">
        <v>557</v>
      </c>
      <c r="BL143">
        <v>683</v>
      </c>
      <c r="BM143">
        <v>785</v>
      </c>
    </row>
    <row r="144" spans="1:65" x14ac:dyDescent="0.2">
      <c r="A144" s="3" t="s">
        <v>465</v>
      </c>
      <c r="B144" s="11"/>
      <c r="C144" t="s">
        <v>22</v>
      </c>
      <c r="D144">
        <v>43</v>
      </c>
      <c r="E144">
        <v>12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2</v>
      </c>
      <c r="P144">
        <v>2</v>
      </c>
      <c r="Q144">
        <v>2</v>
      </c>
      <c r="R144">
        <v>2</v>
      </c>
      <c r="S144">
        <v>2</v>
      </c>
      <c r="T144">
        <v>2</v>
      </c>
      <c r="U144">
        <v>2</v>
      </c>
      <c r="V144">
        <v>3</v>
      </c>
      <c r="W144">
        <v>3</v>
      </c>
      <c r="X144">
        <v>3</v>
      </c>
      <c r="Y144">
        <v>3</v>
      </c>
      <c r="Z144">
        <v>3</v>
      </c>
      <c r="AA144">
        <v>3</v>
      </c>
      <c r="AB144">
        <v>3</v>
      </c>
      <c r="AC144">
        <v>3</v>
      </c>
      <c r="AD144">
        <v>3</v>
      </c>
      <c r="AE144">
        <v>3</v>
      </c>
      <c r="AF144">
        <v>3</v>
      </c>
      <c r="AG144">
        <v>3</v>
      </c>
      <c r="AH144">
        <v>3</v>
      </c>
      <c r="AI144">
        <v>3</v>
      </c>
      <c r="AJ144">
        <v>20</v>
      </c>
      <c r="AK144">
        <v>62</v>
      </c>
      <c r="AL144">
        <v>155</v>
      </c>
      <c r="AM144">
        <v>229</v>
      </c>
      <c r="AN144">
        <v>322</v>
      </c>
      <c r="AO144">
        <v>453</v>
      </c>
      <c r="AP144">
        <v>655</v>
      </c>
      <c r="AQ144">
        <v>888</v>
      </c>
      <c r="AR144">
        <v>1128</v>
      </c>
      <c r="AS144">
        <v>1694</v>
      </c>
      <c r="AT144">
        <v>2036</v>
      </c>
      <c r="AU144">
        <v>2502</v>
      </c>
      <c r="AV144">
        <v>3089</v>
      </c>
      <c r="AW144">
        <v>3858</v>
      </c>
      <c r="AX144">
        <v>4636</v>
      </c>
      <c r="AY144">
        <v>5883</v>
      </c>
      <c r="AZ144">
        <v>7375</v>
      </c>
      <c r="BA144">
        <v>9172</v>
      </c>
      <c r="BB144">
        <v>10149</v>
      </c>
      <c r="BC144">
        <v>12462</v>
      </c>
      <c r="BD144">
        <v>12462</v>
      </c>
      <c r="BE144">
        <v>17660</v>
      </c>
      <c r="BF144">
        <v>21157</v>
      </c>
      <c r="BG144">
        <v>24747</v>
      </c>
      <c r="BH144">
        <v>27980</v>
      </c>
      <c r="BI144">
        <v>31506</v>
      </c>
      <c r="BJ144">
        <v>35713</v>
      </c>
      <c r="BK144">
        <v>41035</v>
      </c>
      <c r="BL144">
        <v>47021</v>
      </c>
      <c r="BM144">
        <v>53578</v>
      </c>
    </row>
    <row r="145" spans="1:65" x14ac:dyDescent="0.2">
      <c r="A145" s="3" t="s">
        <v>465</v>
      </c>
      <c r="B145" s="11"/>
      <c r="C145" t="s">
        <v>444</v>
      </c>
      <c r="D145">
        <v>42.602600000000002</v>
      </c>
      <c r="E145">
        <v>20.902999999999999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2</v>
      </c>
      <c r="BH145">
        <v>2</v>
      </c>
      <c r="BI145">
        <v>2</v>
      </c>
      <c r="BJ145">
        <v>2</v>
      </c>
      <c r="BK145">
        <v>2</v>
      </c>
      <c r="BL145">
        <v>2</v>
      </c>
      <c r="BM145">
        <v>2</v>
      </c>
    </row>
    <row r="146" spans="1:65" x14ac:dyDescent="0.2">
      <c r="A146" s="3" t="s">
        <v>465</v>
      </c>
      <c r="B146" s="11"/>
      <c r="C146" t="s">
        <v>68</v>
      </c>
      <c r="D146">
        <v>56.879600000000003</v>
      </c>
      <c r="E146">
        <v>24.603200000000001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2</v>
      </c>
      <c r="BA146">
        <v>6</v>
      </c>
      <c r="BB146">
        <v>8</v>
      </c>
      <c r="BC146">
        <v>10</v>
      </c>
      <c r="BD146">
        <v>10</v>
      </c>
      <c r="BE146">
        <v>17</v>
      </c>
      <c r="BF146">
        <v>26</v>
      </c>
      <c r="BG146">
        <v>30</v>
      </c>
      <c r="BH146">
        <v>34</v>
      </c>
      <c r="BI146">
        <v>49</v>
      </c>
      <c r="BJ146">
        <v>71</v>
      </c>
      <c r="BK146">
        <v>86</v>
      </c>
      <c r="BL146">
        <v>111</v>
      </c>
      <c r="BM146">
        <v>124</v>
      </c>
    </row>
    <row r="147" spans="1:65" x14ac:dyDescent="0.2">
      <c r="A147" s="3" t="s">
        <v>465</v>
      </c>
      <c r="B147" s="11"/>
      <c r="C147" t="s">
        <v>78</v>
      </c>
      <c r="D147">
        <v>47.14</v>
      </c>
      <c r="E147">
        <v>9.5500000000000007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4</v>
      </c>
      <c r="BG147">
        <v>4</v>
      </c>
      <c r="BH147">
        <v>4</v>
      </c>
      <c r="BI147">
        <v>7</v>
      </c>
      <c r="BJ147">
        <v>28</v>
      </c>
      <c r="BK147">
        <v>28</v>
      </c>
      <c r="BL147">
        <v>28</v>
      </c>
      <c r="BM147">
        <v>37</v>
      </c>
    </row>
    <row r="148" spans="1:65" x14ac:dyDescent="0.2">
      <c r="A148" s="3" t="s">
        <v>465</v>
      </c>
      <c r="B148" s="11"/>
      <c r="C148" t="s">
        <v>51</v>
      </c>
      <c r="D148">
        <v>55.169400000000003</v>
      </c>
      <c r="E148">
        <v>23.8813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6</v>
      </c>
      <c r="BF148">
        <v>8</v>
      </c>
      <c r="BG148">
        <v>12</v>
      </c>
      <c r="BH148">
        <v>17</v>
      </c>
      <c r="BI148">
        <v>25</v>
      </c>
      <c r="BJ148">
        <v>27</v>
      </c>
      <c r="BK148">
        <v>36</v>
      </c>
      <c r="BL148">
        <v>49</v>
      </c>
      <c r="BM148">
        <v>83</v>
      </c>
    </row>
    <row r="149" spans="1:65" x14ac:dyDescent="0.2">
      <c r="A149" s="3" t="s">
        <v>465</v>
      </c>
      <c r="B149" s="11"/>
      <c r="C149" t="s">
        <v>57</v>
      </c>
      <c r="D149">
        <v>49.815300000000001</v>
      </c>
      <c r="E149">
        <v>6.1295999999999999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2</v>
      </c>
      <c r="AY149">
        <v>2</v>
      </c>
      <c r="AZ149">
        <v>3</v>
      </c>
      <c r="BA149">
        <v>3</v>
      </c>
      <c r="BB149">
        <v>5</v>
      </c>
      <c r="BC149">
        <v>7</v>
      </c>
      <c r="BD149">
        <v>19</v>
      </c>
      <c r="BE149">
        <v>34</v>
      </c>
      <c r="BF149">
        <v>51</v>
      </c>
      <c r="BG149">
        <v>59</v>
      </c>
      <c r="BH149">
        <v>77</v>
      </c>
      <c r="BI149">
        <v>140</v>
      </c>
      <c r="BJ149">
        <v>203</v>
      </c>
      <c r="BK149">
        <v>335</v>
      </c>
      <c r="BL149">
        <v>484</v>
      </c>
      <c r="BM149">
        <v>670</v>
      </c>
    </row>
    <row r="150" spans="1:65" x14ac:dyDescent="0.2">
      <c r="A150" s="3" t="s">
        <v>465</v>
      </c>
      <c r="B150" s="11"/>
      <c r="C150" t="s">
        <v>92</v>
      </c>
      <c r="D150">
        <v>35.9375</v>
      </c>
      <c r="E150">
        <v>14.375400000000001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3</v>
      </c>
      <c r="AZ150">
        <v>3</v>
      </c>
      <c r="BA150">
        <v>3</v>
      </c>
      <c r="BB150">
        <v>5</v>
      </c>
      <c r="BC150">
        <v>6</v>
      </c>
      <c r="BD150">
        <v>6</v>
      </c>
      <c r="BE150">
        <v>12</v>
      </c>
      <c r="BF150">
        <v>18</v>
      </c>
      <c r="BG150">
        <v>21</v>
      </c>
      <c r="BH150">
        <v>30</v>
      </c>
      <c r="BI150">
        <v>38</v>
      </c>
      <c r="BJ150">
        <v>38</v>
      </c>
      <c r="BK150">
        <v>53</v>
      </c>
      <c r="BL150">
        <v>64</v>
      </c>
      <c r="BM150">
        <v>73</v>
      </c>
    </row>
    <row r="151" spans="1:65" x14ac:dyDescent="0.2">
      <c r="A151" s="3" t="s">
        <v>465</v>
      </c>
      <c r="B151" s="11"/>
      <c r="C151" t="s">
        <v>93</v>
      </c>
      <c r="D151">
        <v>14.641500000000001</v>
      </c>
      <c r="E151">
        <v>-61.0242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2</v>
      </c>
      <c r="AZ151">
        <v>2</v>
      </c>
      <c r="BA151">
        <v>2</v>
      </c>
      <c r="BB151">
        <v>2</v>
      </c>
      <c r="BC151">
        <v>3</v>
      </c>
      <c r="BD151">
        <v>3</v>
      </c>
      <c r="BE151">
        <v>3</v>
      </c>
      <c r="BF151">
        <v>9</v>
      </c>
      <c r="BG151">
        <v>9</v>
      </c>
      <c r="BH151">
        <v>15</v>
      </c>
      <c r="BI151">
        <v>16</v>
      </c>
      <c r="BJ151">
        <v>19</v>
      </c>
      <c r="BK151">
        <v>23</v>
      </c>
      <c r="BL151">
        <v>32</v>
      </c>
      <c r="BM151">
        <v>32</v>
      </c>
    </row>
    <row r="152" spans="1:65" x14ac:dyDescent="0.2">
      <c r="A152" s="3" t="s">
        <v>465</v>
      </c>
      <c r="B152" s="11"/>
      <c r="C152" t="s">
        <v>202</v>
      </c>
      <c r="D152">
        <v>47.4116</v>
      </c>
      <c r="E152">
        <v>28.369900000000001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1</v>
      </c>
      <c r="BB152">
        <v>3</v>
      </c>
      <c r="BC152">
        <v>3</v>
      </c>
      <c r="BD152">
        <v>3</v>
      </c>
      <c r="BE152">
        <v>6</v>
      </c>
      <c r="BF152">
        <v>12</v>
      </c>
      <c r="BG152">
        <v>23</v>
      </c>
      <c r="BH152">
        <v>23</v>
      </c>
      <c r="BI152">
        <v>30</v>
      </c>
      <c r="BJ152">
        <v>30</v>
      </c>
      <c r="BK152">
        <v>49</v>
      </c>
      <c r="BL152">
        <v>66</v>
      </c>
      <c r="BM152">
        <v>80</v>
      </c>
    </row>
    <row r="153" spans="1:65" x14ac:dyDescent="0.2">
      <c r="A153" s="3" t="s">
        <v>465</v>
      </c>
      <c r="B153" s="11"/>
      <c r="C153" t="s">
        <v>58</v>
      </c>
      <c r="D153">
        <v>43.7333</v>
      </c>
      <c r="E153">
        <v>7.4166999999999996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2</v>
      </c>
      <c r="BE153">
        <v>2</v>
      </c>
      <c r="BF153">
        <v>2</v>
      </c>
      <c r="BG153">
        <v>2</v>
      </c>
      <c r="BH153">
        <v>7</v>
      </c>
      <c r="BI153">
        <v>7</v>
      </c>
      <c r="BJ153">
        <v>7</v>
      </c>
      <c r="BK153">
        <v>7</v>
      </c>
      <c r="BL153">
        <v>11</v>
      </c>
      <c r="BM153">
        <v>11</v>
      </c>
    </row>
    <row r="154" spans="1:65" x14ac:dyDescent="0.2">
      <c r="A154" s="3" t="s">
        <v>465</v>
      </c>
      <c r="B154" s="11"/>
      <c r="C154" t="s">
        <v>478</v>
      </c>
      <c r="D154">
        <v>42.5</v>
      </c>
      <c r="E154">
        <v>19.3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2</v>
      </c>
      <c r="BJ154">
        <v>1</v>
      </c>
      <c r="BK154">
        <v>3</v>
      </c>
      <c r="BL154">
        <v>14</v>
      </c>
      <c r="BM154">
        <v>14</v>
      </c>
    </row>
    <row r="155" spans="1:65" x14ac:dyDescent="0.2">
      <c r="A155" s="3" t="s">
        <v>465</v>
      </c>
      <c r="B155" s="11" t="s">
        <v>452</v>
      </c>
      <c r="C155" t="s">
        <v>452</v>
      </c>
      <c r="D155">
        <v>52.132599999999996</v>
      </c>
      <c r="E155">
        <v>5.2912999999999997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6</v>
      </c>
      <c r="AS155">
        <v>10</v>
      </c>
      <c r="AT155">
        <v>18</v>
      </c>
      <c r="AU155">
        <v>24</v>
      </c>
      <c r="AV155">
        <v>38</v>
      </c>
      <c r="AW155">
        <v>82</v>
      </c>
      <c r="AX155">
        <v>128</v>
      </c>
      <c r="AY155">
        <v>188</v>
      </c>
      <c r="AZ155">
        <v>265</v>
      </c>
      <c r="BA155">
        <v>321</v>
      </c>
      <c r="BB155">
        <v>382</v>
      </c>
      <c r="BC155">
        <v>503</v>
      </c>
      <c r="BD155">
        <v>503</v>
      </c>
      <c r="BE155">
        <v>804</v>
      </c>
      <c r="BF155">
        <v>959</v>
      </c>
      <c r="BG155">
        <v>1135</v>
      </c>
      <c r="BH155">
        <v>1413</v>
      </c>
      <c r="BI155">
        <v>1705</v>
      </c>
      <c r="BJ155">
        <v>2051</v>
      </c>
      <c r="BK155">
        <v>2460</v>
      </c>
      <c r="BL155">
        <v>2994</v>
      </c>
      <c r="BM155">
        <v>3631</v>
      </c>
    </row>
    <row r="156" spans="1:65" x14ac:dyDescent="0.2">
      <c r="A156" s="3" t="s">
        <v>465</v>
      </c>
      <c r="B156" s="11"/>
      <c r="C156" t="s">
        <v>44</v>
      </c>
      <c r="D156">
        <v>41.608600000000003</v>
      </c>
      <c r="E156">
        <v>21.7453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3</v>
      </c>
      <c r="AY156">
        <v>3</v>
      </c>
      <c r="AZ156">
        <v>3</v>
      </c>
      <c r="BA156">
        <v>3</v>
      </c>
      <c r="BB156">
        <v>7</v>
      </c>
      <c r="BC156">
        <v>7</v>
      </c>
      <c r="BD156">
        <v>7</v>
      </c>
      <c r="BE156">
        <v>14</v>
      </c>
      <c r="BF156">
        <v>14</v>
      </c>
      <c r="BG156">
        <v>14</v>
      </c>
      <c r="BH156">
        <v>18</v>
      </c>
      <c r="BI156">
        <v>26</v>
      </c>
      <c r="BJ156">
        <v>35</v>
      </c>
      <c r="BK156">
        <v>48</v>
      </c>
      <c r="BL156">
        <v>67</v>
      </c>
      <c r="BM156">
        <v>85</v>
      </c>
    </row>
    <row r="157" spans="1:65" x14ac:dyDescent="0.2">
      <c r="A157" s="3" t="s">
        <v>465</v>
      </c>
      <c r="B157" s="11"/>
      <c r="C157" t="s">
        <v>45</v>
      </c>
      <c r="D157">
        <v>60.472000000000001</v>
      </c>
      <c r="E157">
        <v>8.4688999999999997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6</v>
      </c>
      <c r="AR157">
        <v>15</v>
      </c>
      <c r="AS157">
        <v>19</v>
      </c>
      <c r="AT157">
        <v>25</v>
      </c>
      <c r="AU157">
        <v>32</v>
      </c>
      <c r="AV157">
        <v>56</v>
      </c>
      <c r="AW157">
        <v>87</v>
      </c>
      <c r="AX157">
        <v>108</v>
      </c>
      <c r="AY157">
        <v>147</v>
      </c>
      <c r="AZ157">
        <v>176</v>
      </c>
      <c r="BA157">
        <v>205</v>
      </c>
      <c r="BB157">
        <v>400</v>
      </c>
      <c r="BC157">
        <v>598</v>
      </c>
      <c r="BD157">
        <v>702</v>
      </c>
      <c r="BE157">
        <v>996</v>
      </c>
      <c r="BF157">
        <v>1090</v>
      </c>
      <c r="BG157">
        <v>1221</v>
      </c>
      <c r="BH157">
        <v>1333</v>
      </c>
      <c r="BI157">
        <v>1463</v>
      </c>
      <c r="BJ157">
        <v>1550</v>
      </c>
      <c r="BK157">
        <v>1746</v>
      </c>
      <c r="BL157">
        <v>1914</v>
      </c>
      <c r="BM157">
        <v>2118</v>
      </c>
    </row>
    <row r="158" spans="1:65" x14ac:dyDescent="0.2">
      <c r="A158" s="3" t="s">
        <v>465</v>
      </c>
      <c r="B158" s="11"/>
      <c r="C158" t="s">
        <v>79</v>
      </c>
      <c r="D158">
        <v>51.919400000000003</v>
      </c>
      <c r="E158">
        <v>19.145099999999999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1</v>
      </c>
      <c r="AX158">
        <v>5</v>
      </c>
      <c r="AY158">
        <v>5</v>
      </c>
      <c r="AZ158">
        <v>11</v>
      </c>
      <c r="BA158">
        <v>16</v>
      </c>
      <c r="BB158">
        <v>22</v>
      </c>
      <c r="BC158">
        <v>31</v>
      </c>
      <c r="BD158">
        <v>49</v>
      </c>
      <c r="BE158">
        <v>68</v>
      </c>
      <c r="BF158">
        <v>103</v>
      </c>
      <c r="BG158">
        <v>119</v>
      </c>
      <c r="BH158">
        <v>177</v>
      </c>
      <c r="BI158">
        <v>238</v>
      </c>
      <c r="BJ158">
        <v>251</v>
      </c>
      <c r="BK158">
        <v>355</v>
      </c>
      <c r="BL158">
        <v>425</v>
      </c>
      <c r="BM158">
        <v>536</v>
      </c>
    </row>
    <row r="159" spans="1:65" x14ac:dyDescent="0.2">
      <c r="A159" s="3" t="s">
        <v>465</v>
      </c>
      <c r="B159" s="11"/>
      <c r="C159" t="s">
        <v>65</v>
      </c>
      <c r="D159">
        <v>39.399900000000002</v>
      </c>
      <c r="E159">
        <v>-8.2245000000000008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2</v>
      </c>
      <c r="AU159">
        <v>2</v>
      </c>
      <c r="AV159">
        <v>5</v>
      </c>
      <c r="AW159">
        <v>8</v>
      </c>
      <c r="AX159">
        <v>13</v>
      </c>
      <c r="AY159">
        <v>20</v>
      </c>
      <c r="AZ159">
        <v>30</v>
      </c>
      <c r="BA159">
        <v>30</v>
      </c>
      <c r="BB159">
        <v>41</v>
      </c>
      <c r="BC159">
        <v>59</v>
      </c>
      <c r="BD159">
        <v>59</v>
      </c>
      <c r="BE159">
        <v>112</v>
      </c>
      <c r="BF159">
        <v>169</v>
      </c>
      <c r="BG159">
        <v>245</v>
      </c>
      <c r="BH159">
        <v>331</v>
      </c>
      <c r="BI159">
        <v>448</v>
      </c>
      <c r="BJ159">
        <v>448</v>
      </c>
      <c r="BK159">
        <v>785</v>
      </c>
      <c r="BL159">
        <v>1020</v>
      </c>
      <c r="BM159">
        <v>1280</v>
      </c>
    </row>
    <row r="160" spans="1:65" x14ac:dyDescent="0.2">
      <c r="A160" s="3" t="s">
        <v>465</v>
      </c>
      <c r="B160" s="11"/>
      <c r="C160" t="s">
        <v>46</v>
      </c>
      <c r="D160">
        <v>45.943199999999997</v>
      </c>
      <c r="E160">
        <v>24.966799999999999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3</v>
      </c>
      <c r="AR160">
        <v>3</v>
      </c>
      <c r="AS160">
        <v>3</v>
      </c>
      <c r="AT160">
        <v>3</v>
      </c>
      <c r="AU160">
        <v>3</v>
      </c>
      <c r="AV160">
        <v>4</v>
      </c>
      <c r="AW160">
        <v>6</v>
      </c>
      <c r="AX160">
        <v>9</v>
      </c>
      <c r="AY160">
        <v>9</v>
      </c>
      <c r="AZ160">
        <v>15</v>
      </c>
      <c r="BA160">
        <v>15</v>
      </c>
      <c r="BB160">
        <v>25</v>
      </c>
      <c r="BC160">
        <v>45</v>
      </c>
      <c r="BD160">
        <v>49</v>
      </c>
      <c r="BE160">
        <v>89</v>
      </c>
      <c r="BF160">
        <v>123</v>
      </c>
      <c r="BG160">
        <v>131</v>
      </c>
      <c r="BH160">
        <v>158</v>
      </c>
      <c r="BI160">
        <v>184</v>
      </c>
      <c r="BJ160">
        <v>260</v>
      </c>
      <c r="BK160">
        <v>277</v>
      </c>
      <c r="BL160">
        <v>308</v>
      </c>
      <c r="BM160">
        <v>367</v>
      </c>
    </row>
    <row r="161" spans="1:65" x14ac:dyDescent="0.2">
      <c r="A161" s="3" t="s">
        <v>465</v>
      </c>
      <c r="B161" s="11"/>
      <c r="C161" t="s">
        <v>48</v>
      </c>
      <c r="D161">
        <v>43.942399999999999</v>
      </c>
      <c r="E161">
        <v>12.457800000000001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1</v>
      </c>
      <c r="AR161">
        <v>1</v>
      </c>
      <c r="AS161">
        <v>1</v>
      </c>
      <c r="AT161">
        <v>8</v>
      </c>
      <c r="AU161">
        <v>10</v>
      </c>
      <c r="AV161">
        <v>16</v>
      </c>
      <c r="AW161">
        <v>21</v>
      </c>
      <c r="AX161">
        <v>21</v>
      </c>
      <c r="AY161">
        <v>23</v>
      </c>
      <c r="AZ161">
        <v>36</v>
      </c>
      <c r="BA161">
        <v>36</v>
      </c>
      <c r="BB161">
        <v>51</v>
      </c>
      <c r="BC161">
        <v>62</v>
      </c>
      <c r="BD161">
        <v>69</v>
      </c>
      <c r="BE161">
        <v>80</v>
      </c>
      <c r="BF161">
        <v>80</v>
      </c>
      <c r="BG161">
        <v>101</v>
      </c>
      <c r="BH161">
        <v>109</v>
      </c>
      <c r="BI161">
        <v>109</v>
      </c>
      <c r="BJ161">
        <v>119</v>
      </c>
      <c r="BK161">
        <v>119</v>
      </c>
      <c r="BL161">
        <v>144</v>
      </c>
      <c r="BM161">
        <v>144</v>
      </c>
    </row>
    <row r="162" spans="1:65" x14ac:dyDescent="0.2">
      <c r="A162" s="3" t="s">
        <v>465</v>
      </c>
      <c r="B162" s="11"/>
      <c r="C162" t="s">
        <v>89</v>
      </c>
      <c r="D162">
        <v>44.016500000000001</v>
      </c>
      <c r="E162">
        <v>21.0059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1</v>
      </c>
      <c r="AZ162">
        <v>1</v>
      </c>
      <c r="BA162">
        <v>1</v>
      </c>
      <c r="BB162">
        <v>5</v>
      </c>
      <c r="BC162">
        <v>12</v>
      </c>
      <c r="BD162">
        <v>19</v>
      </c>
      <c r="BE162">
        <v>35</v>
      </c>
      <c r="BF162">
        <v>46</v>
      </c>
      <c r="BG162">
        <v>48</v>
      </c>
      <c r="BH162">
        <v>55</v>
      </c>
      <c r="BI162">
        <v>65</v>
      </c>
      <c r="BJ162">
        <v>83</v>
      </c>
      <c r="BK162">
        <v>103</v>
      </c>
      <c r="BL162">
        <v>135</v>
      </c>
      <c r="BM162">
        <v>171</v>
      </c>
    </row>
    <row r="163" spans="1:65" x14ac:dyDescent="0.2">
      <c r="A163" s="3" t="s">
        <v>465</v>
      </c>
      <c r="B163" s="11"/>
      <c r="C163" t="s">
        <v>90</v>
      </c>
      <c r="D163">
        <v>48.668999999999997</v>
      </c>
      <c r="E163">
        <v>19.699000000000002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1</v>
      </c>
      <c r="AZ163">
        <v>3</v>
      </c>
      <c r="BA163">
        <v>3</v>
      </c>
      <c r="BB163">
        <v>7</v>
      </c>
      <c r="BC163">
        <v>10</v>
      </c>
      <c r="BD163">
        <v>16</v>
      </c>
      <c r="BE163">
        <v>32</v>
      </c>
      <c r="BF163">
        <v>44</v>
      </c>
      <c r="BG163">
        <v>54</v>
      </c>
      <c r="BH163">
        <v>63</v>
      </c>
      <c r="BI163">
        <v>72</v>
      </c>
      <c r="BJ163">
        <v>105</v>
      </c>
      <c r="BK163">
        <v>123</v>
      </c>
      <c r="BL163">
        <v>137</v>
      </c>
      <c r="BM163">
        <v>178</v>
      </c>
    </row>
    <row r="164" spans="1:65" x14ac:dyDescent="0.2">
      <c r="A164" s="3" t="s">
        <v>465</v>
      </c>
      <c r="B164" s="11"/>
      <c r="C164" t="s">
        <v>82</v>
      </c>
      <c r="D164">
        <v>46.151200000000003</v>
      </c>
      <c r="E164">
        <v>14.9955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</v>
      </c>
      <c r="AX164">
        <v>7</v>
      </c>
      <c r="AY164">
        <v>7</v>
      </c>
      <c r="AZ164">
        <v>16</v>
      </c>
      <c r="BA164">
        <v>16</v>
      </c>
      <c r="BB164">
        <v>31</v>
      </c>
      <c r="BC164">
        <v>57</v>
      </c>
      <c r="BD164">
        <v>89</v>
      </c>
      <c r="BE164">
        <v>141</v>
      </c>
      <c r="BF164">
        <v>181</v>
      </c>
      <c r="BG164">
        <v>219</v>
      </c>
      <c r="BH164">
        <v>253</v>
      </c>
      <c r="BI164">
        <v>275</v>
      </c>
      <c r="BJ164">
        <v>275</v>
      </c>
      <c r="BK164">
        <v>286</v>
      </c>
      <c r="BL164">
        <v>341</v>
      </c>
      <c r="BM164">
        <v>383</v>
      </c>
    </row>
    <row r="165" spans="1:65" x14ac:dyDescent="0.2">
      <c r="A165" s="3" t="s">
        <v>465</v>
      </c>
      <c r="B165" s="11"/>
      <c r="C165" t="s">
        <v>24</v>
      </c>
      <c r="D165">
        <v>40</v>
      </c>
      <c r="E165">
        <v>-4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2</v>
      </c>
      <c r="Y165">
        <v>2</v>
      </c>
      <c r="Z165">
        <v>2</v>
      </c>
      <c r="AA165">
        <v>2</v>
      </c>
      <c r="AB165">
        <v>2</v>
      </c>
      <c r="AC165">
        <v>2</v>
      </c>
      <c r="AD165">
        <v>2</v>
      </c>
      <c r="AE165">
        <v>2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2</v>
      </c>
      <c r="AL165">
        <v>2</v>
      </c>
      <c r="AM165">
        <v>2</v>
      </c>
      <c r="AN165">
        <v>6</v>
      </c>
      <c r="AO165">
        <v>13</v>
      </c>
      <c r="AP165">
        <v>15</v>
      </c>
      <c r="AQ165">
        <v>32</v>
      </c>
      <c r="AR165">
        <v>45</v>
      </c>
      <c r="AS165">
        <v>84</v>
      </c>
      <c r="AT165">
        <v>120</v>
      </c>
      <c r="AU165">
        <v>165</v>
      </c>
      <c r="AV165">
        <v>222</v>
      </c>
      <c r="AW165">
        <v>259</v>
      </c>
      <c r="AX165">
        <v>400</v>
      </c>
      <c r="AY165">
        <v>500</v>
      </c>
      <c r="AZ165">
        <v>673</v>
      </c>
      <c r="BA165">
        <v>1073</v>
      </c>
      <c r="BB165">
        <v>1695</v>
      </c>
      <c r="BC165">
        <v>2277</v>
      </c>
      <c r="BD165">
        <v>2277</v>
      </c>
      <c r="BE165">
        <v>5232</v>
      </c>
      <c r="BF165">
        <v>6391</v>
      </c>
      <c r="BG165">
        <v>7798</v>
      </c>
      <c r="BH165">
        <v>9942</v>
      </c>
      <c r="BI165">
        <v>11748</v>
      </c>
      <c r="BJ165">
        <v>13910</v>
      </c>
      <c r="BK165">
        <v>17963</v>
      </c>
      <c r="BL165">
        <v>20410</v>
      </c>
      <c r="BM165">
        <v>25374</v>
      </c>
    </row>
    <row r="166" spans="1:65" x14ac:dyDescent="0.2">
      <c r="A166" s="3" t="s">
        <v>465</v>
      </c>
      <c r="B166" s="11"/>
      <c r="C166" t="s">
        <v>23</v>
      </c>
      <c r="D166">
        <v>63</v>
      </c>
      <c r="E166">
        <v>16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2</v>
      </c>
      <c r="AP166">
        <v>7</v>
      </c>
      <c r="AQ166">
        <v>7</v>
      </c>
      <c r="AR166">
        <v>12</v>
      </c>
      <c r="AS166">
        <v>14</v>
      </c>
      <c r="AT166">
        <v>15</v>
      </c>
      <c r="AU166">
        <v>21</v>
      </c>
      <c r="AV166">
        <v>35</v>
      </c>
      <c r="AW166">
        <v>94</v>
      </c>
      <c r="AX166">
        <v>101</v>
      </c>
      <c r="AY166">
        <v>161</v>
      </c>
      <c r="AZ166">
        <v>203</v>
      </c>
      <c r="BA166">
        <v>248</v>
      </c>
      <c r="BB166">
        <v>355</v>
      </c>
      <c r="BC166">
        <v>500</v>
      </c>
      <c r="BD166">
        <v>599</v>
      </c>
      <c r="BE166">
        <v>814</v>
      </c>
      <c r="BF166">
        <v>961</v>
      </c>
      <c r="BG166">
        <v>1022</v>
      </c>
      <c r="BH166">
        <v>1103</v>
      </c>
      <c r="BI166">
        <v>1190</v>
      </c>
      <c r="BJ166">
        <v>1279</v>
      </c>
      <c r="BK166">
        <v>1439</v>
      </c>
      <c r="BL166">
        <v>1639</v>
      </c>
      <c r="BM166">
        <v>1763</v>
      </c>
    </row>
    <row r="167" spans="1:65" x14ac:dyDescent="0.2">
      <c r="A167" s="3" t="s">
        <v>465</v>
      </c>
      <c r="B167" s="11"/>
      <c r="C167" t="s">
        <v>37</v>
      </c>
      <c r="D167">
        <v>46.818199999999997</v>
      </c>
      <c r="E167">
        <v>8.2274999999999991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8</v>
      </c>
      <c r="AQ167">
        <v>8</v>
      </c>
      <c r="AR167">
        <v>18</v>
      </c>
      <c r="AS167">
        <v>27</v>
      </c>
      <c r="AT167">
        <v>42</v>
      </c>
      <c r="AU167">
        <v>56</v>
      </c>
      <c r="AV167">
        <v>90</v>
      </c>
      <c r="AW167">
        <v>114</v>
      </c>
      <c r="AX167">
        <v>214</v>
      </c>
      <c r="AY167">
        <v>268</v>
      </c>
      <c r="AZ167">
        <v>337</v>
      </c>
      <c r="BA167">
        <v>374</v>
      </c>
      <c r="BB167">
        <v>491</v>
      </c>
      <c r="BC167">
        <v>652</v>
      </c>
      <c r="BD167">
        <v>652</v>
      </c>
      <c r="BE167">
        <v>1139</v>
      </c>
      <c r="BF167">
        <v>1359</v>
      </c>
      <c r="BG167">
        <v>2200</v>
      </c>
      <c r="BH167">
        <v>2200</v>
      </c>
      <c r="BI167">
        <v>2700</v>
      </c>
      <c r="BJ167">
        <v>3028</v>
      </c>
      <c r="BK167">
        <v>4075</v>
      </c>
      <c r="BL167">
        <v>5294</v>
      </c>
      <c r="BM167">
        <v>6575</v>
      </c>
    </row>
    <row r="168" spans="1:65" x14ac:dyDescent="0.2">
      <c r="A168" s="3" t="s">
        <v>465</v>
      </c>
      <c r="B168" s="11"/>
      <c r="C168" t="s">
        <v>75</v>
      </c>
      <c r="D168">
        <v>48.379399999999997</v>
      </c>
      <c r="E168">
        <v>31.165600000000001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3</v>
      </c>
      <c r="BF168">
        <v>3</v>
      </c>
      <c r="BG168">
        <v>3</v>
      </c>
      <c r="BH168">
        <v>7</v>
      </c>
      <c r="BI168">
        <v>14</v>
      </c>
      <c r="BJ168">
        <v>14</v>
      </c>
      <c r="BK168">
        <v>16</v>
      </c>
      <c r="BL168">
        <v>29</v>
      </c>
      <c r="BM168">
        <v>47</v>
      </c>
    </row>
    <row r="169" spans="1:65" x14ac:dyDescent="0.2">
      <c r="A169" s="3" t="s">
        <v>465</v>
      </c>
      <c r="B169" s="11" t="s">
        <v>207</v>
      </c>
      <c r="C169" t="s">
        <v>208</v>
      </c>
      <c r="D169">
        <v>49.372300000000003</v>
      </c>
      <c r="E169">
        <v>-2.3643999999999998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2</v>
      </c>
      <c r="BD169">
        <v>2</v>
      </c>
      <c r="BE169">
        <v>2</v>
      </c>
      <c r="BF169">
        <v>2</v>
      </c>
      <c r="BG169">
        <v>3</v>
      </c>
      <c r="BH169">
        <v>6</v>
      </c>
      <c r="BI169">
        <v>6</v>
      </c>
      <c r="BJ169">
        <v>6</v>
      </c>
      <c r="BK169">
        <v>11</v>
      </c>
      <c r="BL169">
        <v>14</v>
      </c>
      <c r="BM169">
        <v>32</v>
      </c>
    </row>
    <row r="170" spans="1:65" x14ac:dyDescent="0.2">
      <c r="A170" s="3" t="s">
        <v>465</v>
      </c>
      <c r="B170" s="11" t="s">
        <v>217</v>
      </c>
      <c r="C170" t="s">
        <v>208</v>
      </c>
      <c r="D170">
        <v>36.140799999999999</v>
      </c>
      <c r="E170">
        <v>-5.3536000000000001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3</v>
      </c>
      <c r="BJ170">
        <v>8</v>
      </c>
      <c r="BK170">
        <v>10</v>
      </c>
      <c r="BL170">
        <v>10</v>
      </c>
      <c r="BM170">
        <v>10</v>
      </c>
    </row>
    <row r="171" spans="1:65" x14ac:dyDescent="0.2">
      <c r="A171" s="3" t="s">
        <v>465</v>
      </c>
      <c r="B171" s="11" t="s">
        <v>208</v>
      </c>
      <c r="C171" t="s">
        <v>208</v>
      </c>
      <c r="D171">
        <v>55.378100000000003</v>
      </c>
      <c r="E171">
        <v>-3.4359999999999999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</v>
      </c>
      <c r="P171">
        <v>2</v>
      </c>
      <c r="Q171">
        <v>2</v>
      </c>
      <c r="R171">
        <v>2</v>
      </c>
      <c r="S171">
        <v>2</v>
      </c>
      <c r="T171">
        <v>2</v>
      </c>
      <c r="U171">
        <v>2</v>
      </c>
      <c r="V171">
        <v>3</v>
      </c>
      <c r="W171">
        <v>3</v>
      </c>
      <c r="X171">
        <v>3</v>
      </c>
      <c r="Y171">
        <v>8</v>
      </c>
      <c r="Z171">
        <v>8</v>
      </c>
      <c r="AA171">
        <v>9</v>
      </c>
      <c r="AB171">
        <v>9</v>
      </c>
      <c r="AC171">
        <v>9</v>
      </c>
      <c r="AD171">
        <v>9</v>
      </c>
      <c r="AE171">
        <v>9</v>
      </c>
      <c r="AF171">
        <v>9</v>
      </c>
      <c r="AG171">
        <v>9</v>
      </c>
      <c r="AH171">
        <v>9</v>
      </c>
      <c r="AI171">
        <v>9</v>
      </c>
      <c r="AJ171">
        <v>9</v>
      </c>
      <c r="AK171">
        <v>9</v>
      </c>
      <c r="AL171">
        <v>9</v>
      </c>
      <c r="AM171">
        <v>13</v>
      </c>
      <c r="AN171">
        <v>13</v>
      </c>
      <c r="AO171">
        <v>13</v>
      </c>
      <c r="AP171">
        <v>15</v>
      </c>
      <c r="AQ171">
        <v>20</v>
      </c>
      <c r="AR171">
        <v>23</v>
      </c>
      <c r="AS171">
        <v>36</v>
      </c>
      <c r="AT171">
        <v>40</v>
      </c>
      <c r="AU171">
        <v>51</v>
      </c>
      <c r="AV171">
        <v>85</v>
      </c>
      <c r="AW171">
        <v>115</v>
      </c>
      <c r="AX171">
        <v>163</v>
      </c>
      <c r="AY171">
        <v>206</v>
      </c>
      <c r="AZ171">
        <v>273</v>
      </c>
      <c r="BA171">
        <v>321</v>
      </c>
      <c r="BB171">
        <v>382</v>
      </c>
      <c r="BC171">
        <v>456</v>
      </c>
      <c r="BD171">
        <v>456</v>
      </c>
      <c r="BE171">
        <v>798</v>
      </c>
      <c r="BF171">
        <v>1140</v>
      </c>
      <c r="BG171">
        <v>1140</v>
      </c>
      <c r="BH171">
        <v>1543</v>
      </c>
      <c r="BI171">
        <v>1950</v>
      </c>
      <c r="BJ171">
        <v>2626</v>
      </c>
      <c r="BK171">
        <v>2689</v>
      </c>
      <c r="BL171">
        <v>3983</v>
      </c>
      <c r="BM171">
        <v>5018</v>
      </c>
    </row>
    <row r="172" spans="1:65" x14ac:dyDescent="0.2">
      <c r="A172" s="3" t="s">
        <v>465</v>
      </c>
      <c r="B172" s="11" t="s">
        <v>506</v>
      </c>
      <c r="C172" t="s">
        <v>208</v>
      </c>
      <c r="D172">
        <v>54.2361</v>
      </c>
      <c r="E172">
        <v>-4.5480999999999998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</row>
    <row r="173" spans="1:65" x14ac:dyDescent="0.2">
      <c r="A173" s="3" t="s">
        <v>465</v>
      </c>
      <c r="B173" s="11"/>
      <c r="F173" s="6">
        <f>SUM(F122:F172)</f>
        <v>0</v>
      </c>
      <c r="G173" s="6">
        <f t="shared" ref="G173:BM173" si="2">SUM(G122:G172)</f>
        <v>0</v>
      </c>
      <c r="H173" s="6">
        <f t="shared" si="2"/>
        <v>2</v>
      </c>
      <c r="I173" s="6">
        <f t="shared" si="2"/>
        <v>3</v>
      </c>
      <c r="J173" s="6">
        <f t="shared" si="2"/>
        <v>3</v>
      </c>
      <c r="K173" s="6">
        <f t="shared" si="2"/>
        <v>4</v>
      </c>
      <c r="L173" s="6">
        <f t="shared" si="2"/>
        <v>8</v>
      </c>
      <c r="M173" s="6">
        <f t="shared" si="2"/>
        <v>10</v>
      </c>
      <c r="N173" s="6">
        <f t="shared" si="2"/>
        <v>10</v>
      </c>
      <c r="O173" s="6">
        <f t="shared" si="2"/>
        <v>16</v>
      </c>
      <c r="P173" s="6">
        <f t="shared" si="2"/>
        <v>21</v>
      </c>
      <c r="Q173" s="6">
        <f t="shared" si="2"/>
        <v>23</v>
      </c>
      <c r="R173" s="6">
        <f t="shared" si="2"/>
        <v>25</v>
      </c>
      <c r="S173" s="6">
        <f t="shared" si="2"/>
        <v>26</v>
      </c>
      <c r="T173" s="6">
        <f t="shared" si="2"/>
        <v>26</v>
      </c>
      <c r="U173" s="6">
        <f t="shared" si="2"/>
        <v>26</v>
      </c>
      <c r="V173" s="6">
        <f t="shared" si="2"/>
        <v>29</v>
      </c>
      <c r="W173" s="6">
        <f t="shared" si="2"/>
        <v>34</v>
      </c>
      <c r="X173" s="6">
        <f t="shared" si="2"/>
        <v>36</v>
      </c>
      <c r="Y173" s="6">
        <f t="shared" si="2"/>
        <v>41</v>
      </c>
      <c r="Z173" s="6">
        <f t="shared" si="2"/>
        <v>43</v>
      </c>
      <c r="AA173" s="6">
        <f t="shared" si="2"/>
        <v>44</v>
      </c>
      <c r="AB173" s="6">
        <f t="shared" si="2"/>
        <v>44</v>
      </c>
      <c r="AC173" s="6">
        <f t="shared" si="2"/>
        <v>44</v>
      </c>
      <c r="AD173" s="6">
        <f t="shared" si="2"/>
        <v>45</v>
      </c>
      <c r="AE173" s="6">
        <f t="shared" si="2"/>
        <v>45</v>
      </c>
      <c r="AF173" s="6">
        <f t="shared" si="2"/>
        <v>45</v>
      </c>
      <c r="AG173" s="6">
        <f t="shared" si="2"/>
        <v>45</v>
      </c>
      <c r="AH173" s="6">
        <f t="shared" si="2"/>
        <v>45</v>
      </c>
      <c r="AI173" s="6">
        <f t="shared" si="2"/>
        <v>45</v>
      </c>
      <c r="AJ173" s="6">
        <f t="shared" si="2"/>
        <v>62</v>
      </c>
      <c r="AK173" s="6">
        <f t="shared" si="2"/>
        <v>104</v>
      </c>
      <c r="AL173" s="6">
        <f t="shared" si="2"/>
        <v>197</v>
      </c>
      <c r="AM173" s="6">
        <f t="shared" si="2"/>
        <v>275</v>
      </c>
      <c r="AN173" s="6">
        <f t="shared" si="2"/>
        <v>379</v>
      </c>
      <c r="AO173" s="6">
        <f t="shared" si="2"/>
        <v>540</v>
      </c>
      <c r="AP173" s="6">
        <f t="shared" si="2"/>
        <v>804</v>
      </c>
      <c r="AQ173" s="6">
        <f t="shared" si="2"/>
        <v>1093</v>
      </c>
      <c r="AR173" s="6">
        <f t="shared" si="2"/>
        <v>1465</v>
      </c>
      <c r="AS173" s="6">
        <f t="shared" si="2"/>
        <v>2204</v>
      </c>
      <c r="AT173" s="6">
        <f t="shared" si="2"/>
        <v>2730</v>
      </c>
      <c r="AU173" s="6">
        <f t="shared" si="2"/>
        <v>3359</v>
      </c>
      <c r="AV173" s="6">
        <f t="shared" si="2"/>
        <v>4338</v>
      </c>
      <c r="AW173" s="6">
        <f t="shared" si="2"/>
        <v>5739</v>
      </c>
      <c r="AX173" s="6">
        <f t="shared" si="2"/>
        <v>7505</v>
      </c>
      <c r="AY173" s="6">
        <f t="shared" si="2"/>
        <v>9644</v>
      </c>
      <c r="AZ173" s="6">
        <f t="shared" si="2"/>
        <v>12193</v>
      </c>
      <c r="BA173" s="6">
        <f t="shared" si="2"/>
        <v>14979</v>
      </c>
      <c r="BB173" s="6">
        <f t="shared" si="2"/>
        <v>18382</v>
      </c>
      <c r="BC173" s="6">
        <f t="shared" si="2"/>
        <v>23454</v>
      </c>
      <c r="BD173" s="6">
        <f t="shared" si="2"/>
        <v>24182</v>
      </c>
      <c r="BE173" s="6">
        <f t="shared" si="2"/>
        <v>38281</v>
      </c>
      <c r="BF173" s="6">
        <f t="shared" si="2"/>
        <v>46479</v>
      </c>
      <c r="BG173" s="6">
        <f t="shared" si="2"/>
        <v>54863</v>
      </c>
      <c r="BH173" s="6">
        <f t="shared" si="2"/>
        <v>65603</v>
      </c>
      <c r="BI173" s="6">
        <f t="shared" si="2"/>
        <v>76717</v>
      </c>
      <c r="BJ173" s="6">
        <f t="shared" si="2"/>
        <v>90328</v>
      </c>
      <c r="BK173" s="6">
        <f t="shared" si="2"/>
        <v>108661</v>
      </c>
      <c r="BL173" s="6">
        <f t="shared" si="2"/>
        <v>129094</v>
      </c>
      <c r="BM173" s="6">
        <f t="shared" si="2"/>
        <v>150510</v>
      </c>
    </row>
    <row r="174" spans="1:65" x14ac:dyDescent="0.2">
      <c r="B174" s="11"/>
    </row>
    <row r="175" spans="1:65" x14ac:dyDescent="0.2">
      <c r="A175" s="1" t="s">
        <v>469</v>
      </c>
      <c r="B175" s="15" t="s">
        <v>0</v>
      </c>
      <c r="C175" t="s">
        <v>1</v>
      </c>
      <c r="D175" t="s">
        <v>2</v>
      </c>
      <c r="E175" t="s">
        <v>3</v>
      </c>
      <c r="F175" s="1">
        <v>43852</v>
      </c>
      <c r="G175" s="1">
        <v>43853</v>
      </c>
      <c r="H175" s="1">
        <v>43854</v>
      </c>
      <c r="I175" s="1">
        <v>43855</v>
      </c>
      <c r="J175" s="1">
        <v>43856</v>
      </c>
      <c r="K175" s="1">
        <v>43857</v>
      </c>
      <c r="L175" s="1">
        <v>43858</v>
      </c>
      <c r="M175" s="1">
        <v>43859</v>
      </c>
      <c r="N175" s="1">
        <v>43860</v>
      </c>
      <c r="O175" s="1">
        <v>43861</v>
      </c>
      <c r="P175" s="1">
        <v>43862</v>
      </c>
      <c r="Q175" s="1">
        <v>43863</v>
      </c>
      <c r="R175" s="1">
        <v>43864</v>
      </c>
      <c r="S175" s="1">
        <v>43865</v>
      </c>
      <c r="T175" s="1">
        <v>43866</v>
      </c>
      <c r="U175" s="1">
        <v>43867</v>
      </c>
      <c r="V175" s="1">
        <v>43868</v>
      </c>
      <c r="W175" s="1">
        <v>43869</v>
      </c>
      <c r="X175" s="1">
        <v>43870</v>
      </c>
      <c r="Y175" s="1">
        <v>43871</v>
      </c>
      <c r="Z175" s="1">
        <v>43872</v>
      </c>
      <c r="AA175" s="1">
        <v>43873</v>
      </c>
      <c r="AB175" s="1">
        <v>43874</v>
      </c>
      <c r="AC175" s="1">
        <v>43875</v>
      </c>
      <c r="AD175" s="1">
        <v>43876</v>
      </c>
      <c r="AE175" s="1">
        <v>43877</v>
      </c>
      <c r="AF175" s="1">
        <v>43878</v>
      </c>
      <c r="AG175" s="1">
        <v>43879</v>
      </c>
      <c r="AH175" s="1">
        <v>43880</v>
      </c>
      <c r="AI175" s="1">
        <v>43881</v>
      </c>
      <c r="AJ175" s="1">
        <v>43882</v>
      </c>
      <c r="AK175" s="1">
        <v>43883</v>
      </c>
      <c r="AL175" s="1">
        <v>43884</v>
      </c>
      <c r="AM175" s="1">
        <v>43885</v>
      </c>
      <c r="AN175" s="1">
        <v>43886</v>
      </c>
      <c r="AO175" s="1">
        <v>43887</v>
      </c>
      <c r="AP175" s="1">
        <v>43888</v>
      </c>
      <c r="AQ175" s="1">
        <v>43889</v>
      </c>
      <c r="AR175" s="1">
        <v>43890</v>
      </c>
      <c r="AS175" s="1">
        <v>43891</v>
      </c>
      <c r="AT175" s="1">
        <v>43892</v>
      </c>
      <c r="AU175" s="1">
        <v>43893</v>
      </c>
      <c r="AV175" s="1">
        <v>43894</v>
      </c>
      <c r="AW175" s="1">
        <v>43895</v>
      </c>
      <c r="AX175" s="1">
        <v>43896</v>
      </c>
      <c r="AY175" s="1">
        <v>43897</v>
      </c>
      <c r="AZ175" s="1">
        <v>43898</v>
      </c>
      <c r="BA175" s="1">
        <v>43899</v>
      </c>
      <c r="BB175" s="1">
        <v>43900</v>
      </c>
      <c r="BC175" s="1">
        <v>43901</v>
      </c>
      <c r="BD175" s="1">
        <v>43902</v>
      </c>
      <c r="BE175" s="1">
        <v>43903</v>
      </c>
      <c r="BF175" s="1">
        <v>43904</v>
      </c>
      <c r="BG175" s="1">
        <v>43905</v>
      </c>
      <c r="BH175" s="1">
        <v>43906</v>
      </c>
      <c r="BI175" s="1">
        <v>43907</v>
      </c>
      <c r="BJ175" s="1">
        <v>43908</v>
      </c>
      <c r="BK175" s="1">
        <v>43909</v>
      </c>
      <c r="BL175" s="1">
        <v>43910</v>
      </c>
      <c r="BM175" s="1">
        <v>43911</v>
      </c>
    </row>
    <row r="176" spans="1:65" x14ac:dyDescent="0.2">
      <c r="A176" s="3" t="s">
        <v>467</v>
      </c>
      <c r="B176" s="11"/>
      <c r="C176" t="s">
        <v>422</v>
      </c>
      <c r="D176">
        <v>17.0608</v>
      </c>
      <c r="E176">
        <v>-61.796399999999998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</row>
    <row r="177" spans="1:65" x14ac:dyDescent="0.2">
      <c r="A177" s="3" t="s">
        <v>467</v>
      </c>
      <c r="B177" s="11"/>
      <c r="C177" t="s">
        <v>485</v>
      </c>
      <c r="D177">
        <v>25.034300000000002</v>
      </c>
      <c r="E177">
        <v>-77.396299999999997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3</v>
      </c>
      <c r="BL177">
        <v>3</v>
      </c>
      <c r="BM177">
        <v>4</v>
      </c>
    </row>
    <row r="178" spans="1:65" x14ac:dyDescent="0.2">
      <c r="A178" s="3" t="s">
        <v>467</v>
      </c>
      <c r="B178" s="11"/>
      <c r="C178" t="s">
        <v>477</v>
      </c>
      <c r="D178">
        <v>13.193899999999999</v>
      </c>
      <c r="E178">
        <v>-59.543199999999999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2</v>
      </c>
      <c r="BJ178">
        <v>2</v>
      </c>
      <c r="BK178">
        <v>5</v>
      </c>
      <c r="BL178">
        <v>5</v>
      </c>
      <c r="BM178">
        <v>6</v>
      </c>
    </row>
    <row r="179" spans="1:65" x14ac:dyDescent="0.2">
      <c r="A179" s="3" t="s">
        <v>467</v>
      </c>
      <c r="B179" s="11" t="s">
        <v>9</v>
      </c>
      <c r="C179" t="s">
        <v>10</v>
      </c>
      <c r="D179">
        <v>49.282699999999998</v>
      </c>
      <c r="E179">
        <v>-123.1207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2</v>
      </c>
      <c r="U179">
        <v>2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5</v>
      </c>
      <c r="AG179">
        <v>5</v>
      </c>
      <c r="AH179">
        <v>5</v>
      </c>
      <c r="AI179">
        <v>5</v>
      </c>
      <c r="AJ179">
        <v>6</v>
      </c>
      <c r="AK179">
        <v>6</v>
      </c>
      <c r="AL179">
        <v>6</v>
      </c>
      <c r="AM179">
        <v>6</v>
      </c>
      <c r="AN179">
        <v>7</v>
      </c>
      <c r="AO179">
        <v>7</v>
      </c>
      <c r="AP179">
        <v>7</v>
      </c>
      <c r="AQ179">
        <v>7</v>
      </c>
      <c r="AR179">
        <v>8</v>
      </c>
      <c r="AS179">
        <v>8</v>
      </c>
      <c r="AT179">
        <v>8</v>
      </c>
      <c r="AU179">
        <v>9</v>
      </c>
      <c r="AV179">
        <v>12</v>
      </c>
      <c r="AW179">
        <v>13</v>
      </c>
      <c r="AX179">
        <v>21</v>
      </c>
      <c r="AY179">
        <v>21</v>
      </c>
      <c r="AZ179">
        <v>27</v>
      </c>
      <c r="BA179">
        <v>32</v>
      </c>
      <c r="BB179">
        <v>32</v>
      </c>
      <c r="BC179">
        <v>39</v>
      </c>
      <c r="BD179">
        <v>46</v>
      </c>
      <c r="BE179">
        <v>64</v>
      </c>
      <c r="BF179">
        <v>64</v>
      </c>
      <c r="BG179">
        <v>73</v>
      </c>
      <c r="BH179">
        <v>103</v>
      </c>
      <c r="BI179">
        <v>103</v>
      </c>
      <c r="BJ179">
        <v>186</v>
      </c>
      <c r="BK179">
        <v>231</v>
      </c>
      <c r="BL179">
        <v>271</v>
      </c>
      <c r="BM179">
        <v>424</v>
      </c>
    </row>
    <row r="180" spans="1:65" x14ac:dyDescent="0.2">
      <c r="A180" s="3" t="s">
        <v>467</v>
      </c>
      <c r="B180" s="11" t="s">
        <v>98</v>
      </c>
      <c r="C180" t="s">
        <v>10</v>
      </c>
      <c r="D180">
        <v>51.253799999999998</v>
      </c>
      <c r="E180">
        <v>-85.3232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3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>
        <v>3</v>
      </c>
      <c r="X180">
        <v>3</v>
      </c>
      <c r="Y180">
        <v>3</v>
      </c>
      <c r="Z180">
        <v>3</v>
      </c>
      <c r="AA180">
        <v>3</v>
      </c>
      <c r="AB180">
        <v>3</v>
      </c>
      <c r="AC180">
        <v>3</v>
      </c>
      <c r="AD180">
        <v>3</v>
      </c>
      <c r="AE180">
        <v>3</v>
      </c>
      <c r="AF180">
        <v>3</v>
      </c>
      <c r="AG180">
        <v>3</v>
      </c>
      <c r="AH180">
        <v>3</v>
      </c>
      <c r="AI180">
        <v>3</v>
      </c>
      <c r="AJ180">
        <v>3</v>
      </c>
      <c r="AK180">
        <v>3</v>
      </c>
      <c r="AL180">
        <v>3</v>
      </c>
      <c r="AM180">
        <v>4</v>
      </c>
      <c r="AN180">
        <v>4</v>
      </c>
      <c r="AO180">
        <v>4</v>
      </c>
      <c r="AP180">
        <v>6</v>
      </c>
      <c r="AQ180">
        <v>6</v>
      </c>
      <c r="AR180">
        <v>11</v>
      </c>
      <c r="AS180">
        <v>15</v>
      </c>
      <c r="AT180">
        <v>18</v>
      </c>
      <c r="AU180">
        <v>20</v>
      </c>
      <c r="AV180">
        <v>20</v>
      </c>
      <c r="AW180">
        <v>22</v>
      </c>
      <c r="AX180">
        <v>25</v>
      </c>
      <c r="AY180">
        <v>28</v>
      </c>
      <c r="AZ180">
        <v>29</v>
      </c>
      <c r="BA180">
        <v>34</v>
      </c>
      <c r="BB180">
        <v>36</v>
      </c>
      <c r="BC180">
        <v>41</v>
      </c>
      <c r="BD180">
        <v>42</v>
      </c>
      <c r="BE180">
        <v>74</v>
      </c>
      <c r="BF180">
        <v>79</v>
      </c>
      <c r="BG180">
        <v>104</v>
      </c>
      <c r="BH180">
        <v>177</v>
      </c>
      <c r="BI180">
        <v>185</v>
      </c>
      <c r="BJ180">
        <v>221</v>
      </c>
      <c r="BK180">
        <v>257</v>
      </c>
      <c r="BL180">
        <v>308</v>
      </c>
      <c r="BM180">
        <v>377</v>
      </c>
    </row>
    <row r="181" spans="1:65" x14ac:dyDescent="0.2">
      <c r="A181" s="3" t="s">
        <v>467</v>
      </c>
      <c r="B181" s="11" t="s">
        <v>99</v>
      </c>
      <c r="C181" t="s">
        <v>10</v>
      </c>
      <c r="D181">
        <v>53.933300000000003</v>
      </c>
      <c r="E181">
        <v>-116.5765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2</v>
      </c>
      <c r="AZ181">
        <v>4</v>
      </c>
      <c r="BA181">
        <v>7</v>
      </c>
      <c r="BB181">
        <v>7</v>
      </c>
      <c r="BC181">
        <v>19</v>
      </c>
      <c r="BD181">
        <v>19</v>
      </c>
      <c r="BE181">
        <v>29</v>
      </c>
      <c r="BF181">
        <v>29</v>
      </c>
      <c r="BG181">
        <v>39</v>
      </c>
      <c r="BH181">
        <v>56</v>
      </c>
      <c r="BI181">
        <v>74</v>
      </c>
      <c r="BJ181">
        <v>97</v>
      </c>
      <c r="BK181">
        <v>119</v>
      </c>
      <c r="BL181">
        <v>146</v>
      </c>
      <c r="BM181">
        <v>195</v>
      </c>
    </row>
    <row r="182" spans="1:65" x14ac:dyDescent="0.2">
      <c r="A182" s="3" t="s">
        <v>467</v>
      </c>
      <c r="B182" s="11" t="s">
        <v>100</v>
      </c>
      <c r="C182" t="s">
        <v>10</v>
      </c>
      <c r="D182">
        <v>52.939900000000002</v>
      </c>
      <c r="E182">
        <v>-73.549099999999996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2</v>
      </c>
      <c r="AX182">
        <v>2</v>
      </c>
      <c r="AY182">
        <v>3</v>
      </c>
      <c r="AZ182">
        <v>4</v>
      </c>
      <c r="BA182">
        <v>4</v>
      </c>
      <c r="BB182">
        <v>4</v>
      </c>
      <c r="BC182">
        <v>8</v>
      </c>
      <c r="BD182">
        <v>9</v>
      </c>
      <c r="BE182">
        <v>17</v>
      </c>
      <c r="BF182">
        <v>17</v>
      </c>
      <c r="BG182">
        <v>24</v>
      </c>
      <c r="BH182">
        <v>50</v>
      </c>
      <c r="BI182">
        <v>74</v>
      </c>
      <c r="BJ182">
        <v>94</v>
      </c>
      <c r="BK182">
        <v>121</v>
      </c>
      <c r="BL182">
        <v>139</v>
      </c>
      <c r="BM182">
        <v>181</v>
      </c>
    </row>
    <row r="183" spans="1:65" x14ac:dyDescent="0.2">
      <c r="A183" s="3" t="s">
        <v>467</v>
      </c>
      <c r="B183" s="11" t="s">
        <v>209</v>
      </c>
      <c r="C183" t="s">
        <v>10</v>
      </c>
      <c r="D183">
        <v>46.565300000000001</v>
      </c>
      <c r="E183">
        <v>-66.4619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1</v>
      </c>
      <c r="BE183">
        <v>1</v>
      </c>
      <c r="BF183">
        <v>1</v>
      </c>
      <c r="BG183">
        <v>2</v>
      </c>
      <c r="BH183">
        <v>6</v>
      </c>
      <c r="BI183">
        <v>8</v>
      </c>
      <c r="BJ183">
        <v>11</v>
      </c>
      <c r="BK183">
        <v>11</v>
      </c>
      <c r="BL183">
        <v>11</v>
      </c>
      <c r="BM183">
        <v>17</v>
      </c>
    </row>
    <row r="184" spans="1:65" x14ac:dyDescent="0.2">
      <c r="A184" s="3" t="s">
        <v>467</v>
      </c>
      <c r="B184" s="11" t="s">
        <v>415</v>
      </c>
      <c r="C184" t="s">
        <v>10</v>
      </c>
      <c r="D184">
        <v>53.760899999999999</v>
      </c>
      <c r="E184">
        <v>-98.813900000000004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4</v>
      </c>
      <c r="BF184">
        <v>4</v>
      </c>
      <c r="BG184">
        <v>4</v>
      </c>
      <c r="BH184">
        <v>7</v>
      </c>
      <c r="BI184">
        <v>8</v>
      </c>
      <c r="BJ184">
        <v>15</v>
      </c>
      <c r="BK184">
        <v>17</v>
      </c>
      <c r="BL184">
        <v>17</v>
      </c>
      <c r="BM184">
        <v>18</v>
      </c>
    </row>
    <row r="185" spans="1:65" x14ac:dyDescent="0.2">
      <c r="A185" s="3" t="s">
        <v>467</v>
      </c>
      <c r="B185" s="11" t="s">
        <v>416</v>
      </c>
      <c r="C185" t="s">
        <v>10</v>
      </c>
      <c r="D185">
        <v>52.939900000000002</v>
      </c>
      <c r="E185">
        <v>-106.4509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2</v>
      </c>
      <c r="BF185">
        <v>2</v>
      </c>
      <c r="BG185">
        <v>2</v>
      </c>
      <c r="BH185">
        <v>7</v>
      </c>
      <c r="BI185">
        <v>7</v>
      </c>
      <c r="BJ185">
        <v>8</v>
      </c>
      <c r="BK185">
        <v>16</v>
      </c>
      <c r="BL185">
        <v>20</v>
      </c>
      <c r="BM185">
        <v>26</v>
      </c>
    </row>
    <row r="186" spans="1:65" x14ac:dyDescent="0.2">
      <c r="A186" s="3" t="s">
        <v>467</v>
      </c>
      <c r="B186" s="11" t="s">
        <v>110</v>
      </c>
      <c r="C186" t="s">
        <v>10</v>
      </c>
      <c r="D186">
        <v>37.648899999999998</v>
      </c>
      <c r="E186">
        <v>-122.66549999999999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2</v>
      </c>
      <c r="BF186">
        <v>2</v>
      </c>
      <c r="BG186">
        <v>2</v>
      </c>
      <c r="BH186">
        <v>2</v>
      </c>
      <c r="BI186">
        <v>8</v>
      </c>
      <c r="BJ186">
        <v>9</v>
      </c>
      <c r="BK186">
        <v>9</v>
      </c>
      <c r="BL186">
        <v>10</v>
      </c>
      <c r="BM186">
        <v>10</v>
      </c>
    </row>
    <row r="187" spans="1:65" x14ac:dyDescent="0.2">
      <c r="A187" s="3" t="s">
        <v>467</v>
      </c>
      <c r="B187" s="11" t="s">
        <v>445</v>
      </c>
      <c r="C187" t="s">
        <v>10</v>
      </c>
      <c r="D187">
        <v>53.1355</v>
      </c>
      <c r="E187">
        <v>-57.660400000000003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1</v>
      </c>
      <c r="BI187">
        <v>3</v>
      </c>
      <c r="BJ187">
        <v>3</v>
      </c>
      <c r="BK187">
        <v>3</v>
      </c>
      <c r="BL187">
        <v>4</v>
      </c>
      <c r="BM187">
        <v>6</v>
      </c>
    </row>
    <row r="188" spans="1:65" x14ac:dyDescent="0.2">
      <c r="A188" s="3" t="s">
        <v>467</v>
      </c>
      <c r="B188" s="11" t="s">
        <v>446</v>
      </c>
      <c r="C188" t="s">
        <v>10</v>
      </c>
      <c r="D188">
        <v>46.5107</v>
      </c>
      <c r="E188">
        <v>-63.416800000000002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1</v>
      </c>
      <c r="BI188">
        <v>1</v>
      </c>
      <c r="BJ188">
        <v>1</v>
      </c>
      <c r="BK188">
        <v>2</v>
      </c>
      <c r="BL188">
        <v>2</v>
      </c>
      <c r="BM188">
        <v>2</v>
      </c>
    </row>
    <row r="189" spans="1:65" x14ac:dyDescent="0.2">
      <c r="A189" s="3" t="s">
        <v>467</v>
      </c>
      <c r="B189" s="11" t="s">
        <v>453</v>
      </c>
      <c r="C189" t="s">
        <v>10</v>
      </c>
      <c r="D189">
        <v>44.682000000000002</v>
      </c>
      <c r="E189">
        <v>-63.744300000000003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5</v>
      </c>
      <c r="BI189">
        <v>7</v>
      </c>
      <c r="BJ189">
        <v>12</v>
      </c>
      <c r="BK189">
        <v>14</v>
      </c>
      <c r="BL189">
        <v>15</v>
      </c>
      <c r="BM189">
        <v>21</v>
      </c>
    </row>
    <row r="190" spans="1:65" x14ac:dyDescent="0.2">
      <c r="A190" s="3" t="s">
        <v>467</v>
      </c>
      <c r="B190" s="11" t="s">
        <v>508</v>
      </c>
      <c r="C190" t="s">
        <v>10</v>
      </c>
      <c r="D190">
        <v>64.825500000000005</v>
      </c>
      <c r="E190">
        <v>-124.84569999999999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</row>
    <row r="191" spans="1:65" x14ac:dyDescent="0.2">
      <c r="A191" s="3" t="s">
        <v>467</v>
      </c>
      <c r="B191" s="11"/>
      <c r="C191" t="s">
        <v>87</v>
      </c>
      <c r="D191">
        <v>9.7489000000000008</v>
      </c>
      <c r="E191">
        <v>-83.753399999999999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1</v>
      </c>
      <c r="AZ191">
        <v>5</v>
      </c>
      <c r="BA191">
        <v>9</v>
      </c>
      <c r="BB191">
        <v>9</v>
      </c>
      <c r="BC191">
        <v>13</v>
      </c>
      <c r="BD191">
        <v>22</v>
      </c>
      <c r="BE191">
        <v>23</v>
      </c>
      <c r="BF191">
        <v>26</v>
      </c>
      <c r="BG191">
        <v>27</v>
      </c>
      <c r="BH191">
        <v>35</v>
      </c>
      <c r="BI191">
        <v>41</v>
      </c>
      <c r="BJ191">
        <v>50</v>
      </c>
      <c r="BK191">
        <v>69</v>
      </c>
      <c r="BL191">
        <v>89</v>
      </c>
      <c r="BM191">
        <v>117</v>
      </c>
    </row>
    <row r="192" spans="1:65" x14ac:dyDescent="0.2">
      <c r="A192" s="3" t="s">
        <v>467</v>
      </c>
      <c r="B192" s="11" t="s">
        <v>109</v>
      </c>
      <c r="C192" t="s">
        <v>172</v>
      </c>
      <c r="D192">
        <v>35.4437</v>
      </c>
      <c r="E192">
        <v>139.63800000000001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61</v>
      </c>
      <c r="W192">
        <v>61</v>
      </c>
      <c r="X192">
        <v>64</v>
      </c>
      <c r="Y192">
        <v>135</v>
      </c>
      <c r="Z192">
        <v>135</v>
      </c>
      <c r="AA192">
        <v>175</v>
      </c>
      <c r="AB192">
        <v>175</v>
      </c>
      <c r="AC192">
        <v>218</v>
      </c>
      <c r="AD192">
        <v>285</v>
      </c>
      <c r="AE192">
        <v>355</v>
      </c>
      <c r="AF192">
        <v>454</v>
      </c>
      <c r="AG192">
        <v>542</v>
      </c>
      <c r="AH192">
        <v>621</v>
      </c>
      <c r="AI192">
        <v>634</v>
      </c>
      <c r="AJ192">
        <v>634</v>
      </c>
      <c r="AK192">
        <v>634</v>
      </c>
      <c r="AL192">
        <v>691</v>
      </c>
      <c r="AM192">
        <v>691</v>
      </c>
      <c r="AN192">
        <v>691</v>
      </c>
      <c r="AO192">
        <v>705</v>
      </c>
      <c r="AP192">
        <v>705</v>
      </c>
      <c r="AQ192">
        <v>705</v>
      </c>
      <c r="AR192">
        <v>705</v>
      </c>
      <c r="AS192">
        <v>705</v>
      </c>
      <c r="AT192">
        <v>705</v>
      </c>
      <c r="AU192">
        <v>706</v>
      </c>
      <c r="AV192">
        <v>706</v>
      </c>
      <c r="AW192">
        <v>706</v>
      </c>
      <c r="AX192">
        <v>696</v>
      </c>
      <c r="AY192">
        <v>696</v>
      </c>
      <c r="AZ192">
        <v>696</v>
      </c>
      <c r="BA192">
        <v>696</v>
      </c>
      <c r="BB192">
        <v>696</v>
      </c>
      <c r="BC192">
        <v>696</v>
      </c>
      <c r="BD192">
        <v>696</v>
      </c>
      <c r="BE192">
        <v>696</v>
      </c>
      <c r="BF192">
        <v>696</v>
      </c>
      <c r="BG192">
        <v>696</v>
      </c>
      <c r="BH192">
        <v>696</v>
      </c>
      <c r="BI192">
        <v>696</v>
      </c>
      <c r="BJ192">
        <v>712</v>
      </c>
      <c r="BK192">
        <v>712</v>
      </c>
      <c r="BL192">
        <v>712</v>
      </c>
      <c r="BM192">
        <v>712</v>
      </c>
    </row>
    <row r="193" spans="1:65" x14ac:dyDescent="0.2">
      <c r="A193" s="3" t="s">
        <v>467</v>
      </c>
      <c r="B193" s="11"/>
      <c r="C193" t="s">
        <v>409</v>
      </c>
      <c r="D193">
        <v>22</v>
      </c>
      <c r="E193">
        <v>-80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3</v>
      </c>
      <c r="BE193">
        <v>4</v>
      </c>
      <c r="BF193">
        <v>4</v>
      </c>
      <c r="BG193">
        <v>4</v>
      </c>
      <c r="BH193">
        <v>4</v>
      </c>
      <c r="BI193">
        <v>5</v>
      </c>
      <c r="BJ193">
        <v>7</v>
      </c>
      <c r="BK193">
        <v>11</v>
      </c>
      <c r="BL193">
        <v>16</v>
      </c>
      <c r="BM193">
        <v>21</v>
      </c>
    </row>
    <row r="194" spans="1:65" x14ac:dyDescent="0.2">
      <c r="A194" s="3" t="s">
        <v>467</v>
      </c>
      <c r="B194" s="11" t="s">
        <v>455</v>
      </c>
      <c r="C194" t="s">
        <v>177</v>
      </c>
      <c r="D194">
        <v>71.706900000000005</v>
      </c>
      <c r="E194">
        <v>-42.604300000000002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2</v>
      </c>
      <c r="BL194">
        <v>2</v>
      </c>
      <c r="BM194">
        <v>2</v>
      </c>
    </row>
    <row r="195" spans="1:65" x14ac:dyDescent="0.2">
      <c r="A195" s="3" t="s">
        <v>467</v>
      </c>
      <c r="B195" s="11"/>
      <c r="C195" t="s">
        <v>63</v>
      </c>
      <c r="D195">
        <v>18.735700000000001</v>
      </c>
      <c r="E195">
        <v>-70.162700000000001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2</v>
      </c>
      <c r="AY195">
        <v>2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5</v>
      </c>
      <c r="BF195">
        <v>11</v>
      </c>
      <c r="BG195">
        <v>11</v>
      </c>
      <c r="BH195">
        <v>11</v>
      </c>
      <c r="BI195">
        <v>21</v>
      </c>
      <c r="BJ195">
        <v>21</v>
      </c>
      <c r="BK195">
        <v>34</v>
      </c>
      <c r="BL195">
        <v>72</v>
      </c>
      <c r="BM195">
        <v>112</v>
      </c>
    </row>
    <row r="196" spans="1:65" x14ac:dyDescent="0.2">
      <c r="A196" s="3" t="s">
        <v>467</v>
      </c>
      <c r="B196" s="11"/>
      <c r="C196" t="s">
        <v>489</v>
      </c>
      <c r="D196">
        <v>13.7942</v>
      </c>
      <c r="E196">
        <v>-88.896500000000003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3</v>
      </c>
    </row>
    <row r="197" spans="1:65" x14ac:dyDescent="0.2">
      <c r="A197" s="3" t="s">
        <v>467</v>
      </c>
      <c r="B197" s="11" t="s">
        <v>205</v>
      </c>
      <c r="C197" t="s">
        <v>164</v>
      </c>
      <c r="D197">
        <v>18.070799999999998</v>
      </c>
      <c r="E197">
        <v>-63.0501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2</v>
      </c>
      <c r="BI197">
        <v>2</v>
      </c>
      <c r="BJ197">
        <v>3</v>
      </c>
      <c r="BK197">
        <v>4</v>
      </c>
      <c r="BL197">
        <v>4</v>
      </c>
      <c r="BM197">
        <v>4</v>
      </c>
    </row>
    <row r="198" spans="1:65" x14ac:dyDescent="0.2">
      <c r="A198" s="3" t="s">
        <v>467</v>
      </c>
      <c r="B198" s="11" t="s">
        <v>213</v>
      </c>
      <c r="C198" t="s">
        <v>164</v>
      </c>
      <c r="D198">
        <v>17.899999999999999</v>
      </c>
      <c r="E198">
        <v>-62.833300000000001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3</v>
      </c>
      <c r="AW198">
        <v>3</v>
      </c>
      <c r="AX198">
        <v>3</v>
      </c>
      <c r="AY198">
        <v>3</v>
      </c>
      <c r="AZ198">
        <v>3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</row>
    <row r="199" spans="1:65" x14ac:dyDescent="0.2">
      <c r="A199" s="3" t="s">
        <v>467</v>
      </c>
      <c r="B199" s="11" t="s">
        <v>414</v>
      </c>
      <c r="C199" t="s">
        <v>164</v>
      </c>
      <c r="D199">
        <v>16.25</v>
      </c>
      <c r="E199">
        <v>-61.583300000000001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1</v>
      </c>
      <c r="BG199">
        <v>3</v>
      </c>
      <c r="BH199">
        <v>6</v>
      </c>
      <c r="BI199">
        <v>18</v>
      </c>
      <c r="BJ199">
        <v>27</v>
      </c>
      <c r="BK199">
        <v>33</v>
      </c>
      <c r="BL199">
        <v>45</v>
      </c>
      <c r="BM199">
        <v>53</v>
      </c>
    </row>
    <row r="200" spans="1:65" x14ac:dyDescent="0.2">
      <c r="A200" s="3" t="s">
        <v>467</v>
      </c>
      <c r="B200" s="11"/>
      <c r="C200" t="s">
        <v>434</v>
      </c>
      <c r="D200">
        <v>15.7835</v>
      </c>
      <c r="E200">
        <v>-90.230800000000002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1</v>
      </c>
      <c r="BH200">
        <v>2</v>
      </c>
      <c r="BI200">
        <v>6</v>
      </c>
      <c r="BJ200">
        <v>6</v>
      </c>
      <c r="BK200">
        <v>9</v>
      </c>
      <c r="BL200">
        <v>12</v>
      </c>
      <c r="BM200">
        <v>17</v>
      </c>
    </row>
    <row r="201" spans="1:65" x14ac:dyDescent="0.2">
      <c r="A201" s="3" t="s">
        <v>467</v>
      </c>
      <c r="B201" s="11"/>
      <c r="C201" t="s">
        <v>500</v>
      </c>
      <c r="D201">
        <v>18.9712</v>
      </c>
      <c r="E201">
        <v>-72.285200000000003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</v>
      </c>
      <c r="BM201">
        <v>2</v>
      </c>
    </row>
    <row r="202" spans="1:65" x14ac:dyDescent="0.2">
      <c r="A202" s="3" t="s">
        <v>467</v>
      </c>
      <c r="B202" s="11"/>
      <c r="C202" t="s">
        <v>206</v>
      </c>
      <c r="D202">
        <v>15.2</v>
      </c>
      <c r="E202">
        <v>-86.241900000000001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</v>
      </c>
      <c r="BD202">
        <v>2</v>
      </c>
      <c r="BE202">
        <v>2</v>
      </c>
      <c r="BF202">
        <v>2</v>
      </c>
      <c r="BG202">
        <v>3</v>
      </c>
      <c r="BH202">
        <v>6</v>
      </c>
      <c r="BI202">
        <v>8</v>
      </c>
      <c r="BJ202">
        <v>9</v>
      </c>
      <c r="BK202">
        <v>12</v>
      </c>
      <c r="BL202">
        <v>24</v>
      </c>
      <c r="BM202">
        <v>24</v>
      </c>
    </row>
    <row r="203" spans="1:65" x14ac:dyDescent="0.2">
      <c r="A203" s="3" t="s">
        <v>467</v>
      </c>
      <c r="B203" s="11"/>
      <c r="C203" t="s">
        <v>214</v>
      </c>
      <c r="D203">
        <v>18.1096</v>
      </c>
      <c r="E203">
        <v>-77.297499999999999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2</v>
      </c>
      <c r="BE203">
        <v>8</v>
      </c>
      <c r="BF203">
        <v>8</v>
      </c>
      <c r="BG203">
        <v>10</v>
      </c>
      <c r="BH203">
        <v>10</v>
      </c>
      <c r="BI203">
        <v>12</v>
      </c>
      <c r="BJ203">
        <v>13</v>
      </c>
      <c r="BK203">
        <v>15</v>
      </c>
      <c r="BL203">
        <v>16</v>
      </c>
      <c r="BM203">
        <v>16</v>
      </c>
    </row>
    <row r="204" spans="1:65" x14ac:dyDescent="0.2">
      <c r="A204" s="3" t="s">
        <v>467</v>
      </c>
      <c r="B204" s="11"/>
      <c r="C204" t="s">
        <v>52</v>
      </c>
      <c r="D204">
        <v>23.634499999999999</v>
      </c>
      <c r="E204">
        <v>-102.5528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4</v>
      </c>
      <c r="AS204">
        <v>5</v>
      </c>
      <c r="AT204">
        <v>5</v>
      </c>
      <c r="AU204">
        <v>5</v>
      </c>
      <c r="AV204">
        <v>5</v>
      </c>
      <c r="AW204">
        <v>5</v>
      </c>
      <c r="AX204">
        <v>6</v>
      </c>
      <c r="AY204">
        <v>6</v>
      </c>
      <c r="AZ204">
        <v>7</v>
      </c>
      <c r="BA204">
        <v>7</v>
      </c>
      <c r="BB204">
        <v>7</v>
      </c>
      <c r="BC204">
        <v>8</v>
      </c>
      <c r="BD204">
        <v>12</v>
      </c>
      <c r="BE204">
        <v>12</v>
      </c>
      <c r="BF204">
        <v>26</v>
      </c>
      <c r="BG204">
        <v>41</v>
      </c>
      <c r="BH204">
        <v>53</v>
      </c>
      <c r="BI204">
        <v>82</v>
      </c>
      <c r="BJ204">
        <v>93</v>
      </c>
      <c r="BK204">
        <v>118</v>
      </c>
      <c r="BL204">
        <v>164</v>
      </c>
      <c r="BM204">
        <v>203</v>
      </c>
    </row>
    <row r="205" spans="1:65" x14ac:dyDescent="0.2">
      <c r="A205" s="3" t="s">
        <v>467</v>
      </c>
      <c r="B205" s="11" t="s">
        <v>457</v>
      </c>
      <c r="C205" t="s">
        <v>452</v>
      </c>
      <c r="D205">
        <v>12.169600000000001</v>
      </c>
      <c r="E205">
        <v>-68.989999999999995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1</v>
      </c>
      <c r="BH205">
        <v>1</v>
      </c>
      <c r="BI205">
        <v>3</v>
      </c>
      <c r="BJ205">
        <v>3</v>
      </c>
      <c r="BK205">
        <v>3</v>
      </c>
      <c r="BL205">
        <v>3</v>
      </c>
      <c r="BM205">
        <v>3</v>
      </c>
    </row>
    <row r="206" spans="1:65" x14ac:dyDescent="0.2">
      <c r="A206" s="3" t="s">
        <v>467</v>
      </c>
      <c r="B206" s="11" t="s">
        <v>420</v>
      </c>
      <c r="C206" t="s">
        <v>452</v>
      </c>
      <c r="D206">
        <v>12.518599999999999</v>
      </c>
      <c r="E206">
        <v>-70.035799999999995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2</v>
      </c>
      <c r="BF206">
        <v>2</v>
      </c>
      <c r="BG206">
        <v>2</v>
      </c>
      <c r="BH206">
        <v>2</v>
      </c>
      <c r="BI206">
        <v>3</v>
      </c>
      <c r="BJ206">
        <v>4</v>
      </c>
      <c r="BK206">
        <v>4</v>
      </c>
      <c r="BL206">
        <v>5</v>
      </c>
      <c r="BM206">
        <v>5</v>
      </c>
    </row>
    <row r="207" spans="1:65" x14ac:dyDescent="0.2">
      <c r="A207" s="3" t="s">
        <v>467</v>
      </c>
      <c r="B207" s="11" t="s">
        <v>503</v>
      </c>
      <c r="C207" t="s">
        <v>452</v>
      </c>
      <c r="D207">
        <v>18.0425</v>
      </c>
      <c r="E207">
        <v>-63.0548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</row>
    <row r="208" spans="1:65" x14ac:dyDescent="0.2">
      <c r="A208" s="3" t="s">
        <v>467</v>
      </c>
      <c r="B208" s="11"/>
      <c r="C208" t="s">
        <v>491</v>
      </c>
      <c r="D208">
        <v>12.865399999999999</v>
      </c>
      <c r="E208">
        <v>-85.2072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2</v>
      </c>
    </row>
    <row r="209" spans="1:65" x14ac:dyDescent="0.2">
      <c r="A209" s="3" t="s">
        <v>467</v>
      </c>
      <c r="B209" s="11"/>
      <c r="C209" t="s">
        <v>142</v>
      </c>
      <c r="D209">
        <v>8.5380000000000003</v>
      </c>
      <c r="E209">
        <v>-80.7821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8</v>
      </c>
      <c r="BD209">
        <v>11</v>
      </c>
      <c r="BE209">
        <v>27</v>
      </c>
      <c r="BF209">
        <v>36</v>
      </c>
      <c r="BG209">
        <v>43</v>
      </c>
      <c r="BH209">
        <v>55</v>
      </c>
      <c r="BI209">
        <v>69</v>
      </c>
      <c r="BJ209">
        <v>86</v>
      </c>
      <c r="BK209">
        <v>109</v>
      </c>
      <c r="BL209">
        <v>137</v>
      </c>
      <c r="BM209">
        <v>200</v>
      </c>
    </row>
    <row r="210" spans="1:65" x14ac:dyDescent="0.2">
      <c r="A210" s="3" t="s">
        <v>467</v>
      </c>
      <c r="B210" s="11"/>
      <c r="C210" t="s">
        <v>438</v>
      </c>
      <c r="D210">
        <v>13.9094</v>
      </c>
      <c r="E210">
        <v>-60.978900000000003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2</v>
      </c>
      <c r="BH210">
        <v>2</v>
      </c>
      <c r="BI210">
        <v>2</v>
      </c>
      <c r="BJ210">
        <v>2</v>
      </c>
      <c r="BK210">
        <v>2</v>
      </c>
      <c r="BL210">
        <v>2</v>
      </c>
      <c r="BM210">
        <v>2</v>
      </c>
    </row>
    <row r="211" spans="1:65" x14ac:dyDescent="0.2">
      <c r="A211" s="3" t="s">
        <v>467</v>
      </c>
      <c r="B211" s="11"/>
      <c r="C211" t="s">
        <v>439</v>
      </c>
      <c r="D211">
        <v>12.984299999999999</v>
      </c>
      <c r="E211">
        <v>-61.287199999999999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</row>
    <row r="212" spans="1:65" x14ac:dyDescent="0.2">
      <c r="A212" s="3" t="s">
        <v>467</v>
      </c>
      <c r="B212" s="11"/>
      <c r="C212" t="s">
        <v>430</v>
      </c>
      <c r="D212">
        <v>10.691800000000001</v>
      </c>
      <c r="E212">
        <v>-61.222499999999997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2</v>
      </c>
      <c r="BG212">
        <v>2</v>
      </c>
      <c r="BH212">
        <v>4</v>
      </c>
      <c r="BI212">
        <v>5</v>
      </c>
      <c r="BJ212">
        <v>7</v>
      </c>
      <c r="BK212">
        <v>9</v>
      </c>
      <c r="BL212">
        <v>9</v>
      </c>
      <c r="BM212">
        <v>49</v>
      </c>
    </row>
    <row r="213" spans="1:65" x14ac:dyDescent="0.2">
      <c r="A213" s="3" t="s">
        <v>467</v>
      </c>
      <c r="B213" s="11" t="s">
        <v>463</v>
      </c>
      <c r="C213" t="s">
        <v>208</v>
      </c>
      <c r="D213">
        <v>19.313300000000002</v>
      </c>
      <c r="E213">
        <v>-81.254599999999996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3</v>
      </c>
      <c r="BL213">
        <v>3</v>
      </c>
      <c r="BM213">
        <v>3</v>
      </c>
    </row>
    <row r="214" spans="1:65" x14ac:dyDescent="0.2">
      <c r="A214" s="3" t="s">
        <v>467</v>
      </c>
      <c r="B214" s="11" t="s">
        <v>484</v>
      </c>
      <c r="C214" t="s">
        <v>208</v>
      </c>
      <c r="D214">
        <v>16.7425</v>
      </c>
      <c r="E214">
        <v>-62.187399999999997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</row>
    <row r="215" spans="1:65" x14ac:dyDescent="0.2">
      <c r="A215" s="3" t="s">
        <v>467</v>
      </c>
      <c r="B215" s="11" t="s">
        <v>487</v>
      </c>
      <c r="C215" t="s">
        <v>208</v>
      </c>
      <c r="D215">
        <v>32.3078</v>
      </c>
      <c r="E215">
        <v>-64.750500000000002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2</v>
      </c>
      <c r="BM215">
        <v>2</v>
      </c>
    </row>
    <row r="216" spans="1:65" x14ac:dyDescent="0.2">
      <c r="A216" s="3" t="s">
        <v>467</v>
      </c>
      <c r="B216" s="11" t="s">
        <v>104</v>
      </c>
      <c r="C216" t="s">
        <v>105</v>
      </c>
      <c r="D216">
        <v>47.4009</v>
      </c>
      <c r="E216">
        <v>-121.4905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267</v>
      </c>
      <c r="BC216">
        <v>366</v>
      </c>
      <c r="BD216">
        <v>442</v>
      </c>
      <c r="BE216">
        <v>568</v>
      </c>
      <c r="BF216">
        <v>572</v>
      </c>
      <c r="BG216">
        <v>643</v>
      </c>
      <c r="BH216">
        <v>904</v>
      </c>
      <c r="BI216">
        <v>1076</v>
      </c>
      <c r="BJ216">
        <v>1014</v>
      </c>
      <c r="BK216">
        <v>1376</v>
      </c>
      <c r="BL216">
        <v>1524</v>
      </c>
      <c r="BM216">
        <v>1793</v>
      </c>
    </row>
    <row r="217" spans="1:65" x14ac:dyDescent="0.2">
      <c r="A217" s="3" t="s">
        <v>467</v>
      </c>
      <c r="B217" s="11" t="s">
        <v>106</v>
      </c>
      <c r="C217" t="s">
        <v>105</v>
      </c>
      <c r="D217">
        <v>42.165700000000001</v>
      </c>
      <c r="E217">
        <v>-74.948099999999997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173</v>
      </c>
      <c r="BC217">
        <v>220</v>
      </c>
      <c r="BD217">
        <v>328</v>
      </c>
      <c r="BE217">
        <v>421</v>
      </c>
      <c r="BF217">
        <v>525</v>
      </c>
      <c r="BG217">
        <v>732</v>
      </c>
      <c r="BH217">
        <v>967</v>
      </c>
      <c r="BI217">
        <v>1706</v>
      </c>
      <c r="BJ217">
        <v>2495</v>
      </c>
      <c r="BK217">
        <v>5365</v>
      </c>
      <c r="BL217">
        <v>8310</v>
      </c>
      <c r="BM217">
        <v>11710</v>
      </c>
    </row>
    <row r="218" spans="1:65" x14ac:dyDescent="0.2">
      <c r="A218" s="3" t="s">
        <v>467</v>
      </c>
      <c r="B218" s="11" t="s">
        <v>107</v>
      </c>
      <c r="C218" t="s">
        <v>105</v>
      </c>
      <c r="D218">
        <v>36.116199999999999</v>
      </c>
      <c r="E218">
        <v>-119.6816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144</v>
      </c>
      <c r="BC218">
        <v>177</v>
      </c>
      <c r="BD218">
        <v>221</v>
      </c>
      <c r="BE218">
        <v>282</v>
      </c>
      <c r="BF218">
        <v>340</v>
      </c>
      <c r="BG218">
        <v>426</v>
      </c>
      <c r="BH218">
        <v>557</v>
      </c>
      <c r="BI218">
        <v>698</v>
      </c>
      <c r="BJ218">
        <v>751</v>
      </c>
      <c r="BK218">
        <v>952</v>
      </c>
      <c r="BL218">
        <v>1177</v>
      </c>
      <c r="BM218">
        <v>1364</v>
      </c>
    </row>
    <row r="219" spans="1:65" x14ac:dyDescent="0.2">
      <c r="A219" s="3" t="s">
        <v>467</v>
      </c>
      <c r="B219" s="11" t="s">
        <v>108</v>
      </c>
      <c r="C219" t="s">
        <v>105</v>
      </c>
      <c r="D219">
        <v>42.230200000000004</v>
      </c>
      <c r="E219">
        <v>-71.530100000000004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92</v>
      </c>
      <c r="BC219">
        <v>95</v>
      </c>
      <c r="BD219">
        <v>108</v>
      </c>
      <c r="BE219">
        <v>123</v>
      </c>
      <c r="BF219">
        <v>138</v>
      </c>
      <c r="BG219">
        <v>164</v>
      </c>
      <c r="BH219">
        <v>197</v>
      </c>
      <c r="BI219">
        <v>218</v>
      </c>
      <c r="BJ219">
        <v>218</v>
      </c>
      <c r="BK219">
        <v>328</v>
      </c>
      <c r="BL219">
        <v>413</v>
      </c>
      <c r="BM219">
        <v>525</v>
      </c>
    </row>
    <row r="220" spans="1:65" x14ac:dyDescent="0.2">
      <c r="A220" s="3" t="s">
        <v>467</v>
      </c>
      <c r="B220" s="11" t="s">
        <v>109</v>
      </c>
      <c r="C220" t="s">
        <v>105</v>
      </c>
      <c r="D220">
        <v>35.4437</v>
      </c>
      <c r="E220">
        <v>139.63800000000001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36</v>
      </c>
      <c r="AN220">
        <v>36</v>
      </c>
      <c r="AO220">
        <v>42</v>
      </c>
      <c r="AP220">
        <v>42</v>
      </c>
      <c r="AQ220">
        <v>44</v>
      </c>
      <c r="AR220">
        <v>44</v>
      </c>
      <c r="AS220">
        <v>44</v>
      </c>
      <c r="AT220">
        <v>45</v>
      </c>
      <c r="AU220">
        <v>45</v>
      </c>
      <c r="AV220">
        <v>45</v>
      </c>
      <c r="AW220">
        <v>45</v>
      </c>
      <c r="AX220">
        <v>45</v>
      </c>
      <c r="AY220">
        <v>45</v>
      </c>
      <c r="AZ220">
        <v>45</v>
      </c>
      <c r="BA220">
        <v>45</v>
      </c>
      <c r="BB220">
        <v>46</v>
      </c>
      <c r="BC220">
        <v>46</v>
      </c>
      <c r="BD220">
        <v>46</v>
      </c>
      <c r="BE220">
        <v>46</v>
      </c>
      <c r="BF220">
        <v>46</v>
      </c>
      <c r="BG220">
        <v>46</v>
      </c>
      <c r="BH220">
        <v>47</v>
      </c>
      <c r="BI220">
        <v>47</v>
      </c>
      <c r="BJ220">
        <v>47</v>
      </c>
      <c r="BK220">
        <v>47</v>
      </c>
      <c r="BL220">
        <v>49</v>
      </c>
      <c r="BM220">
        <v>49</v>
      </c>
    </row>
    <row r="221" spans="1:65" x14ac:dyDescent="0.2">
      <c r="A221" s="3" t="s">
        <v>467</v>
      </c>
      <c r="B221" s="11" t="s">
        <v>110</v>
      </c>
      <c r="C221" t="s">
        <v>105</v>
      </c>
      <c r="D221">
        <v>37.648899999999998</v>
      </c>
      <c r="E221">
        <v>-122.66549999999999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21</v>
      </c>
      <c r="AZ221">
        <v>21</v>
      </c>
      <c r="BA221">
        <v>21</v>
      </c>
      <c r="BB221">
        <v>21</v>
      </c>
      <c r="BC221">
        <v>21</v>
      </c>
      <c r="BD221">
        <v>21</v>
      </c>
      <c r="BE221">
        <v>21</v>
      </c>
      <c r="BF221">
        <v>21</v>
      </c>
      <c r="BG221">
        <v>21</v>
      </c>
      <c r="BH221">
        <v>20</v>
      </c>
      <c r="BI221">
        <v>21</v>
      </c>
      <c r="BJ221">
        <v>21</v>
      </c>
      <c r="BK221">
        <v>22</v>
      </c>
      <c r="BL221">
        <v>23</v>
      </c>
      <c r="BM221">
        <v>23</v>
      </c>
    </row>
    <row r="222" spans="1:65" x14ac:dyDescent="0.2">
      <c r="A222" s="3" t="s">
        <v>467</v>
      </c>
      <c r="B222" s="11" t="s">
        <v>42</v>
      </c>
      <c r="C222" t="s">
        <v>105</v>
      </c>
      <c r="D222">
        <v>33.040599999999998</v>
      </c>
      <c r="E222">
        <v>-83.643100000000004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17</v>
      </c>
      <c r="BC222">
        <v>23</v>
      </c>
      <c r="BD222">
        <v>31</v>
      </c>
      <c r="BE222">
        <v>42</v>
      </c>
      <c r="BF222">
        <v>66</v>
      </c>
      <c r="BG222">
        <v>99</v>
      </c>
      <c r="BH222">
        <v>121</v>
      </c>
      <c r="BI222">
        <v>146</v>
      </c>
      <c r="BJ222">
        <v>199</v>
      </c>
      <c r="BK222">
        <v>287</v>
      </c>
      <c r="BL222">
        <v>420</v>
      </c>
      <c r="BM222">
        <v>507</v>
      </c>
    </row>
    <row r="223" spans="1:65" x14ac:dyDescent="0.2">
      <c r="A223" s="3" t="s">
        <v>467</v>
      </c>
      <c r="B223" s="11" t="s">
        <v>111</v>
      </c>
      <c r="C223" t="s">
        <v>105</v>
      </c>
      <c r="D223">
        <v>39.059800000000003</v>
      </c>
      <c r="E223">
        <v>-105.3111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15</v>
      </c>
      <c r="BC223">
        <v>34</v>
      </c>
      <c r="BD223">
        <v>45</v>
      </c>
      <c r="BE223">
        <v>49</v>
      </c>
      <c r="BF223">
        <v>101</v>
      </c>
      <c r="BG223">
        <v>131</v>
      </c>
      <c r="BH223">
        <v>160</v>
      </c>
      <c r="BI223">
        <v>160</v>
      </c>
      <c r="BJ223">
        <v>184</v>
      </c>
      <c r="BK223">
        <v>277</v>
      </c>
      <c r="BL223">
        <v>363</v>
      </c>
      <c r="BM223">
        <v>390</v>
      </c>
    </row>
    <row r="224" spans="1:65" x14ac:dyDescent="0.2">
      <c r="A224" s="3" t="s">
        <v>467</v>
      </c>
      <c r="B224" s="11" t="s">
        <v>112</v>
      </c>
      <c r="C224" t="s">
        <v>105</v>
      </c>
      <c r="D224">
        <v>27.766300000000001</v>
      </c>
      <c r="E224">
        <v>-81.686800000000005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15</v>
      </c>
      <c r="BC224">
        <v>28</v>
      </c>
      <c r="BD224">
        <v>35</v>
      </c>
      <c r="BE224">
        <v>50</v>
      </c>
      <c r="BF224">
        <v>76</v>
      </c>
      <c r="BG224">
        <v>115</v>
      </c>
      <c r="BH224">
        <v>155</v>
      </c>
      <c r="BI224">
        <v>216</v>
      </c>
      <c r="BJ224">
        <v>314</v>
      </c>
      <c r="BK224">
        <v>417</v>
      </c>
      <c r="BL224">
        <v>563</v>
      </c>
      <c r="BM224">
        <v>659</v>
      </c>
    </row>
    <row r="225" spans="1:65" x14ac:dyDescent="0.2">
      <c r="A225" s="3" t="s">
        <v>467</v>
      </c>
      <c r="B225" s="11" t="s">
        <v>113</v>
      </c>
      <c r="C225" t="s">
        <v>105</v>
      </c>
      <c r="D225">
        <v>40.298900000000003</v>
      </c>
      <c r="E225">
        <v>-74.521000000000001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15</v>
      </c>
      <c r="BC225">
        <v>23</v>
      </c>
      <c r="BD225">
        <v>29</v>
      </c>
      <c r="BE225">
        <v>29</v>
      </c>
      <c r="BF225">
        <v>69</v>
      </c>
      <c r="BG225">
        <v>98</v>
      </c>
      <c r="BH225">
        <v>178</v>
      </c>
      <c r="BI225">
        <v>267</v>
      </c>
      <c r="BJ225">
        <v>267</v>
      </c>
      <c r="BK225">
        <v>742</v>
      </c>
      <c r="BL225">
        <v>890</v>
      </c>
      <c r="BM225">
        <v>1327</v>
      </c>
    </row>
    <row r="226" spans="1:65" x14ac:dyDescent="0.2">
      <c r="A226" s="3" t="s">
        <v>467</v>
      </c>
      <c r="B226" s="11" t="s">
        <v>114</v>
      </c>
      <c r="C226" t="s">
        <v>105</v>
      </c>
      <c r="D226">
        <v>44.572000000000003</v>
      </c>
      <c r="E226">
        <v>-122.07089999999999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15</v>
      </c>
      <c r="BC226">
        <v>19</v>
      </c>
      <c r="BD226">
        <v>24</v>
      </c>
      <c r="BE226">
        <v>30</v>
      </c>
      <c r="BF226">
        <v>32</v>
      </c>
      <c r="BG226">
        <v>36</v>
      </c>
      <c r="BH226">
        <v>39</v>
      </c>
      <c r="BI226">
        <v>66</v>
      </c>
      <c r="BJ226">
        <v>68</v>
      </c>
      <c r="BK226">
        <v>88</v>
      </c>
      <c r="BL226">
        <v>114</v>
      </c>
      <c r="BM226">
        <v>114</v>
      </c>
    </row>
    <row r="227" spans="1:65" x14ac:dyDescent="0.2">
      <c r="A227" s="3" t="s">
        <v>467</v>
      </c>
      <c r="B227" s="11" t="s">
        <v>115</v>
      </c>
      <c r="C227" t="s">
        <v>105</v>
      </c>
      <c r="D227">
        <v>31.054500000000001</v>
      </c>
      <c r="E227">
        <v>-97.563500000000005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13</v>
      </c>
      <c r="BC227">
        <v>21</v>
      </c>
      <c r="BD227">
        <v>27</v>
      </c>
      <c r="BE227">
        <v>43</v>
      </c>
      <c r="BF227">
        <v>57</v>
      </c>
      <c r="BG227">
        <v>72</v>
      </c>
      <c r="BH227">
        <v>85</v>
      </c>
      <c r="BI227">
        <v>110</v>
      </c>
      <c r="BJ227">
        <v>173</v>
      </c>
      <c r="BK227">
        <v>260</v>
      </c>
      <c r="BL227">
        <v>394</v>
      </c>
      <c r="BM227">
        <v>581</v>
      </c>
    </row>
    <row r="228" spans="1:65" x14ac:dyDescent="0.2">
      <c r="A228" s="3" t="s">
        <v>467</v>
      </c>
      <c r="B228" s="11" t="s">
        <v>116</v>
      </c>
      <c r="C228" t="s">
        <v>105</v>
      </c>
      <c r="D228">
        <v>40.349499999999999</v>
      </c>
      <c r="E228">
        <v>-88.986099999999993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12</v>
      </c>
      <c r="BC228">
        <v>25</v>
      </c>
      <c r="BD228">
        <v>32</v>
      </c>
      <c r="BE228">
        <v>46</v>
      </c>
      <c r="BF228">
        <v>64</v>
      </c>
      <c r="BG228">
        <v>93</v>
      </c>
      <c r="BH228">
        <v>105</v>
      </c>
      <c r="BI228">
        <v>161</v>
      </c>
      <c r="BJ228">
        <v>162</v>
      </c>
      <c r="BK228">
        <v>422</v>
      </c>
      <c r="BL228">
        <v>585</v>
      </c>
      <c r="BM228">
        <v>753</v>
      </c>
    </row>
    <row r="229" spans="1:65" x14ac:dyDescent="0.2">
      <c r="A229" s="3" t="s">
        <v>467</v>
      </c>
      <c r="B229" s="11" t="s">
        <v>117</v>
      </c>
      <c r="C229" t="s">
        <v>105</v>
      </c>
      <c r="D229">
        <v>40.590800000000002</v>
      </c>
      <c r="E229">
        <v>-77.209800000000001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12</v>
      </c>
      <c r="BC229">
        <v>16</v>
      </c>
      <c r="BD229">
        <v>22</v>
      </c>
      <c r="BE229">
        <v>41</v>
      </c>
      <c r="BF229">
        <v>47</v>
      </c>
      <c r="BG229">
        <v>66</v>
      </c>
      <c r="BH229">
        <v>77</v>
      </c>
      <c r="BI229">
        <v>112</v>
      </c>
      <c r="BJ229">
        <v>152</v>
      </c>
      <c r="BK229">
        <v>206</v>
      </c>
      <c r="BL229">
        <v>303</v>
      </c>
      <c r="BM229">
        <v>396</v>
      </c>
    </row>
    <row r="230" spans="1:65" x14ac:dyDescent="0.2">
      <c r="A230" s="3" t="s">
        <v>467</v>
      </c>
      <c r="B230" s="11" t="s">
        <v>118</v>
      </c>
      <c r="C230" t="s">
        <v>105</v>
      </c>
      <c r="D230">
        <v>42.011499999999998</v>
      </c>
      <c r="E230">
        <v>-93.210499999999996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8</v>
      </c>
      <c r="BC230">
        <v>13</v>
      </c>
      <c r="BD230">
        <v>16</v>
      </c>
      <c r="BE230">
        <v>17</v>
      </c>
      <c r="BF230">
        <v>17</v>
      </c>
      <c r="BG230">
        <v>18</v>
      </c>
      <c r="BH230">
        <v>23</v>
      </c>
      <c r="BI230">
        <v>23</v>
      </c>
      <c r="BJ230">
        <v>29</v>
      </c>
      <c r="BK230">
        <v>44</v>
      </c>
      <c r="BL230">
        <v>45</v>
      </c>
      <c r="BM230">
        <v>68</v>
      </c>
    </row>
    <row r="231" spans="1:65" x14ac:dyDescent="0.2">
      <c r="A231" s="3" t="s">
        <v>467</v>
      </c>
      <c r="B231" s="11" t="s">
        <v>119</v>
      </c>
      <c r="C231" t="s">
        <v>105</v>
      </c>
      <c r="D231">
        <v>39.063899999999997</v>
      </c>
      <c r="E231">
        <v>-76.802099999999996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8</v>
      </c>
      <c r="BC231">
        <v>9</v>
      </c>
      <c r="BD231">
        <v>12</v>
      </c>
      <c r="BE231">
        <v>18</v>
      </c>
      <c r="BF231">
        <v>26</v>
      </c>
      <c r="BG231">
        <v>32</v>
      </c>
      <c r="BH231">
        <v>41</v>
      </c>
      <c r="BI231">
        <v>60</v>
      </c>
      <c r="BJ231">
        <v>85</v>
      </c>
      <c r="BK231">
        <v>107</v>
      </c>
      <c r="BL231">
        <v>149</v>
      </c>
      <c r="BM231">
        <v>193</v>
      </c>
    </row>
    <row r="232" spans="1:65" x14ac:dyDescent="0.2">
      <c r="A232" s="3" t="s">
        <v>467</v>
      </c>
      <c r="B232" s="11" t="s">
        <v>120</v>
      </c>
      <c r="C232" t="s">
        <v>105</v>
      </c>
      <c r="D232">
        <v>35.630099999999999</v>
      </c>
      <c r="E232">
        <v>-79.806399999999996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7</v>
      </c>
      <c r="BC232">
        <v>7</v>
      </c>
      <c r="BD232">
        <v>15</v>
      </c>
      <c r="BE232">
        <v>17</v>
      </c>
      <c r="BF232">
        <v>24</v>
      </c>
      <c r="BG232">
        <v>33</v>
      </c>
      <c r="BH232">
        <v>38</v>
      </c>
      <c r="BI232">
        <v>64</v>
      </c>
      <c r="BJ232">
        <v>70</v>
      </c>
      <c r="BK232">
        <v>123</v>
      </c>
      <c r="BL232">
        <v>172</v>
      </c>
      <c r="BM232">
        <v>253</v>
      </c>
    </row>
    <row r="233" spans="1:65" x14ac:dyDescent="0.2">
      <c r="A233" s="3" t="s">
        <v>467</v>
      </c>
      <c r="B233" s="11" t="s">
        <v>121</v>
      </c>
      <c r="C233" t="s">
        <v>105</v>
      </c>
      <c r="D233">
        <v>33.856900000000003</v>
      </c>
      <c r="E233">
        <v>-80.944999999999993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7</v>
      </c>
      <c r="BC233">
        <v>10</v>
      </c>
      <c r="BD233">
        <v>12</v>
      </c>
      <c r="BE233">
        <v>13</v>
      </c>
      <c r="BF233">
        <v>19</v>
      </c>
      <c r="BG233">
        <v>28</v>
      </c>
      <c r="BH233">
        <v>33</v>
      </c>
      <c r="BI233">
        <v>47</v>
      </c>
      <c r="BJ233">
        <v>47</v>
      </c>
      <c r="BK233">
        <v>81</v>
      </c>
      <c r="BL233">
        <v>126</v>
      </c>
      <c r="BM233">
        <v>171</v>
      </c>
    </row>
    <row r="234" spans="1:65" x14ac:dyDescent="0.2">
      <c r="A234" s="3" t="s">
        <v>467</v>
      </c>
      <c r="B234" s="11" t="s">
        <v>122</v>
      </c>
      <c r="C234" t="s">
        <v>105</v>
      </c>
      <c r="D234">
        <v>35.747799999999998</v>
      </c>
      <c r="E234">
        <v>-86.692300000000003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7</v>
      </c>
      <c r="BC234">
        <v>9</v>
      </c>
      <c r="BD234">
        <v>18</v>
      </c>
      <c r="BE234">
        <v>26</v>
      </c>
      <c r="BF234">
        <v>32</v>
      </c>
      <c r="BG234">
        <v>39</v>
      </c>
      <c r="BH234">
        <v>52</v>
      </c>
      <c r="BI234">
        <v>74</v>
      </c>
      <c r="BJ234">
        <v>79</v>
      </c>
      <c r="BK234">
        <v>154</v>
      </c>
      <c r="BL234">
        <v>233</v>
      </c>
      <c r="BM234">
        <v>371</v>
      </c>
    </row>
    <row r="235" spans="1:65" x14ac:dyDescent="0.2">
      <c r="A235" s="3" t="s">
        <v>467</v>
      </c>
      <c r="B235" s="11" t="s">
        <v>123</v>
      </c>
      <c r="C235" t="s">
        <v>105</v>
      </c>
      <c r="D235">
        <v>37.769300000000001</v>
      </c>
      <c r="E235">
        <v>-78.17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7</v>
      </c>
      <c r="BC235">
        <v>9</v>
      </c>
      <c r="BD235">
        <v>17</v>
      </c>
      <c r="BE235">
        <v>30</v>
      </c>
      <c r="BF235">
        <v>41</v>
      </c>
      <c r="BG235">
        <v>45</v>
      </c>
      <c r="BH235">
        <v>49</v>
      </c>
      <c r="BI235">
        <v>67</v>
      </c>
      <c r="BJ235">
        <v>77</v>
      </c>
      <c r="BK235">
        <v>99</v>
      </c>
      <c r="BL235">
        <v>122</v>
      </c>
      <c r="BM235">
        <v>156</v>
      </c>
    </row>
    <row r="236" spans="1:65" x14ac:dyDescent="0.2">
      <c r="A236" s="3" t="s">
        <v>467</v>
      </c>
      <c r="B236" s="11" t="s">
        <v>124</v>
      </c>
      <c r="C236" t="s">
        <v>105</v>
      </c>
      <c r="D236">
        <v>33.729799999999997</v>
      </c>
      <c r="E236">
        <v>-111.4312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6</v>
      </c>
      <c r="BC236">
        <v>9</v>
      </c>
      <c r="BD236">
        <v>9</v>
      </c>
      <c r="BE236">
        <v>9</v>
      </c>
      <c r="BF236">
        <v>12</v>
      </c>
      <c r="BG236">
        <v>13</v>
      </c>
      <c r="BH236">
        <v>18</v>
      </c>
      <c r="BI236">
        <v>20</v>
      </c>
      <c r="BJ236">
        <v>27</v>
      </c>
      <c r="BK236">
        <v>45</v>
      </c>
      <c r="BL236">
        <v>78</v>
      </c>
      <c r="BM236">
        <v>118</v>
      </c>
    </row>
    <row r="237" spans="1:65" x14ac:dyDescent="0.2">
      <c r="A237" s="3" t="s">
        <v>467</v>
      </c>
      <c r="B237" s="11" t="s">
        <v>125</v>
      </c>
      <c r="C237" t="s">
        <v>105</v>
      </c>
      <c r="D237">
        <v>39.849400000000003</v>
      </c>
      <c r="E237">
        <v>-86.258300000000006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6</v>
      </c>
      <c r="BC237">
        <v>11</v>
      </c>
      <c r="BD237">
        <v>13</v>
      </c>
      <c r="BE237">
        <v>13</v>
      </c>
      <c r="BF237">
        <v>16</v>
      </c>
      <c r="BG237">
        <v>20</v>
      </c>
      <c r="BH237">
        <v>25</v>
      </c>
      <c r="BI237">
        <v>30</v>
      </c>
      <c r="BJ237">
        <v>39</v>
      </c>
      <c r="BK237">
        <v>60</v>
      </c>
      <c r="BL237">
        <v>86</v>
      </c>
      <c r="BM237">
        <v>128</v>
      </c>
    </row>
    <row r="238" spans="1:65" x14ac:dyDescent="0.2">
      <c r="A238" s="3" t="s">
        <v>467</v>
      </c>
      <c r="B238" s="11" t="s">
        <v>126</v>
      </c>
      <c r="C238" t="s">
        <v>105</v>
      </c>
      <c r="D238">
        <v>37.668100000000003</v>
      </c>
      <c r="E238">
        <v>-84.670100000000005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6</v>
      </c>
      <c r="BC238">
        <v>8</v>
      </c>
      <c r="BD238">
        <v>10</v>
      </c>
      <c r="BE238">
        <v>14</v>
      </c>
      <c r="BF238">
        <v>14</v>
      </c>
      <c r="BG238">
        <v>20</v>
      </c>
      <c r="BH238">
        <v>21</v>
      </c>
      <c r="BI238">
        <v>26</v>
      </c>
      <c r="BJ238">
        <v>27</v>
      </c>
      <c r="BK238">
        <v>37</v>
      </c>
      <c r="BL238">
        <v>47</v>
      </c>
      <c r="BM238">
        <v>87</v>
      </c>
    </row>
    <row r="239" spans="1:65" x14ac:dyDescent="0.2">
      <c r="A239" s="3" t="s">
        <v>467</v>
      </c>
      <c r="B239" s="11" t="s">
        <v>127</v>
      </c>
      <c r="C239" t="s">
        <v>105</v>
      </c>
      <c r="D239">
        <v>38.897399999999998</v>
      </c>
      <c r="E239">
        <v>-77.026799999999994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5</v>
      </c>
      <c r="BC239">
        <v>10</v>
      </c>
      <c r="BD239">
        <v>10</v>
      </c>
      <c r="BE239">
        <v>10</v>
      </c>
      <c r="BF239">
        <v>10</v>
      </c>
      <c r="BG239">
        <v>16</v>
      </c>
      <c r="BH239">
        <v>22</v>
      </c>
      <c r="BI239">
        <v>22</v>
      </c>
      <c r="BJ239">
        <v>31</v>
      </c>
      <c r="BK239">
        <v>40</v>
      </c>
      <c r="BL239">
        <v>71</v>
      </c>
      <c r="BM239">
        <v>77</v>
      </c>
    </row>
    <row r="240" spans="1:65" x14ac:dyDescent="0.2">
      <c r="A240" s="3" t="s">
        <v>467</v>
      </c>
      <c r="B240" s="11" t="s">
        <v>128</v>
      </c>
      <c r="C240" t="s">
        <v>105</v>
      </c>
      <c r="D240">
        <v>38.313499999999998</v>
      </c>
      <c r="E240">
        <v>-117.05540000000001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4</v>
      </c>
      <c r="BC240">
        <v>7</v>
      </c>
      <c r="BD240">
        <v>14</v>
      </c>
      <c r="BE240">
        <v>17</v>
      </c>
      <c r="BF240">
        <v>21</v>
      </c>
      <c r="BG240">
        <v>24</v>
      </c>
      <c r="BH240">
        <v>45</v>
      </c>
      <c r="BI240">
        <v>56</v>
      </c>
      <c r="BJ240">
        <v>55</v>
      </c>
      <c r="BK240">
        <v>95</v>
      </c>
      <c r="BL240">
        <v>114</v>
      </c>
      <c r="BM240">
        <v>161</v>
      </c>
    </row>
    <row r="241" spans="1:65" x14ac:dyDescent="0.2">
      <c r="A241" s="3" t="s">
        <v>467</v>
      </c>
      <c r="B241" s="11" t="s">
        <v>129</v>
      </c>
      <c r="C241" t="s">
        <v>105</v>
      </c>
      <c r="D241">
        <v>43.452500000000001</v>
      </c>
      <c r="E241">
        <v>-71.563900000000004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4</v>
      </c>
      <c r="BC241">
        <v>5</v>
      </c>
      <c r="BD241">
        <v>6</v>
      </c>
      <c r="BE241">
        <v>6</v>
      </c>
      <c r="BF241">
        <v>7</v>
      </c>
      <c r="BG241">
        <v>13</v>
      </c>
      <c r="BH241">
        <v>17</v>
      </c>
      <c r="BI241">
        <v>26</v>
      </c>
      <c r="BJ241">
        <v>26</v>
      </c>
      <c r="BK241">
        <v>44</v>
      </c>
      <c r="BL241">
        <v>44</v>
      </c>
      <c r="BM241">
        <v>55</v>
      </c>
    </row>
    <row r="242" spans="1:65" x14ac:dyDescent="0.2">
      <c r="A242" s="3" t="s">
        <v>467</v>
      </c>
      <c r="B242" s="11" t="s">
        <v>130</v>
      </c>
      <c r="C242" t="s">
        <v>105</v>
      </c>
      <c r="D242">
        <v>45.694499999999998</v>
      </c>
      <c r="E242">
        <v>-93.900199999999998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3</v>
      </c>
      <c r="BC242">
        <v>5</v>
      </c>
      <c r="BD242">
        <v>9</v>
      </c>
      <c r="BE242">
        <v>14</v>
      </c>
      <c r="BF242">
        <v>21</v>
      </c>
      <c r="BG242">
        <v>35</v>
      </c>
      <c r="BH242">
        <v>54</v>
      </c>
      <c r="BI242">
        <v>60</v>
      </c>
      <c r="BJ242">
        <v>77</v>
      </c>
      <c r="BK242">
        <v>89</v>
      </c>
      <c r="BL242">
        <v>115</v>
      </c>
      <c r="BM242">
        <v>138</v>
      </c>
    </row>
    <row r="243" spans="1:65" x14ac:dyDescent="0.2">
      <c r="A243" s="3" t="s">
        <v>467</v>
      </c>
      <c r="B243" s="11" t="s">
        <v>131</v>
      </c>
      <c r="C243" t="s">
        <v>105</v>
      </c>
      <c r="D243">
        <v>41.125399999999999</v>
      </c>
      <c r="E243">
        <v>-98.268100000000004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3</v>
      </c>
      <c r="BC243">
        <v>5</v>
      </c>
      <c r="BD243">
        <v>10</v>
      </c>
      <c r="BE243">
        <v>13</v>
      </c>
      <c r="BF243">
        <v>14</v>
      </c>
      <c r="BG243">
        <v>17</v>
      </c>
      <c r="BH243">
        <v>18</v>
      </c>
      <c r="BI243">
        <v>21</v>
      </c>
      <c r="BJ243">
        <v>24</v>
      </c>
      <c r="BK243">
        <v>29</v>
      </c>
      <c r="BL243">
        <v>37</v>
      </c>
      <c r="BM243">
        <v>38</v>
      </c>
    </row>
    <row r="244" spans="1:65" x14ac:dyDescent="0.2">
      <c r="A244" s="3" t="s">
        <v>467</v>
      </c>
      <c r="B244" s="11" t="s">
        <v>132</v>
      </c>
      <c r="C244" t="s">
        <v>105</v>
      </c>
      <c r="D244">
        <v>40.388800000000003</v>
      </c>
      <c r="E244">
        <v>-82.764899999999997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3</v>
      </c>
      <c r="BC244">
        <v>4</v>
      </c>
      <c r="BD244">
        <v>5</v>
      </c>
      <c r="BE244">
        <v>13</v>
      </c>
      <c r="BF244">
        <v>26</v>
      </c>
      <c r="BG244">
        <v>37</v>
      </c>
      <c r="BH244">
        <v>50</v>
      </c>
      <c r="BI244">
        <v>67</v>
      </c>
      <c r="BJ244">
        <v>86</v>
      </c>
      <c r="BK244">
        <v>119</v>
      </c>
      <c r="BL244">
        <v>173</v>
      </c>
      <c r="BM244">
        <v>248</v>
      </c>
    </row>
    <row r="245" spans="1:65" x14ac:dyDescent="0.2">
      <c r="A245" s="3" t="s">
        <v>467</v>
      </c>
      <c r="B245" s="11" t="s">
        <v>133</v>
      </c>
      <c r="C245" t="s">
        <v>105</v>
      </c>
      <c r="D245">
        <v>41.680900000000001</v>
      </c>
      <c r="E245">
        <v>-71.511799999999994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3</v>
      </c>
      <c r="BC245">
        <v>5</v>
      </c>
      <c r="BD245">
        <v>5</v>
      </c>
      <c r="BE245">
        <v>14</v>
      </c>
      <c r="BF245">
        <v>20</v>
      </c>
      <c r="BG245">
        <v>20</v>
      </c>
      <c r="BH245">
        <v>21</v>
      </c>
      <c r="BI245">
        <v>23</v>
      </c>
      <c r="BJ245">
        <v>33</v>
      </c>
      <c r="BK245">
        <v>44</v>
      </c>
      <c r="BL245">
        <v>54</v>
      </c>
      <c r="BM245">
        <v>66</v>
      </c>
    </row>
    <row r="246" spans="1:65" x14ac:dyDescent="0.2">
      <c r="A246" s="3" t="s">
        <v>467</v>
      </c>
      <c r="B246" s="11" t="s">
        <v>134</v>
      </c>
      <c r="C246" t="s">
        <v>105</v>
      </c>
      <c r="D246">
        <v>44.268500000000003</v>
      </c>
      <c r="E246">
        <v>-89.616500000000002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3</v>
      </c>
      <c r="BC246">
        <v>6</v>
      </c>
      <c r="BD246">
        <v>8</v>
      </c>
      <c r="BE246">
        <v>19</v>
      </c>
      <c r="BF246">
        <v>27</v>
      </c>
      <c r="BG246">
        <v>32</v>
      </c>
      <c r="BH246">
        <v>47</v>
      </c>
      <c r="BI246">
        <v>72</v>
      </c>
      <c r="BJ246">
        <v>92</v>
      </c>
      <c r="BK246">
        <v>159</v>
      </c>
      <c r="BL246">
        <v>207</v>
      </c>
      <c r="BM246">
        <v>282</v>
      </c>
    </row>
    <row r="247" spans="1:65" x14ac:dyDescent="0.2">
      <c r="A247" s="3" t="s">
        <v>467</v>
      </c>
      <c r="B247" s="11" t="s">
        <v>135</v>
      </c>
      <c r="C247" t="s">
        <v>105</v>
      </c>
      <c r="D247">
        <v>41.597799999999999</v>
      </c>
      <c r="E247">
        <v>-72.755399999999995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2</v>
      </c>
      <c r="BC247">
        <v>3</v>
      </c>
      <c r="BD247">
        <v>5</v>
      </c>
      <c r="BE247">
        <v>11</v>
      </c>
      <c r="BF247">
        <v>22</v>
      </c>
      <c r="BG247">
        <v>24</v>
      </c>
      <c r="BH247">
        <v>30</v>
      </c>
      <c r="BI247">
        <v>68</v>
      </c>
      <c r="BJ247">
        <v>68</v>
      </c>
      <c r="BK247">
        <v>159</v>
      </c>
      <c r="BL247">
        <v>194</v>
      </c>
      <c r="BM247">
        <v>194</v>
      </c>
    </row>
    <row r="248" spans="1:65" x14ac:dyDescent="0.2">
      <c r="A248" s="3" t="s">
        <v>467</v>
      </c>
      <c r="B248" s="11" t="s">
        <v>136</v>
      </c>
      <c r="C248" t="s">
        <v>105</v>
      </c>
      <c r="D248">
        <v>21.0943</v>
      </c>
      <c r="E248">
        <v>-157.4983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2</v>
      </c>
      <c r="BC248">
        <v>2</v>
      </c>
      <c r="BD248">
        <v>2</v>
      </c>
      <c r="BE248">
        <v>2</v>
      </c>
      <c r="BF248">
        <v>4</v>
      </c>
      <c r="BG248">
        <v>6</v>
      </c>
      <c r="BH248">
        <v>7</v>
      </c>
      <c r="BI248">
        <v>10</v>
      </c>
      <c r="BJ248">
        <v>14</v>
      </c>
      <c r="BK248">
        <v>16</v>
      </c>
      <c r="BL248">
        <v>26</v>
      </c>
      <c r="BM248">
        <v>37</v>
      </c>
    </row>
    <row r="249" spans="1:65" x14ac:dyDescent="0.2">
      <c r="A249" s="3" t="s">
        <v>467</v>
      </c>
      <c r="B249" s="11" t="s">
        <v>137</v>
      </c>
      <c r="C249" t="s">
        <v>105</v>
      </c>
      <c r="D249">
        <v>35.565300000000001</v>
      </c>
      <c r="E249">
        <v>-96.928899999999999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2</v>
      </c>
      <c r="BC249">
        <v>2</v>
      </c>
      <c r="BD249">
        <v>2</v>
      </c>
      <c r="BE249">
        <v>2</v>
      </c>
      <c r="BF249">
        <v>4</v>
      </c>
      <c r="BG249">
        <v>7</v>
      </c>
      <c r="BH249">
        <v>10</v>
      </c>
      <c r="BI249">
        <v>19</v>
      </c>
      <c r="BJ249">
        <v>19</v>
      </c>
      <c r="BK249">
        <v>44</v>
      </c>
      <c r="BL249">
        <v>49</v>
      </c>
      <c r="BM249">
        <v>53</v>
      </c>
    </row>
    <row r="250" spans="1:65" x14ac:dyDescent="0.2">
      <c r="A250" s="3" t="s">
        <v>467</v>
      </c>
      <c r="B250" s="11" t="s">
        <v>138</v>
      </c>
      <c r="C250" t="s">
        <v>105</v>
      </c>
      <c r="D250">
        <v>40.15</v>
      </c>
      <c r="E250">
        <v>-111.86239999999999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2</v>
      </c>
      <c r="BC250">
        <v>3</v>
      </c>
      <c r="BD250">
        <v>5</v>
      </c>
      <c r="BE250">
        <v>9</v>
      </c>
      <c r="BF250">
        <v>10</v>
      </c>
      <c r="BG250">
        <v>28</v>
      </c>
      <c r="BH250">
        <v>39</v>
      </c>
      <c r="BI250">
        <v>51</v>
      </c>
      <c r="BJ250">
        <v>51</v>
      </c>
      <c r="BK250">
        <v>80</v>
      </c>
      <c r="BL250">
        <v>78</v>
      </c>
      <c r="BM250">
        <v>136</v>
      </c>
    </row>
    <row r="251" spans="1:65" x14ac:dyDescent="0.2">
      <c r="A251" s="3" t="s">
        <v>467</v>
      </c>
      <c r="B251" s="11" t="s">
        <v>143</v>
      </c>
      <c r="C251" t="s">
        <v>105</v>
      </c>
      <c r="D251">
        <v>38.526600000000002</v>
      </c>
      <c r="E251">
        <v>-96.726500000000001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1</v>
      </c>
      <c r="BE251">
        <v>5</v>
      </c>
      <c r="BF251">
        <v>8</v>
      </c>
      <c r="BG251">
        <v>8</v>
      </c>
      <c r="BH251">
        <v>11</v>
      </c>
      <c r="BI251">
        <v>18</v>
      </c>
      <c r="BJ251">
        <v>18</v>
      </c>
      <c r="BK251">
        <v>34</v>
      </c>
      <c r="BL251">
        <v>44</v>
      </c>
      <c r="BM251">
        <v>57</v>
      </c>
    </row>
    <row r="252" spans="1:65" x14ac:dyDescent="0.2">
      <c r="A252" s="3" t="s">
        <v>467</v>
      </c>
      <c r="B252" s="11" t="s">
        <v>144</v>
      </c>
      <c r="C252" t="s">
        <v>105</v>
      </c>
      <c r="D252">
        <v>31.169499999999999</v>
      </c>
      <c r="E252">
        <v>-91.867800000000003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6</v>
      </c>
      <c r="BD252">
        <v>19</v>
      </c>
      <c r="BE252">
        <v>36</v>
      </c>
      <c r="BF252">
        <v>77</v>
      </c>
      <c r="BG252">
        <v>91</v>
      </c>
      <c r="BH252">
        <v>136</v>
      </c>
      <c r="BI252">
        <v>196</v>
      </c>
      <c r="BJ252">
        <v>257</v>
      </c>
      <c r="BK252">
        <v>392</v>
      </c>
      <c r="BL252">
        <v>538</v>
      </c>
      <c r="BM252">
        <v>585</v>
      </c>
    </row>
    <row r="253" spans="1:65" x14ac:dyDescent="0.2">
      <c r="A253" s="3" t="s">
        <v>467</v>
      </c>
      <c r="B253" s="11" t="s">
        <v>145</v>
      </c>
      <c r="C253" t="s">
        <v>105</v>
      </c>
      <c r="D253">
        <v>38.456099999999999</v>
      </c>
      <c r="E253">
        <v>-92.288399999999996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1</v>
      </c>
      <c r="BE253">
        <v>2</v>
      </c>
      <c r="BF253">
        <v>4</v>
      </c>
      <c r="BG253">
        <v>5</v>
      </c>
      <c r="BH253">
        <v>6</v>
      </c>
      <c r="BI253">
        <v>11</v>
      </c>
      <c r="BJ253">
        <v>18</v>
      </c>
      <c r="BK253">
        <v>31</v>
      </c>
      <c r="BL253">
        <v>53</v>
      </c>
      <c r="BM253">
        <v>74</v>
      </c>
    </row>
    <row r="254" spans="1:65" x14ac:dyDescent="0.2">
      <c r="A254" s="3" t="s">
        <v>467</v>
      </c>
      <c r="B254" s="11" t="s">
        <v>146</v>
      </c>
      <c r="C254" t="s">
        <v>105</v>
      </c>
      <c r="D254">
        <v>44.045900000000003</v>
      </c>
      <c r="E254">
        <v>-72.710700000000003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1</v>
      </c>
      <c r="BD254">
        <v>2</v>
      </c>
      <c r="BE254">
        <v>2</v>
      </c>
      <c r="BF254">
        <v>5</v>
      </c>
      <c r="BG254">
        <v>8</v>
      </c>
      <c r="BH254">
        <v>12</v>
      </c>
      <c r="BI254">
        <v>12</v>
      </c>
      <c r="BJ254">
        <v>18</v>
      </c>
      <c r="BK254">
        <v>22</v>
      </c>
      <c r="BL254">
        <v>29</v>
      </c>
      <c r="BM254">
        <v>29</v>
      </c>
    </row>
    <row r="255" spans="1:65" x14ac:dyDescent="0.2">
      <c r="A255" s="3" t="s">
        <v>467</v>
      </c>
      <c r="B255" s="11" t="s">
        <v>147</v>
      </c>
      <c r="C255" t="s">
        <v>105</v>
      </c>
      <c r="D255">
        <v>61.370699999999999</v>
      </c>
      <c r="E255">
        <v>-152.40440000000001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1</v>
      </c>
      <c r="BG255">
        <v>1</v>
      </c>
      <c r="BH255">
        <v>1</v>
      </c>
      <c r="BI255">
        <v>3</v>
      </c>
      <c r="BJ255">
        <v>6</v>
      </c>
      <c r="BK255">
        <v>9</v>
      </c>
      <c r="BL255">
        <v>12</v>
      </c>
      <c r="BM255">
        <v>15</v>
      </c>
    </row>
    <row r="256" spans="1:65" x14ac:dyDescent="0.2">
      <c r="A256" s="3" t="s">
        <v>467</v>
      </c>
      <c r="B256" s="11" t="s">
        <v>148</v>
      </c>
      <c r="C256" t="s">
        <v>105</v>
      </c>
      <c r="D256">
        <v>34.969700000000003</v>
      </c>
      <c r="E256">
        <v>-92.373099999999994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</v>
      </c>
      <c r="BD256">
        <v>6</v>
      </c>
      <c r="BE256">
        <v>6</v>
      </c>
      <c r="BF256">
        <v>12</v>
      </c>
      <c r="BG256">
        <v>16</v>
      </c>
      <c r="BH256">
        <v>22</v>
      </c>
      <c r="BI256">
        <v>22</v>
      </c>
      <c r="BJ256">
        <v>33</v>
      </c>
      <c r="BK256">
        <v>62</v>
      </c>
      <c r="BL256">
        <v>96</v>
      </c>
      <c r="BM256">
        <v>122</v>
      </c>
    </row>
    <row r="257" spans="1:65" x14ac:dyDescent="0.2">
      <c r="A257" s="3" t="s">
        <v>467</v>
      </c>
      <c r="B257" s="11" t="s">
        <v>149</v>
      </c>
      <c r="C257" t="s">
        <v>105</v>
      </c>
      <c r="D257">
        <v>39.3185</v>
      </c>
      <c r="E257">
        <v>-75.507099999999994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1</v>
      </c>
      <c r="BE257">
        <v>4</v>
      </c>
      <c r="BF257">
        <v>6</v>
      </c>
      <c r="BG257">
        <v>7</v>
      </c>
      <c r="BH257">
        <v>8</v>
      </c>
      <c r="BI257">
        <v>16</v>
      </c>
      <c r="BJ257">
        <v>19</v>
      </c>
      <c r="BK257">
        <v>30</v>
      </c>
      <c r="BL257">
        <v>38</v>
      </c>
      <c r="BM257">
        <v>45</v>
      </c>
    </row>
    <row r="258" spans="1:65" x14ac:dyDescent="0.2">
      <c r="A258" s="3" t="s">
        <v>467</v>
      </c>
      <c r="B258" s="11" t="s">
        <v>150</v>
      </c>
      <c r="C258" t="s">
        <v>105</v>
      </c>
      <c r="D258">
        <v>44.240499999999997</v>
      </c>
      <c r="E258">
        <v>-114.47880000000001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2</v>
      </c>
      <c r="BG258">
        <v>5</v>
      </c>
      <c r="BH258">
        <v>5</v>
      </c>
      <c r="BI258">
        <v>8</v>
      </c>
      <c r="BJ258">
        <v>9</v>
      </c>
      <c r="BK258">
        <v>11</v>
      </c>
      <c r="BL258">
        <v>23</v>
      </c>
      <c r="BM258">
        <v>36</v>
      </c>
    </row>
    <row r="259" spans="1:65" x14ac:dyDescent="0.2">
      <c r="A259" s="3" t="s">
        <v>467</v>
      </c>
      <c r="B259" s="11" t="s">
        <v>151</v>
      </c>
      <c r="C259" t="s">
        <v>105</v>
      </c>
      <c r="D259">
        <v>44.693899999999999</v>
      </c>
      <c r="E259">
        <v>-69.381900000000002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3</v>
      </c>
      <c r="BG259">
        <v>12</v>
      </c>
      <c r="BH259">
        <v>17</v>
      </c>
      <c r="BI259">
        <v>32</v>
      </c>
      <c r="BJ259">
        <v>42</v>
      </c>
      <c r="BK259">
        <v>52</v>
      </c>
      <c r="BL259">
        <v>56</v>
      </c>
      <c r="BM259">
        <v>70</v>
      </c>
    </row>
    <row r="260" spans="1:65" x14ac:dyDescent="0.2">
      <c r="A260" s="3" t="s">
        <v>467</v>
      </c>
      <c r="B260" s="11" t="s">
        <v>152</v>
      </c>
      <c r="C260" t="s">
        <v>105</v>
      </c>
      <c r="D260">
        <v>43.326599999999999</v>
      </c>
      <c r="E260">
        <v>-84.536100000000005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2</v>
      </c>
      <c r="BD260">
        <v>2</v>
      </c>
      <c r="BE260">
        <v>16</v>
      </c>
      <c r="BF260">
        <v>25</v>
      </c>
      <c r="BG260">
        <v>33</v>
      </c>
      <c r="BH260">
        <v>53</v>
      </c>
      <c r="BI260">
        <v>65</v>
      </c>
      <c r="BJ260">
        <v>83</v>
      </c>
      <c r="BK260">
        <v>334</v>
      </c>
      <c r="BL260">
        <v>552</v>
      </c>
      <c r="BM260">
        <v>788</v>
      </c>
    </row>
    <row r="261" spans="1:65" x14ac:dyDescent="0.2">
      <c r="A261" s="3" t="s">
        <v>467</v>
      </c>
      <c r="B261" s="11" t="s">
        <v>153</v>
      </c>
      <c r="C261" t="s">
        <v>105</v>
      </c>
      <c r="D261">
        <v>32.741599999999998</v>
      </c>
      <c r="E261">
        <v>-89.678700000000006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6</v>
      </c>
      <c r="BG261">
        <v>10</v>
      </c>
      <c r="BH261">
        <v>13</v>
      </c>
      <c r="BI261">
        <v>21</v>
      </c>
      <c r="BJ261">
        <v>34</v>
      </c>
      <c r="BK261">
        <v>50</v>
      </c>
      <c r="BL261">
        <v>80</v>
      </c>
      <c r="BM261">
        <v>140</v>
      </c>
    </row>
    <row r="262" spans="1:65" x14ac:dyDescent="0.2">
      <c r="A262" s="3" t="s">
        <v>467</v>
      </c>
      <c r="B262" s="11" t="s">
        <v>154</v>
      </c>
      <c r="C262" t="s">
        <v>105</v>
      </c>
      <c r="D262">
        <v>46.921900000000001</v>
      </c>
      <c r="E262">
        <v>-110.45440000000001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1</v>
      </c>
      <c r="BE262">
        <v>1</v>
      </c>
      <c r="BF262">
        <v>5</v>
      </c>
      <c r="BG262">
        <v>7</v>
      </c>
      <c r="BH262">
        <v>7</v>
      </c>
      <c r="BI262">
        <v>9</v>
      </c>
      <c r="BJ262">
        <v>11</v>
      </c>
      <c r="BK262">
        <v>11</v>
      </c>
      <c r="BL262">
        <v>15</v>
      </c>
      <c r="BM262">
        <v>21</v>
      </c>
    </row>
    <row r="263" spans="1:65" x14ac:dyDescent="0.2">
      <c r="A263" s="3" t="s">
        <v>467</v>
      </c>
      <c r="B263" s="11" t="s">
        <v>155</v>
      </c>
      <c r="C263" t="s">
        <v>105</v>
      </c>
      <c r="D263">
        <v>34.840499999999999</v>
      </c>
      <c r="E263">
        <v>-106.24850000000001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3</v>
      </c>
      <c r="BD263">
        <v>5</v>
      </c>
      <c r="BE263">
        <v>10</v>
      </c>
      <c r="BF263">
        <v>10</v>
      </c>
      <c r="BG263">
        <v>13</v>
      </c>
      <c r="BH263">
        <v>17</v>
      </c>
      <c r="BI263">
        <v>23</v>
      </c>
      <c r="BJ263">
        <v>23</v>
      </c>
      <c r="BK263">
        <v>35</v>
      </c>
      <c r="BL263">
        <v>43</v>
      </c>
      <c r="BM263">
        <v>43</v>
      </c>
    </row>
    <row r="264" spans="1:65" x14ac:dyDescent="0.2">
      <c r="A264" s="3" t="s">
        <v>467</v>
      </c>
      <c r="B264" s="11" t="s">
        <v>156</v>
      </c>
      <c r="C264" t="s">
        <v>105</v>
      </c>
      <c r="D264">
        <v>47.5289</v>
      </c>
      <c r="E264">
        <v>-99.784000000000006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3</v>
      </c>
      <c r="BJ264">
        <v>6</v>
      </c>
      <c r="BK264">
        <v>18</v>
      </c>
      <c r="BL264">
        <v>19</v>
      </c>
      <c r="BM264">
        <v>28</v>
      </c>
    </row>
    <row r="265" spans="1:65" x14ac:dyDescent="0.2">
      <c r="A265" s="3" t="s">
        <v>467</v>
      </c>
      <c r="B265" s="11" t="s">
        <v>157</v>
      </c>
      <c r="C265" t="s">
        <v>105</v>
      </c>
      <c r="D265">
        <v>44.299799999999998</v>
      </c>
      <c r="E265">
        <v>-99.438800000000001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8</v>
      </c>
      <c r="BD265">
        <v>8</v>
      </c>
      <c r="BE265">
        <v>8</v>
      </c>
      <c r="BF265">
        <v>9</v>
      </c>
      <c r="BG265">
        <v>9</v>
      </c>
      <c r="BH265">
        <v>10</v>
      </c>
      <c r="BI265">
        <v>11</v>
      </c>
      <c r="BJ265">
        <v>11</v>
      </c>
      <c r="BK265">
        <v>11</v>
      </c>
      <c r="BL265">
        <v>14</v>
      </c>
      <c r="BM265">
        <v>14</v>
      </c>
    </row>
    <row r="266" spans="1:65" x14ac:dyDescent="0.2">
      <c r="A266" s="3" t="s">
        <v>467</v>
      </c>
      <c r="B266" s="11" t="s">
        <v>158</v>
      </c>
      <c r="C266" t="s">
        <v>105</v>
      </c>
      <c r="D266">
        <v>38.491199999999999</v>
      </c>
      <c r="E266">
        <v>-80.954499999999996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2</v>
      </c>
      <c r="BL266">
        <v>7</v>
      </c>
      <c r="BM266">
        <v>8</v>
      </c>
    </row>
    <row r="267" spans="1:65" x14ac:dyDescent="0.2">
      <c r="A267" s="3" t="s">
        <v>467</v>
      </c>
      <c r="B267" s="11" t="s">
        <v>159</v>
      </c>
      <c r="C267" t="s">
        <v>105</v>
      </c>
      <c r="D267">
        <v>42.756</v>
      </c>
      <c r="E267">
        <v>-107.30249999999999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1</v>
      </c>
      <c r="BF267">
        <v>2</v>
      </c>
      <c r="BG267">
        <v>3</v>
      </c>
      <c r="BH267">
        <v>3</v>
      </c>
      <c r="BI267">
        <v>11</v>
      </c>
      <c r="BJ267">
        <v>15</v>
      </c>
      <c r="BK267">
        <v>18</v>
      </c>
      <c r="BL267">
        <v>19</v>
      </c>
      <c r="BM267">
        <v>23</v>
      </c>
    </row>
    <row r="268" spans="1:65" x14ac:dyDescent="0.2">
      <c r="A268" s="3" t="s">
        <v>467</v>
      </c>
      <c r="B268" s="11" t="s">
        <v>423</v>
      </c>
      <c r="C268" t="s">
        <v>105</v>
      </c>
      <c r="D268">
        <v>32.318199999999997</v>
      </c>
      <c r="E268">
        <v>-86.902299999999997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5</v>
      </c>
      <c r="BF268">
        <v>6</v>
      </c>
      <c r="BG268">
        <v>12</v>
      </c>
      <c r="BH268">
        <v>29</v>
      </c>
      <c r="BI268">
        <v>39</v>
      </c>
      <c r="BJ268">
        <v>46</v>
      </c>
      <c r="BK268">
        <v>78</v>
      </c>
      <c r="BL268">
        <v>83</v>
      </c>
      <c r="BM268">
        <v>131</v>
      </c>
    </row>
    <row r="269" spans="1:65" x14ac:dyDescent="0.2">
      <c r="A269" s="3" t="s">
        <v>467</v>
      </c>
      <c r="B269" s="11" t="s">
        <v>426</v>
      </c>
      <c r="C269" t="s">
        <v>105</v>
      </c>
      <c r="D269">
        <v>18.220800000000001</v>
      </c>
      <c r="E269">
        <v>-66.590100000000007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3</v>
      </c>
      <c r="BG269">
        <v>5</v>
      </c>
      <c r="BH269">
        <v>5</v>
      </c>
      <c r="BI269">
        <v>5</v>
      </c>
      <c r="BJ269">
        <v>5</v>
      </c>
      <c r="BK269">
        <v>5</v>
      </c>
      <c r="BL269">
        <v>14</v>
      </c>
      <c r="BM269">
        <v>21</v>
      </c>
    </row>
    <row r="270" spans="1:65" x14ac:dyDescent="0.2">
      <c r="A270" s="3" t="s">
        <v>467</v>
      </c>
      <c r="B270" s="11" t="s">
        <v>443</v>
      </c>
      <c r="C270" t="s">
        <v>105</v>
      </c>
      <c r="D270">
        <v>13.4443</v>
      </c>
      <c r="E270">
        <v>144.7937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3</v>
      </c>
      <c r="BH270">
        <v>3</v>
      </c>
      <c r="BI270">
        <v>3</v>
      </c>
      <c r="BJ270">
        <v>5</v>
      </c>
      <c r="BK270">
        <v>12</v>
      </c>
      <c r="BL270">
        <v>14</v>
      </c>
      <c r="BM270">
        <v>15</v>
      </c>
    </row>
    <row r="271" spans="1:65" x14ac:dyDescent="0.2">
      <c r="A271" s="3" t="s">
        <v>467</v>
      </c>
      <c r="B271" s="11" t="s">
        <v>462</v>
      </c>
      <c r="C271" t="s">
        <v>105</v>
      </c>
      <c r="D271">
        <v>18.335799999999999</v>
      </c>
      <c r="E271">
        <v>-64.896299999999997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1</v>
      </c>
      <c r="BH271">
        <v>1</v>
      </c>
      <c r="BI271">
        <v>2</v>
      </c>
      <c r="BJ271">
        <v>2</v>
      </c>
      <c r="BK271">
        <v>3</v>
      </c>
      <c r="BL271">
        <v>3</v>
      </c>
      <c r="BM271">
        <v>3</v>
      </c>
    </row>
    <row r="272" spans="1:65" x14ac:dyDescent="0.2">
      <c r="A272" s="3" t="s">
        <v>467</v>
      </c>
      <c r="B272" s="11"/>
      <c r="F272" s="6">
        <f>SUM(F176:F271)</f>
        <v>0</v>
      </c>
      <c r="G272" s="6">
        <f t="shared" ref="G272:BM272" si="3">SUM(G176:G271)</f>
        <v>0</v>
      </c>
      <c r="H272" s="6">
        <f t="shared" si="3"/>
        <v>0</v>
      </c>
      <c r="I272" s="6">
        <f t="shared" si="3"/>
        <v>0</v>
      </c>
      <c r="J272" s="6">
        <f t="shared" si="3"/>
        <v>1</v>
      </c>
      <c r="K272" s="6">
        <f t="shared" si="3"/>
        <v>1</v>
      </c>
      <c r="L272" s="6">
        <f t="shared" si="3"/>
        <v>2</v>
      </c>
      <c r="M272" s="6">
        <f t="shared" si="3"/>
        <v>2</v>
      </c>
      <c r="N272" s="6">
        <f t="shared" si="3"/>
        <v>2</v>
      </c>
      <c r="O272" s="6">
        <f t="shared" si="3"/>
        <v>4</v>
      </c>
      <c r="P272" s="6">
        <f t="shared" si="3"/>
        <v>4</v>
      </c>
      <c r="Q272" s="6">
        <f t="shared" si="3"/>
        <v>4</v>
      </c>
      <c r="R272" s="6">
        <f t="shared" si="3"/>
        <v>4</v>
      </c>
      <c r="S272" s="6">
        <f t="shared" si="3"/>
        <v>4</v>
      </c>
      <c r="T272" s="6">
        <f t="shared" si="3"/>
        <v>5</v>
      </c>
      <c r="U272" s="6">
        <f t="shared" si="3"/>
        <v>5</v>
      </c>
      <c r="V272" s="6">
        <f t="shared" si="3"/>
        <v>68</v>
      </c>
      <c r="W272" s="6">
        <f t="shared" si="3"/>
        <v>68</v>
      </c>
      <c r="X272" s="6">
        <f t="shared" si="3"/>
        <v>71</v>
      </c>
      <c r="Y272" s="6">
        <f t="shared" si="3"/>
        <v>142</v>
      </c>
      <c r="Z272" s="6">
        <f t="shared" si="3"/>
        <v>142</v>
      </c>
      <c r="AA272" s="6">
        <f t="shared" si="3"/>
        <v>182</v>
      </c>
      <c r="AB272" s="6">
        <f t="shared" si="3"/>
        <v>182</v>
      </c>
      <c r="AC272" s="6">
        <f t="shared" si="3"/>
        <v>225</v>
      </c>
      <c r="AD272" s="6">
        <f t="shared" si="3"/>
        <v>292</v>
      </c>
      <c r="AE272" s="6">
        <f t="shared" si="3"/>
        <v>362</v>
      </c>
      <c r="AF272" s="6">
        <f t="shared" si="3"/>
        <v>462</v>
      </c>
      <c r="AG272" s="6">
        <f t="shared" si="3"/>
        <v>550</v>
      </c>
      <c r="AH272" s="6">
        <f t="shared" si="3"/>
        <v>629</v>
      </c>
      <c r="AI272" s="6">
        <f t="shared" si="3"/>
        <v>642</v>
      </c>
      <c r="AJ272" s="6">
        <f t="shared" si="3"/>
        <v>643</v>
      </c>
      <c r="AK272" s="6">
        <f t="shared" si="3"/>
        <v>643</v>
      </c>
      <c r="AL272" s="6">
        <f t="shared" si="3"/>
        <v>700</v>
      </c>
      <c r="AM272" s="6">
        <f t="shared" si="3"/>
        <v>737</v>
      </c>
      <c r="AN272" s="6">
        <f t="shared" si="3"/>
        <v>738</v>
      </c>
      <c r="AO272" s="6">
        <f t="shared" si="3"/>
        <v>758</v>
      </c>
      <c r="AP272" s="6">
        <f t="shared" si="3"/>
        <v>760</v>
      </c>
      <c r="AQ272" s="6">
        <f t="shared" si="3"/>
        <v>764</v>
      </c>
      <c r="AR272" s="6">
        <f t="shared" si="3"/>
        <v>773</v>
      </c>
      <c r="AS272" s="6">
        <f t="shared" si="3"/>
        <v>779</v>
      </c>
      <c r="AT272" s="6">
        <f t="shared" si="3"/>
        <v>783</v>
      </c>
      <c r="AU272" s="6">
        <f t="shared" si="3"/>
        <v>787</v>
      </c>
      <c r="AV272" s="6">
        <f t="shared" si="3"/>
        <v>793</v>
      </c>
      <c r="AW272" s="6">
        <f t="shared" si="3"/>
        <v>797</v>
      </c>
      <c r="AX272" s="6">
        <f t="shared" si="3"/>
        <v>802</v>
      </c>
      <c r="AY272" s="6">
        <f t="shared" si="3"/>
        <v>828</v>
      </c>
      <c r="AZ272" s="6">
        <f t="shared" si="3"/>
        <v>846</v>
      </c>
      <c r="BA272" s="6">
        <f t="shared" si="3"/>
        <v>863</v>
      </c>
      <c r="BB272" s="6">
        <f t="shared" si="3"/>
        <v>1759</v>
      </c>
      <c r="BC272" s="6">
        <f t="shared" si="3"/>
        <v>2125</v>
      </c>
      <c r="BD272" s="6">
        <f t="shared" si="3"/>
        <v>2536</v>
      </c>
      <c r="BE272" s="6">
        <f t="shared" si="3"/>
        <v>3157</v>
      </c>
      <c r="BF272" s="6">
        <f t="shared" si="3"/>
        <v>3748</v>
      </c>
      <c r="BG272" s="6">
        <f t="shared" si="3"/>
        <v>4603</v>
      </c>
      <c r="BH272" s="6">
        <f t="shared" si="3"/>
        <v>5944</v>
      </c>
      <c r="BI272" s="6">
        <f t="shared" si="3"/>
        <v>7882</v>
      </c>
      <c r="BJ272" s="6">
        <f t="shared" si="3"/>
        <v>9494</v>
      </c>
      <c r="BK272" s="6">
        <f t="shared" si="3"/>
        <v>15644</v>
      </c>
      <c r="BL272" s="6">
        <f t="shared" si="3"/>
        <v>21379</v>
      </c>
      <c r="BM272" s="6">
        <f t="shared" si="3"/>
        <v>28336</v>
      </c>
    </row>
    <row r="273" spans="1:65" x14ac:dyDescent="0.2">
      <c r="B273" s="11"/>
    </row>
    <row r="274" spans="1:65" x14ac:dyDescent="0.2">
      <c r="A274" s="1" t="s">
        <v>469</v>
      </c>
      <c r="B274" s="15" t="s">
        <v>0</v>
      </c>
      <c r="C274" t="s">
        <v>1</v>
      </c>
      <c r="D274" t="s">
        <v>2</v>
      </c>
      <c r="E274" t="s">
        <v>3</v>
      </c>
      <c r="F274" s="1">
        <v>43852</v>
      </c>
      <c r="G274" s="1">
        <v>43853</v>
      </c>
      <c r="H274" s="1">
        <v>43854</v>
      </c>
      <c r="I274" s="1">
        <v>43855</v>
      </c>
      <c r="J274" s="1">
        <v>43856</v>
      </c>
      <c r="K274" s="1">
        <v>43857</v>
      </c>
      <c r="L274" s="1">
        <v>43858</v>
      </c>
      <c r="M274" s="1">
        <v>43859</v>
      </c>
      <c r="N274" s="1">
        <v>43860</v>
      </c>
      <c r="O274" s="1">
        <v>43861</v>
      </c>
      <c r="P274" s="1">
        <v>43862</v>
      </c>
      <c r="Q274" s="1">
        <v>43863</v>
      </c>
      <c r="R274" s="1">
        <v>43864</v>
      </c>
      <c r="S274" s="1">
        <v>43865</v>
      </c>
      <c r="T274" s="1">
        <v>43866</v>
      </c>
      <c r="U274" s="1">
        <v>43867</v>
      </c>
      <c r="V274" s="1">
        <v>43868</v>
      </c>
      <c r="W274" s="1">
        <v>43869</v>
      </c>
      <c r="X274" s="1">
        <v>43870</v>
      </c>
      <c r="Y274" s="1">
        <v>43871</v>
      </c>
      <c r="Z274" s="1">
        <v>43872</v>
      </c>
      <c r="AA274" s="1">
        <v>43873</v>
      </c>
      <c r="AB274" s="1">
        <v>43874</v>
      </c>
      <c r="AC274" s="1">
        <v>43875</v>
      </c>
      <c r="AD274" s="1">
        <v>43876</v>
      </c>
      <c r="AE274" s="1">
        <v>43877</v>
      </c>
      <c r="AF274" s="1">
        <v>43878</v>
      </c>
      <c r="AG274" s="1">
        <v>43879</v>
      </c>
      <c r="AH274" s="1">
        <v>43880</v>
      </c>
      <c r="AI274" s="1">
        <v>43881</v>
      </c>
      <c r="AJ274" s="1">
        <v>43882</v>
      </c>
      <c r="AK274" s="1">
        <v>43883</v>
      </c>
      <c r="AL274" s="1">
        <v>43884</v>
      </c>
      <c r="AM274" s="1">
        <v>43885</v>
      </c>
      <c r="AN274" s="1">
        <v>43886</v>
      </c>
      <c r="AO274" s="1">
        <v>43887</v>
      </c>
      <c r="AP274" s="1">
        <v>43888</v>
      </c>
      <c r="AQ274" s="1">
        <v>43889</v>
      </c>
      <c r="AR274" s="1">
        <v>43890</v>
      </c>
      <c r="AS274" s="1">
        <v>43891</v>
      </c>
      <c r="AT274" s="1">
        <v>43892</v>
      </c>
      <c r="AU274" s="1">
        <v>43893</v>
      </c>
      <c r="AV274" s="1">
        <v>43894</v>
      </c>
      <c r="AW274" s="1">
        <v>43895</v>
      </c>
      <c r="AX274" s="1">
        <v>43896</v>
      </c>
      <c r="AY274" s="1">
        <v>43897</v>
      </c>
      <c r="AZ274" s="1">
        <v>43898</v>
      </c>
      <c r="BA274" s="1">
        <v>43899</v>
      </c>
      <c r="BB274" s="1">
        <v>43900</v>
      </c>
      <c r="BC274" s="1">
        <v>43901</v>
      </c>
      <c r="BD274" s="1">
        <v>43902</v>
      </c>
      <c r="BE274" s="1">
        <v>43903</v>
      </c>
      <c r="BF274" s="1">
        <v>43904</v>
      </c>
      <c r="BG274" s="1">
        <v>43905</v>
      </c>
      <c r="BH274" s="1">
        <v>43906</v>
      </c>
      <c r="BI274" s="1">
        <v>43907</v>
      </c>
      <c r="BJ274" s="1">
        <v>43908</v>
      </c>
      <c r="BK274" s="1">
        <v>43909</v>
      </c>
      <c r="BL274" s="1">
        <v>43910</v>
      </c>
      <c r="BM274" s="1">
        <v>43911</v>
      </c>
    </row>
    <row r="275" spans="1:65" x14ac:dyDescent="0.2">
      <c r="A275" s="3" t="s">
        <v>470</v>
      </c>
      <c r="B275" s="11" t="s">
        <v>11</v>
      </c>
      <c r="C275" t="s">
        <v>12</v>
      </c>
      <c r="D275">
        <v>-33.8688</v>
      </c>
      <c r="E275">
        <v>151.20930000000001</v>
      </c>
      <c r="F275">
        <v>0</v>
      </c>
      <c r="G275">
        <v>0</v>
      </c>
      <c r="H275">
        <v>0</v>
      </c>
      <c r="I275">
        <v>0</v>
      </c>
      <c r="J275">
        <v>3</v>
      </c>
      <c r="K275">
        <v>4</v>
      </c>
      <c r="L275">
        <v>4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6</v>
      </c>
      <c r="AT275">
        <v>6</v>
      </c>
      <c r="AU275">
        <v>13</v>
      </c>
      <c r="AV275">
        <v>22</v>
      </c>
      <c r="AW275">
        <v>22</v>
      </c>
      <c r="AX275">
        <v>26</v>
      </c>
      <c r="AY275">
        <v>28</v>
      </c>
      <c r="AZ275">
        <v>38</v>
      </c>
      <c r="BA275">
        <v>48</v>
      </c>
      <c r="BB275">
        <v>55</v>
      </c>
      <c r="BC275">
        <v>65</v>
      </c>
      <c r="BD275">
        <v>65</v>
      </c>
      <c r="BE275">
        <v>92</v>
      </c>
      <c r="BF275">
        <v>112</v>
      </c>
      <c r="BG275">
        <v>134</v>
      </c>
      <c r="BH275">
        <v>171</v>
      </c>
      <c r="BI275">
        <v>210</v>
      </c>
      <c r="BJ275">
        <v>267</v>
      </c>
      <c r="BK275">
        <v>307</v>
      </c>
      <c r="BL275">
        <v>353</v>
      </c>
      <c r="BM275">
        <v>436</v>
      </c>
    </row>
    <row r="276" spans="1:65" x14ac:dyDescent="0.2">
      <c r="A276" s="3" t="s">
        <v>470</v>
      </c>
      <c r="B276" s="11" t="s">
        <v>13</v>
      </c>
      <c r="C276" t="s">
        <v>12</v>
      </c>
      <c r="D276">
        <v>-37.813600000000001</v>
      </c>
      <c r="E276">
        <v>144.9631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1</v>
      </c>
      <c r="M276">
        <v>1</v>
      </c>
      <c r="N276">
        <v>2</v>
      </c>
      <c r="O276">
        <v>3</v>
      </c>
      <c r="P276">
        <v>4</v>
      </c>
      <c r="Q276">
        <v>4</v>
      </c>
      <c r="R276">
        <v>4</v>
      </c>
      <c r="S276">
        <v>4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4</v>
      </c>
      <c r="AC276">
        <v>4</v>
      </c>
      <c r="AD276">
        <v>4</v>
      </c>
      <c r="AE276">
        <v>4</v>
      </c>
      <c r="AF276">
        <v>4</v>
      </c>
      <c r="AG276">
        <v>4</v>
      </c>
      <c r="AH276">
        <v>4</v>
      </c>
      <c r="AI276">
        <v>4</v>
      </c>
      <c r="AJ276">
        <v>4</v>
      </c>
      <c r="AK276">
        <v>4</v>
      </c>
      <c r="AL276">
        <v>4</v>
      </c>
      <c r="AM276">
        <v>4</v>
      </c>
      <c r="AN276">
        <v>4</v>
      </c>
      <c r="AO276">
        <v>4</v>
      </c>
      <c r="AP276">
        <v>4</v>
      </c>
      <c r="AQ276">
        <v>4</v>
      </c>
      <c r="AR276">
        <v>7</v>
      </c>
      <c r="AS276">
        <v>7</v>
      </c>
      <c r="AT276">
        <v>9</v>
      </c>
      <c r="AU276">
        <v>9</v>
      </c>
      <c r="AV276">
        <v>10</v>
      </c>
      <c r="AW276">
        <v>10</v>
      </c>
      <c r="AX276">
        <v>10</v>
      </c>
      <c r="AY276">
        <v>11</v>
      </c>
      <c r="AZ276">
        <v>11</v>
      </c>
      <c r="BA276">
        <v>15</v>
      </c>
      <c r="BB276">
        <v>18</v>
      </c>
      <c r="BC276">
        <v>21</v>
      </c>
      <c r="BD276">
        <v>21</v>
      </c>
      <c r="BE276">
        <v>36</v>
      </c>
      <c r="BF276">
        <v>49</v>
      </c>
      <c r="BG276">
        <v>57</v>
      </c>
      <c r="BH276">
        <v>71</v>
      </c>
      <c r="BI276">
        <v>94</v>
      </c>
      <c r="BJ276">
        <v>121</v>
      </c>
      <c r="BK276">
        <v>121</v>
      </c>
      <c r="BL276">
        <v>121</v>
      </c>
      <c r="BM276">
        <v>229</v>
      </c>
    </row>
    <row r="277" spans="1:65" x14ac:dyDescent="0.2">
      <c r="A277" s="3" t="s">
        <v>470</v>
      </c>
      <c r="B277" s="11" t="s">
        <v>14</v>
      </c>
      <c r="C277" t="s">
        <v>12</v>
      </c>
      <c r="D277">
        <v>-28.0167</v>
      </c>
      <c r="E277">
        <v>153.4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3</v>
      </c>
      <c r="O277">
        <v>2</v>
      </c>
      <c r="P277">
        <v>3</v>
      </c>
      <c r="Q277">
        <v>2</v>
      </c>
      <c r="R277">
        <v>2</v>
      </c>
      <c r="S277">
        <v>3</v>
      </c>
      <c r="T277">
        <v>3</v>
      </c>
      <c r="U277">
        <v>4</v>
      </c>
      <c r="V277">
        <v>5</v>
      </c>
      <c r="W277">
        <v>5</v>
      </c>
      <c r="X277">
        <v>5</v>
      </c>
      <c r="Y277">
        <v>5</v>
      </c>
      <c r="Z277">
        <v>5</v>
      </c>
      <c r="AA277">
        <v>5</v>
      </c>
      <c r="AB277">
        <v>5</v>
      </c>
      <c r="AC277">
        <v>5</v>
      </c>
      <c r="AD277">
        <v>5</v>
      </c>
      <c r="AE277">
        <v>5</v>
      </c>
      <c r="AF277">
        <v>5</v>
      </c>
      <c r="AG277">
        <v>5</v>
      </c>
      <c r="AH277">
        <v>5</v>
      </c>
      <c r="AI277">
        <v>5</v>
      </c>
      <c r="AJ277">
        <v>5</v>
      </c>
      <c r="AK277">
        <v>5</v>
      </c>
      <c r="AL277">
        <v>5</v>
      </c>
      <c r="AM277">
        <v>5</v>
      </c>
      <c r="AN277">
        <v>5</v>
      </c>
      <c r="AO277">
        <v>5</v>
      </c>
      <c r="AP277">
        <v>5</v>
      </c>
      <c r="AQ277">
        <v>5</v>
      </c>
      <c r="AR277">
        <v>9</v>
      </c>
      <c r="AS277">
        <v>9</v>
      </c>
      <c r="AT277">
        <v>9</v>
      </c>
      <c r="AU277">
        <v>11</v>
      </c>
      <c r="AV277">
        <v>11</v>
      </c>
      <c r="AW277">
        <v>13</v>
      </c>
      <c r="AX277">
        <v>13</v>
      </c>
      <c r="AY277">
        <v>13</v>
      </c>
      <c r="AZ277">
        <v>15</v>
      </c>
      <c r="BA277">
        <v>15</v>
      </c>
      <c r="BB277">
        <v>18</v>
      </c>
      <c r="BC277">
        <v>20</v>
      </c>
      <c r="BD277">
        <v>20</v>
      </c>
      <c r="BE277">
        <v>35</v>
      </c>
      <c r="BF277">
        <v>46</v>
      </c>
      <c r="BG277">
        <v>61</v>
      </c>
      <c r="BH277">
        <v>68</v>
      </c>
      <c r="BI277">
        <v>78</v>
      </c>
      <c r="BJ277">
        <v>94</v>
      </c>
      <c r="BK277">
        <v>144</v>
      </c>
      <c r="BL277">
        <v>184</v>
      </c>
      <c r="BM277">
        <v>221</v>
      </c>
    </row>
    <row r="278" spans="1:65" x14ac:dyDescent="0.2">
      <c r="A278" s="3" t="s">
        <v>470</v>
      </c>
      <c r="B278" s="11" t="s">
        <v>25</v>
      </c>
      <c r="C278" t="s">
        <v>12</v>
      </c>
      <c r="D278">
        <v>-34.9285</v>
      </c>
      <c r="E278">
        <v>138.60069999999999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2</v>
      </c>
      <c r="R278">
        <v>2</v>
      </c>
      <c r="S278">
        <v>2</v>
      </c>
      <c r="T278">
        <v>2</v>
      </c>
      <c r="U278">
        <v>2</v>
      </c>
      <c r="V278">
        <v>2</v>
      </c>
      <c r="W278">
        <v>2</v>
      </c>
      <c r="X278">
        <v>2</v>
      </c>
      <c r="Y278">
        <v>2</v>
      </c>
      <c r="Z278">
        <v>2</v>
      </c>
      <c r="AA278">
        <v>2</v>
      </c>
      <c r="AB278">
        <v>2</v>
      </c>
      <c r="AC278">
        <v>2</v>
      </c>
      <c r="AD278">
        <v>2</v>
      </c>
      <c r="AE278">
        <v>2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2</v>
      </c>
      <c r="AL278">
        <v>2</v>
      </c>
      <c r="AM278">
        <v>2</v>
      </c>
      <c r="AN278">
        <v>2</v>
      </c>
      <c r="AO278">
        <v>2</v>
      </c>
      <c r="AP278">
        <v>2</v>
      </c>
      <c r="AQ278">
        <v>2</v>
      </c>
      <c r="AR278">
        <v>3</v>
      </c>
      <c r="AS278">
        <v>3</v>
      </c>
      <c r="AT278">
        <v>3</v>
      </c>
      <c r="AU278">
        <v>3</v>
      </c>
      <c r="AV278">
        <v>5</v>
      </c>
      <c r="AW278">
        <v>5</v>
      </c>
      <c r="AX278">
        <v>7</v>
      </c>
      <c r="AY278">
        <v>7</v>
      </c>
      <c r="AZ278">
        <v>7</v>
      </c>
      <c r="BA278">
        <v>7</v>
      </c>
      <c r="BB278">
        <v>7</v>
      </c>
      <c r="BC278">
        <v>9</v>
      </c>
      <c r="BD278">
        <v>9</v>
      </c>
      <c r="BE278">
        <v>16</v>
      </c>
      <c r="BF278">
        <v>19</v>
      </c>
      <c r="BG278">
        <v>20</v>
      </c>
      <c r="BH278">
        <v>29</v>
      </c>
      <c r="BI278">
        <v>29</v>
      </c>
      <c r="BJ278">
        <v>37</v>
      </c>
      <c r="BK278">
        <v>42</v>
      </c>
      <c r="BL278">
        <v>50</v>
      </c>
      <c r="BM278">
        <v>67</v>
      </c>
    </row>
    <row r="279" spans="1:65" x14ac:dyDescent="0.2">
      <c r="A279" s="3" t="s">
        <v>470</v>
      </c>
      <c r="B279" s="11" t="s">
        <v>28</v>
      </c>
      <c r="C279" t="s">
        <v>12</v>
      </c>
      <c r="D279">
        <v>35.4437</v>
      </c>
      <c r="E279">
        <v>139.63800000000001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4</v>
      </c>
      <c r="AK279">
        <v>7</v>
      </c>
      <c r="AL279">
        <v>7</v>
      </c>
      <c r="AM279">
        <v>7</v>
      </c>
      <c r="AN279">
        <v>7</v>
      </c>
      <c r="AO279">
        <v>7</v>
      </c>
      <c r="AP279">
        <v>8</v>
      </c>
      <c r="AQ279">
        <v>8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</row>
    <row r="280" spans="1:65" x14ac:dyDescent="0.2">
      <c r="A280" s="3" t="s">
        <v>470</v>
      </c>
      <c r="B280" s="11" t="s">
        <v>55</v>
      </c>
      <c r="C280" t="s">
        <v>12</v>
      </c>
      <c r="D280">
        <v>-31.950500000000002</v>
      </c>
      <c r="E280">
        <v>115.8605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2</v>
      </c>
      <c r="AS280">
        <v>2</v>
      </c>
      <c r="AT280">
        <v>2</v>
      </c>
      <c r="AU280">
        <v>2</v>
      </c>
      <c r="AV280">
        <v>2</v>
      </c>
      <c r="AW280">
        <v>3</v>
      </c>
      <c r="AX280">
        <v>3</v>
      </c>
      <c r="AY280">
        <v>3</v>
      </c>
      <c r="AZ280">
        <v>3</v>
      </c>
      <c r="BA280">
        <v>4</v>
      </c>
      <c r="BB280">
        <v>6</v>
      </c>
      <c r="BC280">
        <v>9</v>
      </c>
      <c r="BD280">
        <v>9</v>
      </c>
      <c r="BE280">
        <v>14</v>
      </c>
      <c r="BF280">
        <v>17</v>
      </c>
      <c r="BG280">
        <v>17</v>
      </c>
      <c r="BH280">
        <v>28</v>
      </c>
      <c r="BI280">
        <v>31</v>
      </c>
      <c r="BJ280">
        <v>35</v>
      </c>
      <c r="BK280">
        <v>52</v>
      </c>
      <c r="BL280">
        <v>64</v>
      </c>
      <c r="BM280">
        <v>90</v>
      </c>
    </row>
    <row r="281" spans="1:65" x14ac:dyDescent="0.2">
      <c r="A281" s="3" t="s">
        <v>470</v>
      </c>
      <c r="B281" s="11" t="s">
        <v>67</v>
      </c>
      <c r="C281" t="s">
        <v>12</v>
      </c>
      <c r="D281">
        <v>-41.454500000000003</v>
      </c>
      <c r="E281">
        <v>145.97069999999999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2</v>
      </c>
      <c r="BA281">
        <v>2</v>
      </c>
      <c r="BB281">
        <v>2</v>
      </c>
      <c r="BC281">
        <v>3</v>
      </c>
      <c r="BD281">
        <v>3</v>
      </c>
      <c r="BE281">
        <v>5</v>
      </c>
      <c r="BF281">
        <v>5</v>
      </c>
      <c r="BG281">
        <v>6</v>
      </c>
      <c r="BH281">
        <v>7</v>
      </c>
      <c r="BI281">
        <v>7</v>
      </c>
      <c r="BJ281">
        <v>10</v>
      </c>
      <c r="BK281">
        <v>10</v>
      </c>
      <c r="BL281">
        <v>10</v>
      </c>
      <c r="BM281">
        <v>16</v>
      </c>
    </row>
    <row r="282" spans="1:65" x14ac:dyDescent="0.2">
      <c r="A282" s="3" t="s">
        <v>470</v>
      </c>
      <c r="B282" s="11" t="s">
        <v>77</v>
      </c>
      <c r="C282" t="s">
        <v>12</v>
      </c>
      <c r="D282">
        <v>-12.4634</v>
      </c>
      <c r="E282">
        <v>130.84559999999999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3</v>
      </c>
      <c r="BM282">
        <v>3</v>
      </c>
    </row>
    <row r="283" spans="1:65" x14ac:dyDescent="0.2">
      <c r="A283" s="3" t="s">
        <v>470</v>
      </c>
      <c r="B283" s="11" t="s">
        <v>411</v>
      </c>
      <c r="C283" t="s">
        <v>12</v>
      </c>
      <c r="D283">
        <v>-35.473500000000001</v>
      </c>
      <c r="E283">
        <v>149.01240000000001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1</v>
      </c>
      <c r="BG283">
        <v>1</v>
      </c>
      <c r="BH283">
        <v>2</v>
      </c>
      <c r="BI283">
        <v>2</v>
      </c>
      <c r="BJ283">
        <v>3</v>
      </c>
      <c r="BK283">
        <v>4</v>
      </c>
      <c r="BL283">
        <v>6</v>
      </c>
      <c r="BM283">
        <v>9</v>
      </c>
    </row>
    <row r="284" spans="1:65" x14ac:dyDescent="0.2">
      <c r="A284" s="3" t="s">
        <v>470</v>
      </c>
      <c r="B284" s="11"/>
      <c r="C284" t="s">
        <v>510</v>
      </c>
      <c r="D284">
        <v>-8.5500000000000007</v>
      </c>
      <c r="E284">
        <v>125.56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</v>
      </c>
    </row>
    <row r="285" spans="1:65" x14ac:dyDescent="0.2">
      <c r="A285" s="3" t="s">
        <v>470</v>
      </c>
      <c r="B285" s="11"/>
      <c r="C285" t="s">
        <v>490</v>
      </c>
      <c r="D285">
        <v>-17.7134</v>
      </c>
      <c r="E285">
        <v>178.065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1</v>
      </c>
      <c r="BM285">
        <v>1</v>
      </c>
    </row>
    <row r="286" spans="1:65" x14ac:dyDescent="0.2">
      <c r="A286" s="3" t="s">
        <v>470</v>
      </c>
      <c r="B286" s="11" t="s">
        <v>486</v>
      </c>
      <c r="C286" t="s">
        <v>164</v>
      </c>
      <c r="D286">
        <v>-21.135100000000001</v>
      </c>
      <c r="E286">
        <v>55.247100000000003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1</v>
      </c>
      <c r="BE286">
        <v>5</v>
      </c>
      <c r="BF286">
        <v>6</v>
      </c>
      <c r="BG286">
        <v>7</v>
      </c>
      <c r="BH286">
        <v>9</v>
      </c>
      <c r="BI286">
        <v>9</v>
      </c>
      <c r="BJ286">
        <v>12</v>
      </c>
      <c r="BK286">
        <v>14</v>
      </c>
      <c r="BL286">
        <v>28</v>
      </c>
      <c r="BM286">
        <v>45</v>
      </c>
    </row>
    <row r="287" spans="1:65" x14ac:dyDescent="0.2">
      <c r="A287" s="3" t="s">
        <v>470</v>
      </c>
      <c r="B287" s="11"/>
      <c r="C287" t="s">
        <v>95</v>
      </c>
      <c r="D287">
        <v>3.2027999999999999</v>
      </c>
      <c r="E287">
        <v>73.220699999999994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4</v>
      </c>
      <c r="BA287">
        <v>4</v>
      </c>
      <c r="BB287">
        <v>6</v>
      </c>
      <c r="BC287">
        <v>8</v>
      </c>
      <c r="BD287">
        <v>8</v>
      </c>
      <c r="BE287">
        <v>9</v>
      </c>
      <c r="BF287">
        <v>10</v>
      </c>
      <c r="BG287">
        <v>13</v>
      </c>
      <c r="BH287">
        <v>13</v>
      </c>
      <c r="BI287">
        <v>13</v>
      </c>
      <c r="BJ287">
        <v>13</v>
      </c>
      <c r="BK287">
        <v>13</v>
      </c>
      <c r="BL287">
        <v>13</v>
      </c>
      <c r="BM287">
        <v>13</v>
      </c>
    </row>
    <row r="288" spans="1:65" x14ac:dyDescent="0.2">
      <c r="A288" s="3" t="s">
        <v>470</v>
      </c>
      <c r="B288" s="11"/>
      <c r="C288" t="s">
        <v>53</v>
      </c>
      <c r="D288">
        <v>-40.900599999999997</v>
      </c>
      <c r="E288">
        <v>174.886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3</v>
      </c>
      <c r="AW288">
        <v>3</v>
      </c>
      <c r="AX288">
        <v>4</v>
      </c>
      <c r="AY288">
        <v>5</v>
      </c>
      <c r="AZ288">
        <v>5</v>
      </c>
      <c r="BA288">
        <v>5</v>
      </c>
      <c r="BB288">
        <v>5</v>
      </c>
      <c r="BC288">
        <v>5</v>
      </c>
      <c r="BD288">
        <v>5</v>
      </c>
      <c r="BE288">
        <v>5</v>
      </c>
      <c r="BF288">
        <v>6</v>
      </c>
      <c r="BG288">
        <v>8</v>
      </c>
      <c r="BH288">
        <v>8</v>
      </c>
      <c r="BI288">
        <v>12</v>
      </c>
      <c r="BJ288">
        <v>20</v>
      </c>
      <c r="BK288">
        <v>28</v>
      </c>
      <c r="BL288">
        <v>39</v>
      </c>
      <c r="BM288">
        <v>52</v>
      </c>
    </row>
    <row r="289" spans="1:65" x14ac:dyDescent="0.2">
      <c r="A289" s="3" t="s">
        <v>470</v>
      </c>
      <c r="B289" s="11"/>
      <c r="C289" t="s">
        <v>505</v>
      </c>
      <c r="D289">
        <v>-6.3150000000000004</v>
      </c>
      <c r="E289">
        <v>143.9555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</v>
      </c>
      <c r="BM289">
        <v>1</v>
      </c>
    </row>
    <row r="290" spans="1:65" x14ac:dyDescent="0.2">
      <c r="A290" s="3" t="s">
        <v>470</v>
      </c>
      <c r="B290" s="11"/>
      <c r="C290" t="s">
        <v>429</v>
      </c>
      <c r="D290">
        <v>-4.6795999999999998</v>
      </c>
      <c r="E290">
        <v>55.491999999999997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2</v>
      </c>
      <c r="BG290">
        <v>2</v>
      </c>
      <c r="BH290">
        <v>3</v>
      </c>
      <c r="BI290">
        <v>4</v>
      </c>
      <c r="BJ290">
        <v>4</v>
      </c>
      <c r="BK290">
        <v>6</v>
      </c>
      <c r="BL290">
        <v>7</v>
      </c>
      <c r="BM290">
        <v>7</v>
      </c>
    </row>
    <row r="291" spans="1:65" x14ac:dyDescent="0.2">
      <c r="A291" s="3" t="s">
        <v>470</v>
      </c>
      <c r="B291" s="11"/>
      <c r="F291" s="6">
        <f>SUM(F275:F290)</f>
        <v>0</v>
      </c>
      <c r="G291" s="6">
        <f t="shared" ref="G291:BM291" si="4">SUM(G275:G290)</f>
        <v>0</v>
      </c>
      <c r="H291" s="6">
        <f t="shared" si="4"/>
        <v>0</v>
      </c>
      <c r="I291" s="6">
        <f t="shared" si="4"/>
        <v>0</v>
      </c>
      <c r="J291" s="6">
        <f t="shared" si="4"/>
        <v>4</v>
      </c>
      <c r="K291" s="6">
        <f t="shared" si="4"/>
        <v>5</v>
      </c>
      <c r="L291" s="6">
        <f t="shared" si="4"/>
        <v>5</v>
      </c>
      <c r="M291" s="6">
        <f t="shared" si="4"/>
        <v>6</v>
      </c>
      <c r="N291" s="6">
        <f t="shared" si="4"/>
        <v>9</v>
      </c>
      <c r="O291" s="6">
        <f t="shared" si="4"/>
        <v>9</v>
      </c>
      <c r="P291" s="6">
        <f t="shared" si="4"/>
        <v>12</v>
      </c>
      <c r="Q291" s="6">
        <f t="shared" si="4"/>
        <v>12</v>
      </c>
      <c r="R291" s="6">
        <f t="shared" si="4"/>
        <v>12</v>
      </c>
      <c r="S291" s="6">
        <f t="shared" si="4"/>
        <v>13</v>
      </c>
      <c r="T291" s="6">
        <f t="shared" si="4"/>
        <v>13</v>
      </c>
      <c r="U291" s="6">
        <f t="shared" si="4"/>
        <v>14</v>
      </c>
      <c r="V291" s="6">
        <f t="shared" si="4"/>
        <v>15</v>
      </c>
      <c r="W291" s="6">
        <f t="shared" si="4"/>
        <v>15</v>
      </c>
      <c r="X291" s="6">
        <f t="shared" si="4"/>
        <v>15</v>
      </c>
      <c r="Y291" s="6">
        <f t="shared" si="4"/>
        <v>15</v>
      </c>
      <c r="Z291" s="6">
        <f t="shared" si="4"/>
        <v>15</v>
      </c>
      <c r="AA291" s="6">
        <f t="shared" si="4"/>
        <v>15</v>
      </c>
      <c r="AB291" s="6">
        <f t="shared" si="4"/>
        <v>15</v>
      </c>
      <c r="AC291" s="6">
        <f t="shared" si="4"/>
        <v>15</v>
      </c>
      <c r="AD291" s="6">
        <f t="shared" si="4"/>
        <v>15</v>
      </c>
      <c r="AE291" s="6">
        <f t="shared" si="4"/>
        <v>15</v>
      </c>
      <c r="AF291" s="6">
        <f t="shared" si="4"/>
        <v>15</v>
      </c>
      <c r="AG291" s="6">
        <f t="shared" si="4"/>
        <v>15</v>
      </c>
      <c r="AH291" s="6">
        <f t="shared" si="4"/>
        <v>15</v>
      </c>
      <c r="AI291" s="6">
        <f t="shared" si="4"/>
        <v>15</v>
      </c>
      <c r="AJ291" s="6">
        <f t="shared" si="4"/>
        <v>19</v>
      </c>
      <c r="AK291" s="6">
        <f t="shared" si="4"/>
        <v>22</v>
      </c>
      <c r="AL291" s="6">
        <f t="shared" si="4"/>
        <v>22</v>
      </c>
      <c r="AM291" s="6">
        <f t="shared" si="4"/>
        <v>22</v>
      </c>
      <c r="AN291" s="6">
        <f t="shared" si="4"/>
        <v>22</v>
      </c>
      <c r="AO291" s="6">
        <f t="shared" si="4"/>
        <v>22</v>
      </c>
      <c r="AP291" s="6">
        <f t="shared" si="4"/>
        <v>23</v>
      </c>
      <c r="AQ291" s="6">
        <f t="shared" si="4"/>
        <v>24</v>
      </c>
      <c r="AR291" s="6">
        <f t="shared" si="4"/>
        <v>26</v>
      </c>
      <c r="AS291" s="6">
        <f t="shared" si="4"/>
        <v>28</v>
      </c>
      <c r="AT291" s="6">
        <f t="shared" si="4"/>
        <v>31</v>
      </c>
      <c r="AU291" s="6">
        <f t="shared" si="4"/>
        <v>40</v>
      </c>
      <c r="AV291" s="6">
        <f t="shared" si="4"/>
        <v>55</v>
      </c>
      <c r="AW291" s="6">
        <f t="shared" si="4"/>
        <v>58</v>
      </c>
      <c r="AX291" s="6">
        <f t="shared" si="4"/>
        <v>64</v>
      </c>
      <c r="AY291" s="6">
        <f t="shared" si="4"/>
        <v>68</v>
      </c>
      <c r="AZ291" s="6">
        <f t="shared" si="4"/>
        <v>85</v>
      </c>
      <c r="BA291" s="6">
        <f t="shared" si="4"/>
        <v>100</v>
      </c>
      <c r="BB291" s="6">
        <f t="shared" si="4"/>
        <v>118</v>
      </c>
      <c r="BC291" s="6">
        <f t="shared" si="4"/>
        <v>142</v>
      </c>
      <c r="BD291" s="6">
        <f t="shared" si="4"/>
        <v>142</v>
      </c>
      <c r="BE291" s="6">
        <f t="shared" si="4"/>
        <v>219</v>
      </c>
      <c r="BF291" s="6">
        <f t="shared" si="4"/>
        <v>274</v>
      </c>
      <c r="BG291" s="6">
        <f t="shared" si="4"/>
        <v>327</v>
      </c>
      <c r="BH291" s="6">
        <f t="shared" si="4"/>
        <v>410</v>
      </c>
      <c r="BI291" s="6">
        <f t="shared" si="4"/>
        <v>490</v>
      </c>
      <c r="BJ291" s="6">
        <f t="shared" si="4"/>
        <v>617</v>
      </c>
      <c r="BK291" s="6">
        <f t="shared" si="4"/>
        <v>743</v>
      </c>
      <c r="BL291" s="6">
        <f t="shared" si="4"/>
        <v>880</v>
      </c>
      <c r="BM291" s="6">
        <f t="shared" si="4"/>
        <v>1191</v>
      </c>
    </row>
    <row r="292" spans="1:65" x14ac:dyDescent="0.2">
      <c r="B292" s="11"/>
    </row>
    <row r="293" spans="1:65" x14ac:dyDescent="0.2">
      <c r="A293" s="1" t="s">
        <v>469</v>
      </c>
      <c r="B293" s="15" t="s">
        <v>0</v>
      </c>
      <c r="C293" t="s">
        <v>1</v>
      </c>
      <c r="D293" t="s">
        <v>2</v>
      </c>
      <c r="E293" t="s">
        <v>3</v>
      </c>
      <c r="F293" s="1">
        <v>43852</v>
      </c>
      <c r="G293" s="1">
        <v>43853</v>
      </c>
      <c r="H293" s="1">
        <v>43854</v>
      </c>
      <c r="I293" s="1">
        <v>43855</v>
      </c>
      <c r="J293" s="1">
        <v>43856</v>
      </c>
      <c r="K293" s="1">
        <v>43857</v>
      </c>
      <c r="L293" s="1">
        <v>43858</v>
      </c>
      <c r="M293" s="1">
        <v>43859</v>
      </c>
      <c r="N293" s="1">
        <v>43860</v>
      </c>
      <c r="O293" s="1">
        <v>43861</v>
      </c>
      <c r="P293" s="1">
        <v>43862</v>
      </c>
      <c r="Q293" s="1">
        <v>43863</v>
      </c>
      <c r="R293" s="1">
        <v>43864</v>
      </c>
      <c r="S293" s="1">
        <v>43865</v>
      </c>
      <c r="T293" s="1">
        <v>43866</v>
      </c>
      <c r="U293" s="1">
        <v>43867</v>
      </c>
      <c r="V293" s="1">
        <v>43868</v>
      </c>
      <c r="W293" s="1">
        <v>43869</v>
      </c>
      <c r="X293" s="1">
        <v>43870</v>
      </c>
      <c r="Y293" s="1">
        <v>43871</v>
      </c>
      <c r="Z293" s="1">
        <v>43872</v>
      </c>
      <c r="AA293" s="1">
        <v>43873</v>
      </c>
      <c r="AB293" s="1">
        <v>43874</v>
      </c>
      <c r="AC293" s="1">
        <v>43875</v>
      </c>
      <c r="AD293" s="1">
        <v>43876</v>
      </c>
      <c r="AE293" s="1">
        <v>43877</v>
      </c>
      <c r="AF293" s="1">
        <v>43878</v>
      </c>
      <c r="AG293" s="1">
        <v>43879</v>
      </c>
      <c r="AH293" s="1">
        <v>43880</v>
      </c>
      <c r="AI293" s="1">
        <v>43881</v>
      </c>
      <c r="AJ293" s="1">
        <v>43882</v>
      </c>
      <c r="AK293" s="1">
        <v>43883</v>
      </c>
      <c r="AL293" s="1">
        <v>43884</v>
      </c>
      <c r="AM293" s="1">
        <v>43885</v>
      </c>
      <c r="AN293" s="1">
        <v>43886</v>
      </c>
      <c r="AO293" s="1">
        <v>43887</v>
      </c>
      <c r="AP293" s="1">
        <v>43888</v>
      </c>
      <c r="AQ293" s="1">
        <v>43889</v>
      </c>
      <c r="AR293" s="1">
        <v>43890</v>
      </c>
      <c r="AS293" s="1">
        <v>43891</v>
      </c>
      <c r="AT293" s="1">
        <v>43892</v>
      </c>
      <c r="AU293" s="1">
        <v>43893</v>
      </c>
      <c r="AV293" s="1">
        <v>43894</v>
      </c>
      <c r="AW293" s="1">
        <v>43895</v>
      </c>
      <c r="AX293" s="1">
        <v>43896</v>
      </c>
      <c r="AY293" s="1">
        <v>43897</v>
      </c>
      <c r="AZ293" s="1">
        <v>43898</v>
      </c>
      <c r="BA293" s="1">
        <v>43899</v>
      </c>
      <c r="BB293" s="1">
        <v>43900</v>
      </c>
      <c r="BC293" s="1">
        <v>43901</v>
      </c>
      <c r="BD293" s="1">
        <v>43902</v>
      </c>
      <c r="BE293" s="1">
        <v>43903</v>
      </c>
      <c r="BF293" s="1">
        <v>43904</v>
      </c>
      <c r="BG293" s="1">
        <v>43905</v>
      </c>
      <c r="BH293" s="1">
        <v>43906</v>
      </c>
      <c r="BI293" s="1">
        <v>43907</v>
      </c>
      <c r="BJ293" s="1">
        <v>43908</v>
      </c>
      <c r="BK293" s="1">
        <v>43909</v>
      </c>
      <c r="BL293" s="1">
        <v>43910</v>
      </c>
      <c r="BM293" s="1">
        <v>43911</v>
      </c>
    </row>
    <row r="294" spans="1:65" x14ac:dyDescent="0.2">
      <c r="A294" s="3" t="s">
        <v>468</v>
      </c>
      <c r="B294" s="11"/>
      <c r="C294" t="s">
        <v>72</v>
      </c>
      <c r="D294">
        <v>-38.4161</v>
      </c>
      <c r="E294">
        <v>-63.616700000000002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1</v>
      </c>
      <c r="AW294">
        <v>1</v>
      </c>
      <c r="AX294">
        <v>2</v>
      </c>
      <c r="AY294">
        <v>8</v>
      </c>
      <c r="AZ294">
        <v>12</v>
      </c>
      <c r="BA294">
        <v>12</v>
      </c>
      <c r="BB294">
        <v>17</v>
      </c>
      <c r="BC294">
        <v>19</v>
      </c>
      <c r="BD294">
        <v>19</v>
      </c>
      <c r="BE294">
        <v>31</v>
      </c>
      <c r="BF294">
        <v>34</v>
      </c>
      <c r="BG294">
        <v>45</v>
      </c>
      <c r="BH294">
        <v>56</v>
      </c>
      <c r="BI294">
        <v>68</v>
      </c>
      <c r="BJ294">
        <v>79</v>
      </c>
      <c r="BK294">
        <v>97</v>
      </c>
      <c r="BL294">
        <v>128</v>
      </c>
      <c r="BM294">
        <v>158</v>
      </c>
    </row>
    <row r="295" spans="1:65" x14ac:dyDescent="0.2">
      <c r="A295" s="3" t="s">
        <v>468</v>
      </c>
      <c r="B295" s="11"/>
      <c r="C295" t="s">
        <v>203</v>
      </c>
      <c r="D295">
        <v>-16.290199999999999</v>
      </c>
      <c r="E295">
        <v>-63.588700000000003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</v>
      </c>
      <c r="BD295">
        <v>2</v>
      </c>
      <c r="BE295">
        <v>3</v>
      </c>
      <c r="BF295">
        <v>10</v>
      </c>
      <c r="BG295">
        <v>10</v>
      </c>
      <c r="BH295">
        <v>11</v>
      </c>
      <c r="BI295">
        <v>11</v>
      </c>
      <c r="BJ295">
        <v>12</v>
      </c>
      <c r="BK295">
        <v>12</v>
      </c>
      <c r="BL295">
        <v>15</v>
      </c>
      <c r="BM295">
        <v>19</v>
      </c>
    </row>
    <row r="296" spans="1:65" x14ac:dyDescent="0.2">
      <c r="A296" s="3" t="s">
        <v>468</v>
      </c>
      <c r="B296" s="11"/>
      <c r="C296" t="s">
        <v>41</v>
      </c>
      <c r="D296">
        <v>-14.234999999999999</v>
      </c>
      <c r="E296">
        <v>-51.9253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1</v>
      </c>
      <c r="AR296">
        <v>2</v>
      </c>
      <c r="AS296">
        <v>2</v>
      </c>
      <c r="AT296">
        <v>2</v>
      </c>
      <c r="AU296">
        <v>2</v>
      </c>
      <c r="AV296">
        <v>4</v>
      </c>
      <c r="AW296">
        <v>4</v>
      </c>
      <c r="AX296">
        <v>13</v>
      </c>
      <c r="AY296">
        <v>13</v>
      </c>
      <c r="AZ296">
        <v>20</v>
      </c>
      <c r="BA296">
        <v>25</v>
      </c>
      <c r="BB296">
        <v>31</v>
      </c>
      <c r="BC296">
        <v>38</v>
      </c>
      <c r="BD296">
        <v>52</v>
      </c>
      <c r="BE296">
        <v>151</v>
      </c>
      <c r="BF296">
        <v>151</v>
      </c>
      <c r="BG296">
        <v>162</v>
      </c>
      <c r="BH296">
        <v>200</v>
      </c>
      <c r="BI296">
        <v>321</v>
      </c>
      <c r="BJ296">
        <v>372</v>
      </c>
      <c r="BK296">
        <v>621</v>
      </c>
      <c r="BL296">
        <v>793</v>
      </c>
      <c r="BM296">
        <v>1021</v>
      </c>
    </row>
    <row r="297" spans="1:65" x14ac:dyDescent="0.2">
      <c r="A297" s="3" t="s">
        <v>468</v>
      </c>
      <c r="B297" s="11"/>
      <c r="C297" t="s">
        <v>73</v>
      </c>
      <c r="D297">
        <v>-35.6751</v>
      </c>
      <c r="E297">
        <v>-71.543000000000006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1</v>
      </c>
      <c r="AW297">
        <v>4</v>
      </c>
      <c r="AX297">
        <v>4</v>
      </c>
      <c r="AY297">
        <v>4</v>
      </c>
      <c r="AZ297">
        <v>8</v>
      </c>
      <c r="BA297">
        <v>8</v>
      </c>
      <c r="BB297">
        <v>13</v>
      </c>
      <c r="BC297">
        <v>23</v>
      </c>
      <c r="BD297">
        <v>23</v>
      </c>
      <c r="BE297">
        <v>43</v>
      </c>
      <c r="BF297">
        <v>61</v>
      </c>
      <c r="BG297">
        <v>74</v>
      </c>
      <c r="BH297">
        <v>155</v>
      </c>
      <c r="BI297">
        <v>201</v>
      </c>
      <c r="BJ297">
        <v>238</v>
      </c>
      <c r="BK297">
        <v>238</v>
      </c>
      <c r="BL297">
        <v>434</v>
      </c>
      <c r="BM297">
        <v>537</v>
      </c>
    </row>
    <row r="298" spans="1:65" x14ac:dyDescent="0.2">
      <c r="A298" s="3" t="s">
        <v>468</v>
      </c>
      <c r="B298" s="11"/>
      <c r="C298" t="s">
        <v>86</v>
      </c>
      <c r="D298">
        <v>4.5709</v>
      </c>
      <c r="E298">
        <v>-74.297300000000007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1</v>
      </c>
      <c r="AZ298">
        <v>1</v>
      </c>
      <c r="BA298">
        <v>1</v>
      </c>
      <c r="BB298">
        <v>3</v>
      </c>
      <c r="BC298">
        <v>9</v>
      </c>
      <c r="BD298">
        <v>9</v>
      </c>
      <c r="BE298">
        <v>13</v>
      </c>
      <c r="BF298">
        <v>22</v>
      </c>
      <c r="BG298">
        <v>34</v>
      </c>
      <c r="BH298">
        <v>54</v>
      </c>
      <c r="BI298">
        <v>65</v>
      </c>
      <c r="BJ298">
        <v>93</v>
      </c>
      <c r="BK298">
        <v>102</v>
      </c>
      <c r="BL298">
        <v>128</v>
      </c>
      <c r="BM298">
        <v>196</v>
      </c>
    </row>
    <row r="299" spans="1:65" x14ac:dyDescent="0.2">
      <c r="A299" s="3" t="s">
        <v>468</v>
      </c>
      <c r="B299" s="11"/>
      <c r="C299" t="s">
        <v>60</v>
      </c>
      <c r="D299">
        <v>-1.8311999999999999</v>
      </c>
      <c r="E299">
        <v>-78.183400000000006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6</v>
      </c>
      <c r="AT299">
        <v>6</v>
      </c>
      <c r="AU299">
        <v>7</v>
      </c>
      <c r="AV299">
        <v>10</v>
      </c>
      <c r="AW299">
        <v>13</v>
      </c>
      <c r="AX299">
        <v>13</v>
      </c>
      <c r="AY299">
        <v>13</v>
      </c>
      <c r="AZ299">
        <v>14</v>
      </c>
      <c r="BA299">
        <v>15</v>
      </c>
      <c r="BB299">
        <v>15</v>
      </c>
      <c r="BC299">
        <v>17</v>
      </c>
      <c r="BD299">
        <v>17</v>
      </c>
      <c r="BE299">
        <v>17</v>
      </c>
      <c r="BF299">
        <v>28</v>
      </c>
      <c r="BG299">
        <v>28</v>
      </c>
      <c r="BH299">
        <v>37</v>
      </c>
      <c r="BI299">
        <v>58</v>
      </c>
      <c r="BJ299">
        <v>111</v>
      </c>
      <c r="BK299">
        <v>199</v>
      </c>
      <c r="BL299">
        <v>367</v>
      </c>
      <c r="BM299">
        <v>506</v>
      </c>
    </row>
    <row r="300" spans="1:65" x14ac:dyDescent="0.2">
      <c r="A300" s="3" t="s">
        <v>468</v>
      </c>
      <c r="B300" s="11" t="s">
        <v>442</v>
      </c>
      <c r="C300" t="s">
        <v>164</v>
      </c>
      <c r="D300">
        <v>3.9339</v>
      </c>
      <c r="E300">
        <v>-53.125799999999998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5</v>
      </c>
      <c r="AZ300">
        <v>5</v>
      </c>
      <c r="BA300">
        <v>5</v>
      </c>
      <c r="BB300">
        <v>5</v>
      </c>
      <c r="BC300">
        <v>5</v>
      </c>
      <c r="BD300">
        <v>5</v>
      </c>
      <c r="BE300">
        <v>5</v>
      </c>
      <c r="BF300">
        <v>5</v>
      </c>
      <c r="BG300">
        <v>7</v>
      </c>
      <c r="BH300">
        <v>11</v>
      </c>
      <c r="BI300">
        <v>11</v>
      </c>
      <c r="BJ300">
        <v>11</v>
      </c>
      <c r="BK300">
        <v>11</v>
      </c>
      <c r="BL300">
        <v>15</v>
      </c>
      <c r="BM300">
        <v>18</v>
      </c>
    </row>
    <row r="301" spans="1:65" x14ac:dyDescent="0.2">
      <c r="A301" s="3" t="s">
        <v>468</v>
      </c>
      <c r="B301" s="11"/>
      <c r="C301" t="s">
        <v>410</v>
      </c>
      <c r="D301">
        <v>5</v>
      </c>
      <c r="E301">
        <v>-58.75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1</v>
      </c>
      <c r="BF301">
        <v>1</v>
      </c>
      <c r="BG301">
        <v>4</v>
      </c>
      <c r="BH301">
        <v>4</v>
      </c>
      <c r="BI301">
        <v>7</v>
      </c>
      <c r="BJ301">
        <v>7</v>
      </c>
      <c r="BK301">
        <v>7</v>
      </c>
      <c r="BL301">
        <v>7</v>
      </c>
      <c r="BM301">
        <v>7</v>
      </c>
    </row>
    <row r="302" spans="1:65" x14ac:dyDescent="0.2">
      <c r="A302" s="3" t="s">
        <v>468</v>
      </c>
      <c r="B302" s="11"/>
      <c r="C302" t="s">
        <v>97</v>
      </c>
      <c r="D302">
        <v>-23.442499999999999</v>
      </c>
      <c r="E302">
        <v>-58.443800000000003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1</v>
      </c>
      <c r="BB302">
        <v>1</v>
      </c>
      <c r="BC302">
        <v>5</v>
      </c>
      <c r="BD302">
        <v>5</v>
      </c>
      <c r="BE302">
        <v>6</v>
      </c>
      <c r="BF302">
        <v>6</v>
      </c>
      <c r="BG302">
        <v>6</v>
      </c>
      <c r="BH302">
        <v>8</v>
      </c>
      <c r="BI302">
        <v>9</v>
      </c>
      <c r="BJ302">
        <v>11</v>
      </c>
      <c r="BK302">
        <v>11</v>
      </c>
      <c r="BL302">
        <v>13</v>
      </c>
      <c r="BM302">
        <v>18</v>
      </c>
    </row>
    <row r="303" spans="1:65" x14ac:dyDescent="0.2">
      <c r="A303" s="3" t="s">
        <v>468</v>
      </c>
      <c r="B303" s="11"/>
      <c r="C303" t="s">
        <v>88</v>
      </c>
      <c r="D303">
        <v>-9.19</v>
      </c>
      <c r="E303">
        <v>-75.015199999999993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1</v>
      </c>
      <c r="AZ303">
        <v>6</v>
      </c>
      <c r="BA303">
        <v>7</v>
      </c>
      <c r="BB303">
        <v>11</v>
      </c>
      <c r="BC303">
        <v>11</v>
      </c>
      <c r="BD303">
        <v>15</v>
      </c>
      <c r="BE303">
        <v>28</v>
      </c>
      <c r="BF303">
        <v>38</v>
      </c>
      <c r="BG303">
        <v>43</v>
      </c>
      <c r="BH303">
        <v>86</v>
      </c>
      <c r="BI303">
        <v>117</v>
      </c>
      <c r="BJ303">
        <v>145</v>
      </c>
      <c r="BK303">
        <v>234</v>
      </c>
      <c r="BL303">
        <v>234</v>
      </c>
      <c r="BM303">
        <v>318</v>
      </c>
    </row>
    <row r="304" spans="1:65" x14ac:dyDescent="0.2">
      <c r="A304" s="3" t="s">
        <v>468</v>
      </c>
      <c r="B304" s="11"/>
      <c r="C304" t="s">
        <v>440</v>
      </c>
      <c r="D304">
        <v>3.9192999999999998</v>
      </c>
      <c r="E304">
        <v>-56.027799999999999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4</v>
      </c>
      <c r="BM304">
        <v>4</v>
      </c>
    </row>
    <row r="305" spans="1:66" x14ac:dyDescent="0.2">
      <c r="A305" s="3" t="s">
        <v>468</v>
      </c>
      <c r="B305" s="11"/>
      <c r="C305" t="s">
        <v>424</v>
      </c>
      <c r="D305">
        <v>-32.522799999999997</v>
      </c>
      <c r="E305">
        <v>-55.765799999999999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4</v>
      </c>
      <c r="BG305">
        <v>4</v>
      </c>
      <c r="BH305">
        <v>8</v>
      </c>
      <c r="BI305">
        <v>29</v>
      </c>
      <c r="BJ305">
        <v>50</v>
      </c>
      <c r="BK305">
        <v>79</v>
      </c>
      <c r="BL305">
        <v>94</v>
      </c>
      <c r="BM305">
        <v>110</v>
      </c>
    </row>
    <row r="306" spans="1:66" x14ac:dyDescent="0.2">
      <c r="A306" s="3" t="s">
        <v>468</v>
      </c>
      <c r="B306" s="11"/>
      <c r="C306" t="s">
        <v>431</v>
      </c>
      <c r="D306">
        <v>6.4238</v>
      </c>
      <c r="E306">
        <v>-66.589699999999993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</v>
      </c>
      <c r="BG306">
        <v>10</v>
      </c>
      <c r="BH306">
        <v>17</v>
      </c>
      <c r="BI306">
        <v>33</v>
      </c>
      <c r="BJ306">
        <v>36</v>
      </c>
      <c r="BK306">
        <v>42</v>
      </c>
      <c r="BL306">
        <v>42</v>
      </c>
      <c r="BM306">
        <v>70</v>
      </c>
    </row>
    <row r="307" spans="1:66" x14ac:dyDescent="0.2">
      <c r="A307" s="3" t="s">
        <v>468</v>
      </c>
      <c r="F307" s="6">
        <f>SUM(F294:F306)</f>
        <v>0</v>
      </c>
      <c r="G307" s="6">
        <f t="shared" ref="G307:BM307" si="5">SUM(G294:G306)</f>
        <v>0</v>
      </c>
      <c r="H307" s="6">
        <f t="shared" si="5"/>
        <v>0</v>
      </c>
      <c r="I307" s="6">
        <f t="shared" si="5"/>
        <v>0</v>
      </c>
      <c r="J307" s="6">
        <f t="shared" si="5"/>
        <v>0</v>
      </c>
      <c r="K307" s="6">
        <f t="shared" si="5"/>
        <v>0</v>
      </c>
      <c r="L307" s="6">
        <f t="shared" si="5"/>
        <v>0</v>
      </c>
      <c r="M307" s="6">
        <f t="shared" si="5"/>
        <v>0</v>
      </c>
      <c r="N307" s="6">
        <f t="shared" si="5"/>
        <v>0</v>
      </c>
      <c r="O307" s="6">
        <f t="shared" si="5"/>
        <v>0</v>
      </c>
      <c r="P307" s="6">
        <f t="shared" si="5"/>
        <v>0</v>
      </c>
      <c r="Q307" s="6">
        <f t="shared" si="5"/>
        <v>0</v>
      </c>
      <c r="R307" s="6">
        <f t="shared" si="5"/>
        <v>0</v>
      </c>
      <c r="S307" s="6">
        <f t="shared" si="5"/>
        <v>0</v>
      </c>
      <c r="T307" s="6">
        <f t="shared" si="5"/>
        <v>0</v>
      </c>
      <c r="U307" s="6">
        <f t="shared" si="5"/>
        <v>0</v>
      </c>
      <c r="V307" s="6">
        <f t="shared" si="5"/>
        <v>0</v>
      </c>
      <c r="W307" s="6">
        <f t="shared" si="5"/>
        <v>0</v>
      </c>
      <c r="X307" s="6">
        <f t="shared" si="5"/>
        <v>0</v>
      </c>
      <c r="Y307" s="6">
        <f t="shared" si="5"/>
        <v>0</v>
      </c>
      <c r="Z307" s="6">
        <f t="shared" si="5"/>
        <v>0</v>
      </c>
      <c r="AA307" s="6">
        <f t="shared" si="5"/>
        <v>0</v>
      </c>
      <c r="AB307" s="6">
        <f t="shared" si="5"/>
        <v>0</v>
      </c>
      <c r="AC307" s="6">
        <f t="shared" si="5"/>
        <v>0</v>
      </c>
      <c r="AD307" s="6">
        <f t="shared" si="5"/>
        <v>0</v>
      </c>
      <c r="AE307" s="6">
        <f t="shared" si="5"/>
        <v>0</v>
      </c>
      <c r="AF307" s="6">
        <f t="shared" si="5"/>
        <v>0</v>
      </c>
      <c r="AG307" s="6">
        <f t="shared" si="5"/>
        <v>0</v>
      </c>
      <c r="AH307" s="6">
        <f t="shared" si="5"/>
        <v>0</v>
      </c>
      <c r="AI307" s="6">
        <f t="shared" si="5"/>
        <v>0</v>
      </c>
      <c r="AJ307" s="6">
        <f t="shared" si="5"/>
        <v>0</v>
      </c>
      <c r="AK307" s="6">
        <f t="shared" si="5"/>
        <v>0</v>
      </c>
      <c r="AL307" s="6">
        <f t="shared" si="5"/>
        <v>0</v>
      </c>
      <c r="AM307" s="6">
        <f t="shared" si="5"/>
        <v>0</v>
      </c>
      <c r="AN307" s="6">
        <f t="shared" si="5"/>
        <v>0</v>
      </c>
      <c r="AO307" s="6">
        <f t="shared" si="5"/>
        <v>1</v>
      </c>
      <c r="AP307" s="6">
        <f t="shared" si="5"/>
        <v>1</v>
      </c>
      <c r="AQ307" s="6">
        <f t="shared" si="5"/>
        <v>1</v>
      </c>
      <c r="AR307" s="6">
        <f t="shared" si="5"/>
        <v>2</v>
      </c>
      <c r="AS307" s="6">
        <f t="shared" si="5"/>
        <v>8</v>
      </c>
      <c r="AT307" s="6">
        <f t="shared" si="5"/>
        <v>8</v>
      </c>
      <c r="AU307" s="6">
        <f t="shared" si="5"/>
        <v>11</v>
      </c>
      <c r="AV307" s="6">
        <f t="shared" si="5"/>
        <v>16</v>
      </c>
      <c r="AW307" s="6">
        <f t="shared" si="5"/>
        <v>22</v>
      </c>
      <c r="AX307" s="6">
        <f t="shared" si="5"/>
        <v>34</v>
      </c>
      <c r="AY307" s="6">
        <f t="shared" si="5"/>
        <v>45</v>
      </c>
      <c r="AZ307" s="6">
        <f t="shared" si="5"/>
        <v>67</v>
      </c>
      <c r="BA307" s="6">
        <f t="shared" si="5"/>
        <v>74</v>
      </c>
      <c r="BB307" s="6">
        <f t="shared" si="5"/>
        <v>96</v>
      </c>
      <c r="BC307" s="6">
        <f t="shared" si="5"/>
        <v>129</v>
      </c>
      <c r="BD307" s="6">
        <f t="shared" si="5"/>
        <v>148</v>
      </c>
      <c r="BE307" s="6">
        <f t="shared" si="5"/>
        <v>298</v>
      </c>
      <c r="BF307" s="6">
        <f t="shared" si="5"/>
        <v>363</v>
      </c>
      <c r="BG307" s="6">
        <f t="shared" si="5"/>
        <v>428</v>
      </c>
      <c r="BH307" s="6">
        <f t="shared" si="5"/>
        <v>648</v>
      </c>
      <c r="BI307" s="6">
        <f t="shared" si="5"/>
        <v>931</v>
      </c>
      <c r="BJ307" s="6">
        <f t="shared" si="5"/>
        <v>1166</v>
      </c>
      <c r="BK307" s="6">
        <f t="shared" si="5"/>
        <v>1654</v>
      </c>
      <c r="BL307" s="6">
        <f t="shared" si="5"/>
        <v>2274</v>
      </c>
      <c r="BM307" s="6">
        <f t="shared" si="5"/>
        <v>2982</v>
      </c>
    </row>
    <row r="309" spans="1:66" x14ac:dyDescent="0.2">
      <c r="A309" s="1" t="s">
        <v>469</v>
      </c>
      <c r="B309" s="15" t="s">
        <v>0</v>
      </c>
      <c r="C309" t="s">
        <v>1</v>
      </c>
      <c r="D309" t="s">
        <v>2</v>
      </c>
      <c r="E309" t="s">
        <v>3</v>
      </c>
      <c r="F309" s="1">
        <v>43852</v>
      </c>
      <c r="G309" s="1">
        <v>43853</v>
      </c>
      <c r="H309" s="1">
        <v>43854</v>
      </c>
      <c r="I309" s="1">
        <v>43855</v>
      </c>
      <c r="J309" s="1">
        <v>43856</v>
      </c>
      <c r="K309" s="1">
        <v>43857</v>
      </c>
      <c r="L309" s="1">
        <v>43858</v>
      </c>
      <c r="M309" s="1">
        <v>43859</v>
      </c>
      <c r="N309" s="1">
        <v>43860</v>
      </c>
      <c r="O309" s="1">
        <v>43861</v>
      </c>
      <c r="P309" s="1">
        <v>43862</v>
      </c>
      <c r="Q309" s="1">
        <v>43863</v>
      </c>
      <c r="R309" s="1">
        <v>43864</v>
      </c>
      <c r="S309" s="1">
        <v>43865</v>
      </c>
      <c r="T309" s="1">
        <v>43866</v>
      </c>
      <c r="U309" s="1">
        <v>43867</v>
      </c>
      <c r="V309" s="1">
        <v>43868</v>
      </c>
      <c r="W309" s="1">
        <v>43869</v>
      </c>
      <c r="X309" s="1">
        <v>43870</v>
      </c>
      <c r="Y309" s="1">
        <v>43871</v>
      </c>
      <c r="Z309" s="1">
        <v>43872</v>
      </c>
      <c r="AA309" s="1">
        <v>43873</v>
      </c>
      <c r="AB309" s="1">
        <v>43874</v>
      </c>
      <c r="AC309" s="1">
        <v>43875</v>
      </c>
      <c r="AD309" s="1">
        <v>43876</v>
      </c>
      <c r="AE309" s="1">
        <v>43877</v>
      </c>
      <c r="AF309" s="1">
        <v>43878</v>
      </c>
      <c r="AG309" s="1">
        <v>43879</v>
      </c>
      <c r="AH309" s="1">
        <v>43880</v>
      </c>
      <c r="AI309" s="1">
        <v>43881</v>
      </c>
      <c r="AJ309" s="1">
        <v>43882</v>
      </c>
      <c r="AK309" s="1">
        <v>43883</v>
      </c>
      <c r="AL309" s="1">
        <v>43884</v>
      </c>
      <c r="AM309" s="1">
        <v>43885</v>
      </c>
      <c r="AN309" s="1">
        <v>43886</v>
      </c>
      <c r="AO309" s="1">
        <v>43887</v>
      </c>
      <c r="AP309" s="1">
        <v>43888</v>
      </c>
      <c r="AQ309" s="1">
        <v>43889</v>
      </c>
      <c r="AR309" s="1">
        <v>43890</v>
      </c>
      <c r="AS309" s="1">
        <v>43891</v>
      </c>
      <c r="AT309" s="1">
        <v>43892</v>
      </c>
      <c r="AU309" s="1">
        <v>43893</v>
      </c>
      <c r="AV309" s="1">
        <v>43894</v>
      </c>
      <c r="AW309" s="1">
        <v>43895</v>
      </c>
      <c r="AX309" s="1">
        <v>43896</v>
      </c>
      <c r="AY309" s="1">
        <v>43897</v>
      </c>
      <c r="AZ309" s="1">
        <v>43898</v>
      </c>
      <c r="BA309" s="1">
        <v>43899</v>
      </c>
      <c r="BB309" s="1">
        <v>43900</v>
      </c>
      <c r="BC309" s="1">
        <v>43901</v>
      </c>
      <c r="BD309" s="1">
        <v>43902</v>
      </c>
      <c r="BE309" s="1">
        <v>43903</v>
      </c>
      <c r="BF309" s="1">
        <v>43904</v>
      </c>
      <c r="BG309" s="1">
        <v>43905</v>
      </c>
      <c r="BH309" s="1">
        <v>43906</v>
      </c>
      <c r="BI309" s="1">
        <v>43907</v>
      </c>
      <c r="BJ309" s="1">
        <v>43908</v>
      </c>
      <c r="BK309" s="1">
        <v>43909</v>
      </c>
      <c r="BL309" s="1">
        <v>43910</v>
      </c>
      <c r="BM309" s="1">
        <v>43911</v>
      </c>
    </row>
    <row r="310" spans="1:66" x14ac:dyDescent="0.2">
      <c r="A310" s="3" t="s">
        <v>199</v>
      </c>
      <c r="B310" s="11"/>
      <c r="C310" t="s">
        <v>199</v>
      </c>
      <c r="D310">
        <v>60</v>
      </c>
      <c r="E310">
        <v>90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2</v>
      </c>
      <c r="P310">
        <v>2</v>
      </c>
      <c r="Q310">
        <v>2</v>
      </c>
      <c r="R310">
        <v>2</v>
      </c>
      <c r="S310">
        <v>2</v>
      </c>
      <c r="T310">
        <v>2</v>
      </c>
      <c r="U310">
        <v>2</v>
      </c>
      <c r="V310">
        <v>2</v>
      </c>
      <c r="W310">
        <v>2</v>
      </c>
      <c r="X310">
        <v>2</v>
      </c>
      <c r="Y310">
        <v>2</v>
      </c>
      <c r="Z310">
        <v>2</v>
      </c>
      <c r="AA310">
        <v>2</v>
      </c>
      <c r="AB310">
        <v>2</v>
      </c>
      <c r="AC310">
        <v>2</v>
      </c>
      <c r="AD310">
        <v>2</v>
      </c>
      <c r="AE310">
        <v>2</v>
      </c>
      <c r="AF310">
        <v>2</v>
      </c>
      <c r="AG310">
        <v>2</v>
      </c>
      <c r="AH310">
        <v>2</v>
      </c>
      <c r="AI310">
        <v>2</v>
      </c>
      <c r="AJ310">
        <v>2</v>
      </c>
      <c r="AK310">
        <v>2</v>
      </c>
      <c r="AL310">
        <v>2</v>
      </c>
      <c r="AM310">
        <v>2</v>
      </c>
      <c r="AN310">
        <v>2</v>
      </c>
      <c r="AO310">
        <v>2</v>
      </c>
      <c r="AP310">
        <v>2</v>
      </c>
      <c r="AQ310">
        <v>2</v>
      </c>
      <c r="AR310">
        <v>2</v>
      </c>
      <c r="AS310">
        <v>2</v>
      </c>
      <c r="AT310">
        <v>3</v>
      </c>
      <c r="AU310">
        <v>3</v>
      </c>
      <c r="AV310">
        <v>3</v>
      </c>
      <c r="AW310">
        <v>4</v>
      </c>
      <c r="AX310">
        <v>13</v>
      </c>
      <c r="AY310">
        <v>13</v>
      </c>
      <c r="AZ310">
        <v>17</v>
      </c>
      <c r="BA310">
        <v>17</v>
      </c>
      <c r="BB310">
        <v>20</v>
      </c>
      <c r="BC310">
        <v>20</v>
      </c>
      <c r="BD310">
        <v>28</v>
      </c>
      <c r="BE310">
        <v>45</v>
      </c>
      <c r="BF310">
        <v>59</v>
      </c>
      <c r="BG310">
        <v>63</v>
      </c>
      <c r="BH310">
        <v>90</v>
      </c>
      <c r="BI310">
        <v>114</v>
      </c>
      <c r="BJ310">
        <v>147</v>
      </c>
      <c r="BK310">
        <v>199</v>
      </c>
      <c r="BL310">
        <v>253</v>
      </c>
      <c r="BM310">
        <v>306</v>
      </c>
    </row>
    <row r="313" spans="1:66" x14ac:dyDescent="0.2">
      <c r="A313" s="1" t="s">
        <v>469</v>
      </c>
      <c r="B313" s="15" t="s">
        <v>0</v>
      </c>
      <c r="C313" t="s">
        <v>1</v>
      </c>
      <c r="D313" t="s">
        <v>2</v>
      </c>
      <c r="E313" t="s">
        <v>3</v>
      </c>
      <c r="F313" s="1">
        <v>43852</v>
      </c>
      <c r="G313" s="1">
        <v>43853</v>
      </c>
      <c r="H313" s="1">
        <v>43854</v>
      </c>
      <c r="I313" s="1">
        <v>43855</v>
      </c>
      <c r="J313" s="1">
        <v>43856</v>
      </c>
      <c r="K313" s="1">
        <v>43857</v>
      </c>
      <c r="L313" s="1">
        <v>43858</v>
      </c>
      <c r="M313" s="1">
        <v>43859</v>
      </c>
      <c r="N313" s="1">
        <v>43860</v>
      </c>
      <c r="O313" s="1">
        <v>43861</v>
      </c>
      <c r="P313" s="1">
        <v>43862</v>
      </c>
      <c r="Q313" s="1">
        <v>43863</v>
      </c>
      <c r="R313" s="1">
        <v>43864</v>
      </c>
      <c r="S313" s="1">
        <v>43865</v>
      </c>
      <c r="T313" s="1">
        <v>43866</v>
      </c>
      <c r="U313" s="1">
        <v>43867</v>
      </c>
      <c r="V313" s="1">
        <v>43868</v>
      </c>
      <c r="W313" s="1">
        <v>43869</v>
      </c>
      <c r="X313" s="1">
        <v>43870</v>
      </c>
      <c r="Y313" s="1">
        <v>43871</v>
      </c>
      <c r="Z313" s="1">
        <v>43872</v>
      </c>
      <c r="AA313" s="1">
        <v>43873</v>
      </c>
      <c r="AB313" s="1">
        <v>43874</v>
      </c>
      <c r="AC313" s="1">
        <v>43875</v>
      </c>
      <c r="AD313" s="1">
        <v>43876</v>
      </c>
      <c r="AE313" s="1">
        <v>43877</v>
      </c>
      <c r="AF313" s="1">
        <v>43878</v>
      </c>
      <c r="AG313" s="1">
        <v>43879</v>
      </c>
      <c r="AH313" s="1">
        <v>43880</v>
      </c>
      <c r="AI313" s="1">
        <v>43881</v>
      </c>
      <c r="AJ313" s="1">
        <v>43882</v>
      </c>
      <c r="AK313" s="1">
        <v>43883</v>
      </c>
      <c r="AL313" s="1">
        <v>43884</v>
      </c>
      <c r="AM313" s="1">
        <v>43885</v>
      </c>
      <c r="AN313" s="1">
        <v>43886</v>
      </c>
      <c r="AO313" s="1">
        <v>43887</v>
      </c>
      <c r="AP313" s="1">
        <v>43888</v>
      </c>
      <c r="AQ313" s="1">
        <v>43889</v>
      </c>
      <c r="AR313" s="1">
        <v>43890</v>
      </c>
      <c r="AS313" s="1">
        <v>43891</v>
      </c>
      <c r="AT313" s="1">
        <v>43892</v>
      </c>
      <c r="AU313" s="1">
        <v>43893</v>
      </c>
      <c r="AV313" s="1">
        <v>43894</v>
      </c>
      <c r="AW313" s="1">
        <v>43895</v>
      </c>
      <c r="AX313" s="1">
        <v>43896</v>
      </c>
      <c r="AY313" s="1">
        <v>43897</v>
      </c>
      <c r="AZ313" s="1">
        <v>43898</v>
      </c>
      <c r="BA313" s="1">
        <v>43899</v>
      </c>
      <c r="BB313" s="1">
        <v>43900</v>
      </c>
      <c r="BC313" s="1">
        <v>43901</v>
      </c>
      <c r="BD313" s="1">
        <v>43902</v>
      </c>
      <c r="BE313" s="1">
        <v>43903</v>
      </c>
      <c r="BF313" s="1">
        <v>43904</v>
      </c>
      <c r="BG313" s="1">
        <v>43905</v>
      </c>
      <c r="BH313" s="1">
        <v>43906</v>
      </c>
      <c r="BI313" s="1">
        <v>43907</v>
      </c>
      <c r="BJ313" s="1">
        <v>43908</v>
      </c>
      <c r="BK313" s="1">
        <v>43909</v>
      </c>
      <c r="BL313" s="1">
        <v>43910</v>
      </c>
      <c r="BM313" s="1">
        <v>43911</v>
      </c>
    </row>
    <row r="314" spans="1:66" x14ac:dyDescent="0.2">
      <c r="A314" s="3" t="s">
        <v>466</v>
      </c>
      <c r="B314" s="19"/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3</v>
      </c>
      <c r="AN314">
        <v>4</v>
      </c>
      <c r="AO314">
        <v>6</v>
      </c>
      <c r="AP314">
        <v>6</v>
      </c>
      <c r="AQ314">
        <v>7</v>
      </c>
      <c r="AR314">
        <v>10</v>
      </c>
      <c r="AS314">
        <v>13</v>
      </c>
      <c r="AT314">
        <v>18</v>
      </c>
      <c r="AU314">
        <v>31</v>
      </c>
      <c r="AV314">
        <v>45</v>
      </c>
      <c r="AW314">
        <v>53</v>
      </c>
      <c r="AX314">
        <v>72</v>
      </c>
      <c r="AY314">
        <v>72</v>
      </c>
      <c r="AZ314">
        <v>125</v>
      </c>
      <c r="BA314">
        <v>140</v>
      </c>
      <c r="BB314">
        <v>166</v>
      </c>
      <c r="BC314">
        <v>419</v>
      </c>
      <c r="BD314">
        <v>459</v>
      </c>
      <c r="BE314">
        <v>602</v>
      </c>
      <c r="BF314">
        <v>711</v>
      </c>
      <c r="BG314">
        <v>838</v>
      </c>
      <c r="BH314">
        <v>977</v>
      </c>
      <c r="BI314">
        <v>1115</v>
      </c>
      <c r="BJ314">
        <v>1261</v>
      </c>
      <c r="BK314">
        <v>1561</v>
      </c>
      <c r="BL314">
        <v>1831</v>
      </c>
      <c r="BM314">
        <v>2101</v>
      </c>
      <c r="BN314">
        <f>BM314-BL314</f>
        <v>270</v>
      </c>
    </row>
    <row r="315" spans="1:66" x14ac:dyDescent="0.2">
      <c r="A315" s="3" t="s">
        <v>464</v>
      </c>
      <c r="B315" s="19"/>
      <c r="F315" s="7">
        <v>554</v>
      </c>
      <c r="G315" s="7">
        <v>652</v>
      </c>
      <c r="H315" s="7">
        <v>937</v>
      </c>
      <c r="I315" s="7">
        <v>1429</v>
      </c>
      <c r="J315" s="7">
        <v>2105</v>
      </c>
      <c r="K315" s="7">
        <v>2912</v>
      </c>
      <c r="L315" s="7">
        <v>5558</v>
      </c>
      <c r="M315" s="7">
        <v>6143</v>
      </c>
      <c r="N315" s="7">
        <v>8208</v>
      </c>
      <c r="O315" s="7">
        <v>9889</v>
      </c>
      <c r="P315" s="7">
        <v>11991</v>
      </c>
      <c r="Q315" s="7">
        <v>16738</v>
      </c>
      <c r="R315" s="7">
        <v>19827</v>
      </c>
      <c r="S315" s="7">
        <v>23836</v>
      </c>
      <c r="T315" s="7">
        <v>27578</v>
      </c>
      <c r="U315" s="7">
        <v>30759</v>
      </c>
      <c r="V315" s="7">
        <v>34266</v>
      </c>
      <c r="W315" s="7">
        <v>36990</v>
      </c>
      <c r="X315" s="7">
        <v>40015</v>
      </c>
      <c r="Y315" s="7">
        <v>42551</v>
      </c>
      <c r="Z315" s="7">
        <v>44588</v>
      </c>
      <c r="AA315" s="7">
        <v>44966</v>
      </c>
      <c r="AB315" s="7">
        <v>60112</v>
      </c>
      <c r="AC315" s="7">
        <v>66585</v>
      </c>
      <c r="AD315" s="7">
        <v>68662</v>
      </c>
      <c r="AE315" s="7">
        <v>70786</v>
      </c>
      <c r="AF315" s="7">
        <v>72720</v>
      </c>
      <c r="AG315" s="7">
        <v>74510</v>
      </c>
      <c r="AH315" s="7">
        <v>74934</v>
      </c>
      <c r="AI315" s="7">
        <v>75479</v>
      </c>
      <c r="AJ315" s="7">
        <v>76081</v>
      </c>
      <c r="AK315" s="7">
        <v>77792</v>
      </c>
      <c r="AL315" s="7">
        <v>78028</v>
      </c>
      <c r="AM315" s="7">
        <v>78514</v>
      </c>
      <c r="AN315" s="7">
        <v>79253</v>
      </c>
      <c r="AO315" s="7">
        <v>80051</v>
      </c>
      <c r="AP315" s="7">
        <v>81142</v>
      </c>
      <c r="AQ315" s="7">
        <v>82213</v>
      </c>
      <c r="AR315" s="7">
        <v>83709</v>
      </c>
      <c r="AS315" s="7">
        <v>85305</v>
      </c>
      <c r="AT315" s="7">
        <v>86680</v>
      </c>
      <c r="AU315" s="7">
        <v>88536</v>
      </c>
      <c r="AV315" s="7">
        <v>89766</v>
      </c>
      <c r="AW315" s="7">
        <v>91037</v>
      </c>
      <c r="AX315" s="7">
        <v>93077</v>
      </c>
      <c r="AY315" s="7">
        <v>94815</v>
      </c>
      <c r="AZ315" s="7">
        <v>96010</v>
      </c>
      <c r="BA315" s="7">
        <v>96871</v>
      </c>
      <c r="BB315" s="7">
        <v>98051</v>
      </c>
      <c r="BC315" s="7">
        <v>99576</v>
      </c>
      <c r="BD315" s="7">
        <v>100848</v>
      </c>
      <c r="BE315" s="7">
        <v>102591</v>
      </c>
      <c r="BF315" s="7">
        <v>104460</v>
      </c>
      <c r="BG315" s="7">
        <v>106324</v>
      </c>
      <c r="BH315" s="7">
        <v>107855</v>
      </c>
      <c r="BI315" s="7">
        <v>109893</v>
      </c>
      <c r="BJ315" s="7">
        <v>111897</v>
      </c>
      <c r="BK315" s="7">
        <v>114246</v>
      </c>
      <c r="BL315" s="7">
        <v>116455</v>
      </c>
      <c r="BM315" s="7">
        <v>119098</v>
      </c>
      <c r="BN315">
        <f t="shared" ref="BN315:BN319" si="6">BM315-BL315</f>
        <v>2643</v>
      </c>
    </row>
    <row r="316" spans="1:66" x14ac:dyDescent="0.2">
      <c r="A316" s="3" t="s">
        <v>465</v>
      </c>
      <c r="B316" s="19"/>
      <c r="F316" s="7">
        <v>0</v>
      </c>
      <c r="G316" s="7">
        <v>0</v>
      </c>
      <c r="H316" s="7">
        <v>2</v>
      </c>
      <c r="I316" s="7">
        <v>3</v>
      </c>
      <c r="J316" s="7">
        <v>3</v>
      </c>
      <c r="K316" s="7">
        <v>4</v>
      </c>
      <c r="L316" s="7">
        <v>8</v>
      </c>
      <c r="M316" s="7">
        <v>10</v>
      </c>
      <c r="N316" s="7">
        <v>10</v>
      </c>
      <c r="O316" s="7">
        <v>16</v>
      </c>
      <c r="P316" s="7">
        <v>21</v>
      </c>
      <c r="Q316" s="7">
        <v>23</v>
      </c>
      <c r="R316" s="7">
        <v>25</v>
      </c>
      <c r="S316" s="7">
        <v>26</v>
      </c>
      <c r="T316" s="7">
        <v>26</v>
      </c>
      <c r="U316" s="7">
        <v>26</v>
      </c>
      <c r="V316" s="7">
        <v>29</v>
      </c>
      <c r="W316" s="7">
        <v>34</v>
      </c>
      <c r="X316" s="7">
        <v>36</v>
      </c>
      <c r="Y316" s="7">
        <v>41</v>
      </c>
      <c r="Z316" s="7">
        <v>43</v>
      </c>
      <c r="AA316" s="7">
        <v>44</v>
      </c>
      <c r="AB316" s="7">
        <v>44</v>
      </c>
      <c r="AC316" s="7">
        <v>44</v>
      </c>
      <c r="AD316" s="7">
        <v>45</v>
      </c>
      <c r="AE316" s="7">
        <v>45</v>
      </c>
      <c r="AF316" s="7">
        <v>45</v>
      </c>
      <c r="AG316" s="7">
        <v>45</v>
      </c>
      <c r="AH316" s="7">
        <v>45</v>
      </c>
      <c r="AI316" s="7">
        <v>45</v>
      </c>
      <c r="AJ316" s="7">
        <v>62</v>
      </c>
      <c r="AK316" s="7">
        <v>104</v>
      </c>
      <c r="AL316" s="7">
        <v>197</v>
      </c>
      <c r="AM316" s="7">
        <v>275</v>
      </c>
      <c r="AN316" s="7">
        <v>379</v>
      </c>
      <c r="AO316" s="7">
        <v>540</v>
      </c>
      <c r="AP316" s="7">
        <v>804</v>
      </c>
      <c r="AQ316" s="7">
        <v>1093</v>
      </c>
      <c r="AR316" s="7">
        <v>1465</v>
      </c>
      <c r="AS316" s="7">
        <v>2204</v>
      </c>
      <c r="AT316" s="7">
        <v>2730</v>
      </c>
      <c r="AU316" s="7">
        <v>3359</v>
      </c>
      <c r="AV316" s="7">
        <v>4338</v>
      </c>
      <c r="AW316" s="7">
        <v>5739</v>
      </c>
      <c r="AX316" s="7">
        <v>7505</v>
      </c>
      <c r="AY316" s="7">
        <v>9644</v>
      </c>
      <c r="AZ316" s="7">
        <v>12193</v>
      </c>
      <c r="BA316" s="7">
        <v>14979</v>
      </c>
      <c r="BB316" s="7">
        <v>18382</v>
      </c>
      <c r="BC316" s="7">
        <v>23454</v>
      </c>
      <c r="BD316" s="7">
        <v>24182</v>
      </c>
      <c r="BE316" s="7">
        <v>38281</v>
      </c>
      <c r="BF316" s="7">
        <v>46479</v>
      </c>
      <c r="BG316" s="7">
        <v>54863</v>
      </c>
      <c r="BH316" s="7">
        <v>65603</v>
      </c>
      <c r="BI316" s="7">
        <v>76717</v>
      </c>
      <c r="BJ316" s="7">
        <v>90328</v>
      </c>
      <c r="BK316" s="7">
        <v>108661</v>
      </c>
      <c r="BL316" s="7">
        <v>129094</v>
      </c>
      <c r="BM316" s="7">
        <v>150510</v>
      </c>
      <c r="BN316">
        <f t="shared" si="6"/>
        <v>21416</v>
      </c>
    </row>
    <row r="317" spans="1:66" x14ac:dyDescent="0.2">
      <c r="A317" s="3" t="s">
        <v>467</v>
      </c>
      <c r="B317" s="19"/>
      <c r="F317" s="7">
        <v>0</v>
      </c>
      <c r="G317" s="7">
        <v>0</v>
      </c>
      <c r="H317" s="7">
        <v>0</v>
      </c>
      <c r="I317" s="7">
        <v>0</v>
      </c>
      <c r="J317" s="7">
        <v>1</v>
      </c>
      <c r="K317" s="7">
        <v>1</v>
      </c>
      <c r="L317" s="7">
        <v>2</v>
      </c>
      <c r="M317" s="7">
        <v>2</v>
      </c>
      <c r="N317" s="7">
        <v>2</v>
      </c>
      <c r="O317" s="7">
        <v>4</v>
      </c>
      <c r="P317" s="7">
        <v>4</v>
      </c>
      <c r="Q317" s="7">
        <v>4</v>
      </c>
      <c r="R317" s="7">
        <v>4</v>
      </c>
      <c r="S317" s="7">
        <v>4</v>
      </c>
      <c r="T317" s="7">
        <v>5</v>
      </c>
      <c r="U317" s="7">
        <v>5</v>
      </c>
      <c r="V317" s="7">
        <v>68</v>
      </c>
      <c r="W317" s="7">
        <v>68</v>
      </c>
      <c r="X317" s="7">
        <v>71</v>
      </c>
      <c r="Y317" s="7">
        <v>142</v>
      </c>
      <c r="Z317" s="7">
        <v>142</v>
      </c>
      <c r="AA317" s="7">
        <v>182</v>
      </c>
      <c r="AB317" s="7">
        <v>182</v>
      </c>
      <c r="AC317" s="7">
        <v>225</v>
      </c>
      <c r="AD317" s="7">
        <v>292</v>
      </c>
      <c r="AE317" s="7">
        <v>362</v>
      </c>
      <c r="AF317" s="7">
        <v>462</v>
      </c>
      <c r="AG317" s="7">
        <v>550</v>
      </c>
      <c r="AH317" s="7">
        <v>629</v>
      </c>
      <c r="AI317" s="7">
        <v>642</v>
      </c>
      <c r="AJ317" s="7">
        <v>643</v>
      </c>
      <c r="AK317" s="7">
        <v>643</v>
      </c>
      <c r="AL317" s="7">
        <v>700</v>
      </c>
      <c r="AM317" s="7">
        <v>737</v>
      </c>
      <c r="AN317" s="7">
        <v>738</v>
      </c>
      <c r="AO317" s="7">
        <v>758</v>
      </c>
      <c r="AP317" s="7">
        <v>760</v>
      </c>
      <c r="AQ317" s="7">
        <v>764</v>
      </c>
      <c r="AR317" s="7">
        <v>773</v>
      </c>
      <c r="AS317" s="7">
        <v>779</v>
      </c>
      <c r="AT317" s="7">
        <v>783</v>
      </c>
      <c r="AU317" s="7">
        <v>787</v>
      </c>
      <c r="AV317" s="7">
        <v>793</v>
      </c>
      <c r="AW317" s="7">
        <v>797</v>
      </c>
      <c r="AX317" s="7">
        <v>802</v>
      </c>
      <c r="AY317" s="7">
        <v>828</v>
      </c>
      <c r="AZ317" s="7">
        <v>846</v>
      </c>
      <c r="BA317" s="7">
        <v>863</v>
      </c>
      <c r="BB317" s="7">
        <v>1759</v>
      </c>
      <c r="BC317" s="7">
        <v>2125</v>
      </c>
      <c r="BD317" s="7">
        <v>2536</v>
      </c>
      <c r="BE317" s="7">
        <v>3157</v>
      </c>
      <c r="BF317" s="7">
        <v>3748</v>
      </c>
      <c r="BG317" s="7">
        <v>4603</v>
      </c>
      <c r="BH317" s="7">
        <v>5944</v>
      </c>
      <c r="BI317" s="7">
        <v>7882</v>
      </c>
      <c r="BJ317" s="7">
        <v>9494</v>
      </c>
      <c r="BK317" s="7">
        <v>15644</v>
      </c>
      <c r="BL317" s="7">
        <v>21379</v>
      </c>
      <c r="BM317" s="7">
        <v>28336</v>
      </c>
      <c r="BN317">
        <f t="shared" si="6"/>
        <v>6957</v>
      </c>
    </row>
    <row r="318" spans="1:66" x14ac:dyDescent="0.2">
      <c r="A318" s="3" t="s">
        <v>470</v>
      </c>
      <c r="B318" s="19"/>
      <c r="F318" s="7">
        <v>0</v>
      </c>
      <c r="G318" s="7">
        <v>0</v>
      </c>
      <c r="H318" s="7">
        <v>0</v>
      </c>
      <c r="I318" s="7">
        <v>0</v>
      </c>
      <c r="J318" s="7">
        <v>4</v>
      </c>
      <c r="K318" s="7">
        <v>5</v>
      </c>
      <c r="L318" s="7">
        <v>5</v>
      </c>
      <c r="M318" s="7">
        <v>6</v>
      </c>
      <c r="N318" s="7">
        <v>9</v>
      </c>
      <c r="O318" s="7">
        <v>9</v>
      </c>
      <c r="P318" s="7">
        <v>12</v>
      </c>
      <c r="Q318" s="7">
        <v>12</v>
      </c>
      <c r="R318" s="7">
        <v>12</v>
      </c>
      <c r="S318" s="7">
        <v>13</v>
      </c>
      <c r="T318" s="7">
        <v>13</v>
      </c>
      <c r="U318" s="7">
        <v>14</v>
      </c>
      <c r="V318" s="7">
        <v>15</v>
      </c>
      <c r="W318" s="7">
        <v>15</v>
      </c>
      <c r="X318" s="7">
        <v>15</v>
      </c>
      <c r="Y318" s="7">
        <v>15</v>
      </c>
      <c r="Z318" s="7">
        <v>15</v>
      </c>
      <c r="AA318" s="7">
        <v>15</v>
      </c>
      <c r="AB318" s="7">
        <v>15</v>
      </c>
      <c r="AC318" s="7">
        <v>15</v>
      </c>
      <c r="AD318" s="7">
        <v>15</v>
      </c>
      <c r="AE318" s="7">
        <v>15</v>
      </c>
      <c r="AF318" s="7">
        <v>15</v>
      </c>
      <c r="AG318" s="7">
        <v>15</v>
      </c>
      <c r="AH318" s="7">
        <v>15</v>
      </c>
      <c r="AI318" s="7">
        <v>15</v>
      </c>
      <c r="AJ318" s="7">
        <v>19</v>
      </c>
      <c r="AK318" s="7">
        <v>22</v>
      </c>
      <c r="AL318" s="7">
        <v>22</v>
      </c>
      <c r="AM318" s="7">
        <v>22</v>
      </c>
      <c r="AN318" s="7">
        <v>22</v>
      </c>
      <c r="AO318" s="7">
        <v>22</v>
      </c>
      <c r="AP318" s="7">
        <v>23</v>
      </c>
      <c r="AQ318" s="7">
        <v>24</v>
      </c>
      <c r="AR318" s="7">
        <v>26</v>
      </c>
      <c r="AS318" s="7">
        <v>28</v>
      </c>
      <c r="AT318" s="7">
        <v>31</v>
      </c>
      <c r="AU318" s="7">
        <v>40</v>
      </c>
      <c r="AV318" s="7">
        <v>55</v>
      </c>
      <c r="AW318" s="7">
        <v>58</v>
      </c>
      <c r="AX318" s="7">
        <v>64</v>
      </c>
      <c r="AY318" s="7">
        <v>68</v>
      </c>
      <c r="AZ318" s="7">
        <v>85</v>
      </c>
      <c r="BA318" s="7">
        <v>100</v>
      </c>
      <c r="BB318" s="7">
        <v>118</v>
      </c>
      <c r="BC318" s="7">
        <v>142</v>
      </c>
      <c r="BD318" s="7">
        <v>142</v>
      </c>
      <c r="BE318" s="7">
        <v>219</v>
      </c>
      <c r="BF318" s="7">
        <v>274</v>
      </c>
      <c r="BG318" s="7">
        <v>327</v>
      </c>
      <c r="BH318" s="7">
        <v>410</v>
      </c>
      <c r="BI318" s="7">
        <v>490</v>
      </c>
      <c r="BJ318" s="7">
        <v>617</v>
      </c>
      <c r="BK318" s="7">
        <v>743</v>
      </c>
      <c r="BL318" s="7">
        <v>880</v>
      </c>
      <c r="BM318" s="7">
        <v>1191</v>
      </c>
      <c r="BN318">
        <f t="shared" si="6"/>
        <v>311</v>
      </c>
    </row>
    <row r="319" spans="1:66" x14ac:dyDescent="0.2">
      <c r="A319" s="3" t="s">
        <v>468</v>
      </c>
      <c r="B319" s="19"/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1</v>
      </c>
      <c r="AP319" s="7">
        <v>1</v>
      </c>
      <c r="AQ319" s="7">
        <v>1</v>
      </c>
      <c r="AR319" s="7">
        <v>2</v>
      </c>
      <c r="AS319" s="7">
        <v>8</v>
      </c>
      <c r="AT319" s="7">
        <v>8</v>
      </c>
      <c r="AU319" s="7">
        <v>11</v>
      </c>
      <c r="AV319" s="7">
        <v>16</v>
      </c>
      <c r="AW319" s="7">
        <v>22</v>
      </c>
      <c r="AX319" s="7">
        <v>34</v>
      </c>
      <c r="AY319" s="7">
        <v>45</v>
      </c>
      <c r="AZ319" s="7">
        <v>67</v>
      </c>
      <c r="BA319" s="7">
        <v>74</v>
      </c>
      <c r="BB319" s="7">
        <v>96</v>
      </c>
      <c r="BC319" s="7">
        <v>129</v>
      </c>
      <c r="BD319" s="7">
        <v>148</v>
      </c>
      <c r="BE319" s="7">
        <v>298</v>
      </c>
      <c r="BF319" s="7">
        <v>363</v>
      </c>
      <c r="BG319" s="7">
        <v>428</v>
      </c>
      <c r="BH319" s="7">
        <v>648</v>
      </c>
      <c r="BI319" s="7">
        <v>931</v>
      </c>
      <c r="BJ319" s="7">
        <v>1166</v>
      </c>
      <c r="BK319" s="7">
        <v>1654</v>
      </c>
      <c r="BL319" s="7">
        <v>2274</v>
      </c>
      <c r="BM319" s="7">
        <v>2982</v>
      </c>
      <c r="BN319">
        <f t="shared" si="6"/>
        <v>708</v>
      </c>
    </row>
    <row r="321" spans="1:65" x14ac:dyDescent="0.2">
      <c r="A321" s="3" t="s">
        <v>517</v>
      </c>
    </row>
    <row r="322" spans="1:65" x14ac:dyDescent="0.2">
      <c r="A322" s="1" t="s">
        <v>469</v>
      </c>
      <c r="B322" s="15" t="s">
        <v>514</v>
      </c>
      <c r="C322" t="s">
        <v>1</v>
      </c>
      <c r="D322" t="s">
        <v>2</v>
      </c>
      <c r="E322" t="s">
        <v>3</v>
      </c>
      <c r="F322" s="1">
        <v>43852</v>
      </c>
      <c r="G322" s="1">
        <v>43853</v>
      </c>
      <c r="H322" s="1">
        <v>43854</v>
      </c>
      <c r="I322" s="1">
        <v>43855</v>
      </c>
      <c r="J322" s="1">
        <v>43856</v>
      </c>
      <c r="K322" s="1">
        <v>43857</v>
      </c>
      <c r="L322" s="1">
        <v>43858</v>
      </c>
      <c r="M322" s="1">
        <v>43859</v>
      </c>
      <c r="N322" s="1">
        <v>43860</v>
      </c>
      <c r="O322" s="1">
        <v>43861</v>
      </c>
      <c r="P322" s="1">
        <v>43862</v>
      </c>
      <c r="Q322" s="1">
        <v>43863</v>
      </c>
      <c r="R322" s="1">
        <v>43864</v>
      </c>
      <c r="S322" s="1">
        <v>43865</v>
      </c>
      <c r="T322" s="1">
        <v>43866</v>
      </c>
      <c r="U322" s="1">
        <v>43867</v>
      </c>
      <c r="V322" s="1">
        <v>43868</v>
      </c>
      <c r="W322" s="1">
        <v>43869</v>
      </c>
      <c r="X322" s="1">
        <v>43870</v>
      </c>
      <c r="Y322" s="1">
        <v>43871</v>
      </c>
      <c r="Z322" s="1">
        <v>43872</v>
      </c>
      <c r="AA322" s="1">
        <v>43873</v>
      </c>
      <c r="AB322" s="1">
        <v>43874</v>
      </c>
      <c r="AC322" s="1">
        <v>43875</v>
      </c>
      <c r="AD322" s="1">
        <v>43876</v>
      </c>
      <c r="AE322" s="1">
        <v>43877</v>
      </c>
      <c r="AF322" s="1">
        <v>43878</v>
      </c>
      <c r="AG322" s="1">
        <v>43879</v>
      </c>
      <c r="AH322" s="1">
        <v>43880</v>
      </c>
      <c r="AI322" s="1">
        <v>43881</v>
      </c>
      <c r="AJ322" s="1">
        <v>43882</v>
      </c>
      <c r="AK322" s="1">
        <v>43883</v>
      </c>
      <c r="AL322" s="1">
        <v>43884</v>
      </c>
      <c r="AM322" s="1">
        <v>43885</v>
      </c>
      <c r="AN322" s="1">
        <v>43886</v>
      </c>
      <c r="AO322" s="1">
        <v>43887</v>
      </c>
      <c r="AP322" s="1">
        <v>43888</v>
      </c>
      <c r="AQ322" s="1">
        <v>43889</v>
      </c>
      <c r="AR322" s="1">
        <v>43890</v>
      </c>
      <c r="AS322" s="1">
        <v>43891</v>
      </c>
      <c r="AT322" s="1">
        <v>43892</v>
      </c>
      <c r="AU322" s="1">
        <v>43893</v>
      </c>
      <c r="AV322" s="1">
        <v>43894</v>
      </c>
      <c r="AW322" s="1">
        <v>43895</v>
      </c>
      <c r="AX322" s="1">
        <v>43896</v>
      </c>
      <c r="AY322" s="1">
        <v>43897</v>
      </c>
      <c r="AZ322" s="1">
        <v>43898</v>
      </c>
      <c r="BA322" s="1">
        <v>43899</v>
      </c>
      <c r="BB322" s="1">
        <v>43900</v>
      </c>
      <c r="BC322" s="1">
        <v>43901</v>
      </c>
      <c r="BD322" s="1">
        <v>43902</v>
      </c>
      <c r="BE322" s="1">
        <v>43903</v>
      </c>
      <c r="BF322" s="1">
        <v>43904</v>
      </c>
      <c r="BG322" s="1">
        <v>43905</v>
      </c>
      <c r="BH322" s="1">
        <v>43906</v>
      </c>
      <c r="BI322" s="1">
        <v>43907</v>
      </c>
      <c r="BJ322" s="1">
        <v>43908</v>
      </c>
      <c r="BK322" s="1">
        <v>43909</v>
      </c>
      <c r="BL322" s="1">
        <v>43910</v>
      </c>
      <c r="BM322" s="1">
        <v>43911</v>
      </c>
    </row>
    <row r="323" spans="1:65" x14ac:dyDescent="0.2">
      <c r="A323" s="3" t="s">
        <v>466</v>
      </c>
      <c r="B323" s="6">
        <v>1216000000</v>
      </c>
      <c r="F323" s="9">
        <f>F314/$B323*100000000</f>
        <v>0</v>
      </c>
      <c r="G323" s="9">
        <f t="shared" ref="G323:BM327" si="7">G314/$B323*100000000</f>
        <v>0</v>
      </c>
      <c r="H323" s="9">
        <f t="shared" si="7"/>
        <v>0</v>
      </c>
      <c r="I323" s="9">
        <f t="shared" si="7"/>
        <v>0</v>
      </c>
      <c r="J323" s="9">
        <f t="shared" si="7"/>
        <v>0</v>
      </c>
      <c r="K323" s="9">
        <f t="shared" si="7"/>
        <v>0</v>
      </c>
      <c r="L323" s="9">
        <f t="shared" si="7"/>
        <v>0</v>
      </c>
      <c r="M323" s="9">
        <f t="shared" si="7"/>
        <v>0</v>
      </c>
      <c r="N323" s="9">
        <f t="shared" si="7"/>
        <v>0</v>
      </c>
      <c r="O323" s="9">
        <f t="shared" si="7"/>
        <v>0</v>
      </c>
      <c r="P323" s="9">
        <f t="shared" si="7"/>
        <v>0</v>
      </c>
      <c r="Q323" s="9">
        <f t="shared" si="7"/>
        <v>0</v>
      </c>
      <c r="R323" s="9">
        <f t="shared" si="7"/>
        <v>0</v>
      </c>
      <c r="S323" s="9">
        <f t="shared" si="7"/>
        <v>0</v>
      </c>
      <c r="T323" s="9">
        <f t="shared" si="7"/>
        <v>0</v>
      </c>
      <c r="U323" s="9">
        <f t="shared" si="7"/>
        <v>0</v>
      </c>
      <c r="V323" s="9">
        <f t="shared" si="7"/>
        <v>0</v>
      </c>
      <c r="W323" s="9">
        <f t="shared" si="7"/>
        <v>0</v>
      </c>
      <c r="X323" s="9">
        <f t="shared" si="7"/>
        <v>0</v>
      </c>
      <c r="Y323" s="9">
        <f t="shared" si="7"/>
        <v>0</v>
      </c>
      <c r="Z323" s="9">
        <f t="shared" si="7"/>
        <v>0</v>
      </c>
      <c r="AA323" s="9">
        <f t="shared" si="7"/>
        <v>0</v>
      </c>
      <c r="AB323" s="9">
        <f t="shared" si="7"/>
        <v>0</v>
      </c>
      <c r="AC323" s="9">
        <f t="shared" si="7"/>
        <v>8.2236842105263164E-2</v>
      </c>
      <c r="AD323" s="9">
        <f t="shared" si="7"/>
        <v>8.2236842105263164E-2</v>
      </c>
      <c r="AE323" s="9">
        <f t="shared" si="7"/>
        <v>8.2236842105263164E-2</v>
      </c>
      <c r="AF323" s="9">
        <f t="shared" si="7"/>
        <v>8.2236842105263164E-2</v>
      </c>
      <c r="AG323" s="9">
        <f t="shared" si="7"/>
        <v>8.2236842105263164E-2</v>
      </c>
      <c r="AH323" s="9">
        <f t="shared" si="7"/>
        <v>8.2236842105263164E-2</v>
      </c>
      <c r="AI323" s="9">
        <f t="shared" si="7"/>
        <v>8.2236842105263164E-2</v>
      </c>
      <c r="AJ323" s="9">
        <f t="shared" si="7"/>
        <v>8.2236842105263164E-2</v>
      </c>
      <c r="AK323" s="9">
        <f t="shared" si="7"/>
        <v>8.2236842105263164E-2</v>
      </c>
      <c r="AL323" s="9">
        <f t="shared" si="7"/>
        <v>8.2236842105263164E-2</v>
      </c>
      <c r="AM323" s="9">
        <f t="shared" si="7"/>
        <v>0.24671052631578949</v>
      </c>
      <c r="AN323" s="9">
        <f t="shared" si="7"/>
        <v>0.32894736842105265</v>
      </c>
      <c r="AO323" s="9">
        <f t="shared" si="7"/>
        <v>0.49342105263157898</v>
      </c>
      <c r="AP323" s="9">
        <f t="shared" si="7"/>
        <v>0.49342105263157898</v>
      </c>
      <c r="AQ323" s="9">
        <f t="shared" si="7"/>
        <v>0.57565789473684215</v>
      </c>
      <c r="AR323" s="9">
        <f t="shared" si="7"/>
        <v>0.82236842105263153</v>
      </c>
      <c r="AS323" s="9">
        <f t="shared" si="7"/>
        <v>1.069078947368421</v>
      </c>
      <c r="AT323" s="9">
        <f t="shared" si="7"/>
        <v>1.4802631578947369</v>
      </c>
      <c r="AU323" s="9">
        <f t="shared" si="7"/>
        <v>2.549342105263158</v>
      </c>
      <c r="AV323" s="9">
        <f t="shared" si="7"/>
        <v>3.700657894736842</v>
      </c>
      <c r="AW323" s="9">
        <f t="shared" si="7"/>
        <v>4.3585526315789469</v>
      </c>
      <c r="AX323" s="9">
        <f t="shared" si="7"/>
        <v>5.9210526315789478</v>
      </c>
      <c r="AY323" s="9">
        <f t="shared" si="7"/>
        <v>5.9210526315789478</v>
      </c>
      <c r="AZ323" s="9">
        <f t="shared" si="7"/>
        <v>10.279605263157896</v>
      </c>
      <c r="BA323" s="9">
        <f t="shared" si="7"/>
        <v>11.513157894736842</v>
      </c>
      <c r="BB323" s="9">
        <f t="shared" si="7"/>
        <v>13.651315789473685</v>
      </c>
      <c r="BC323" s="9">
        <f t="shared" si="7"/>
        <v>34.457236842105267</v>
      </c>
      <c r="BD323" s="9">
        <f t="shared" si="7"/>
        <v>37.746710526315788</v>
      </c>
      <c r="BE323" s="9">
        <f t="shared" si="7"/>
        <v>49.506578947368425</v>
      </c>
      <c r="BF323" s="9">
        <f t="shared" si="7"/>
        <v>58.470394736842103</v>
      </c>
      <c r="BG323" s="9">
        <f t="shared" si="7"/>
        <v>68.914473684210535</v>
      </c>
      <c r="BH323" s="9">
        <f t="shared" si="7"/>
        <v>80.34539473684211</v>
      </c>
      <c r="BI323" s="9">
        <f t="shared" si="7"/>
        <v>91.694078947368425</v>
      </c>
      <c r="BJ323" s="9">
        <f t="shared" si="7"/>
        <v>103.70065789473684</v>
      </c>
      <c r="BK323" s="9">
        <f t="shared" si="7"/>
        <v>128.37171052631578</v>
      </c>
      <c r="BL323" s="9">
        <f t="shared" si="7"/>
        <v>150.57565789473682</v>
      </c>
      <c r="BM323" s="9">
        <f t="shared" si="7"/>
        <v>172.77960526315789</v>
      </c>
    </row>
    <row r="324" spans="1:65" x14ac:dyDescent="0.2">
      <c r="A324" s="3" t="s">
        <v>464</v>
      </c>
      <c r="B324" s="6">
        <v>4429000000</v>
      </c>
      <c r="F324" s="9">
        <f t="shared" ref="F324:U328" si="8">F315/$B324*100000000</f>
        <v>12.508466922555881</v>
      </c>
      <c r="G324" s="9">
        <f t="shared" si="8"/>
        <v>14.721156017159631</v>
      </c>
      <c r="H324" s="9">
        <f t="shared" si="8"/>
        <v>21.156017159629712</v>
      </c>
      <c r="I324" s="9">
        <f t="shared" si="8"/>
        <v>32.264619552946492</v>
      </c>
      <c r="J324" s="9">
        <f t="shared" si="8"/>
        <v>47.527658613682547</v>
      </c>
      <c r="K324" s="9">
        <f t="shared" si="8"/>
        <v>65.748475953939945</v>
      </c>
      <c r="L324" s="9">
        <f t="shared" si="8"/>
        <v>125.49108150824114</v>
      </c>
      <c r="M324" s="9">
        <f t="shared" si="8"/>
        <v>138.69948069541658</v>
      </c>
      <c r="N324" s="9">
        <f t="shared" si="8"/>
        <v>185.32400090313843</v>
      </c>
      <c r="O324" s="9">
        <f t="shared" si="8"/>
        <v>223.27839241363736</v>
      </c>
      <c r="P324" s="9">
        <f t="shared" si="8"/>
        <v>270.73831564687288</v>
      </c>
      <c r="Q324" s="9">
        <f t="shared" si="8"/>
        <v>377.91826597426058</v>
      </c>
      <c r="R324" s="9">
        <f t="shared" si="8"/>
        <v>447.66312937457661</v>
      </c>
      <c r="S324" s="9">
        <f t="shared" si="8"/>
        <v>538.18017611198911</v>
      </c>
      <c r="T324" s="9">
        <f t="shared" si="8"/>
        <v>622.6687739896139</v>
      </c>
      <c r="U324" s="9">
        <f t="shared" si="8"/>
        <v>694.4908557236397</v>
      </c>
      <c r="V324" s="9">
        <f t="shared" si="7"/>
        <v>773.67351546624525</v>
      </c>
      <c r="W324" s="9">
        <f t="shared" si="7"/>
        <v>835.17724091216974</v>
      </c>
      <c r="X324" s="9">
        <f t="shared" si="7"/>
        <v>903.47708286294881</v>
      </c>
      <c r="Y324" s="9">
        <f t="shared" si="7"/>
        <v>960.73605780085791</v>
      </c>
      <c r="Z324" s="9">
        <f t="shared" si="7"/>
        <v>1006.7283811244073</v>
      </c>
      <c r="AA324" s="9">
        <f t="shared" si="7"/>
        <v>1015.263039060736</v>
      </c>
      <c r="AB324" s="9">
        <f t="shared" si="7"/>
        <v>1357.2363964777603</v>
      </c>
      <c r="AC324" s="9">
        <f t="shared" si="7"/>
        <v>1503.3867690223526</v>
      </c>
      <c r="AD324" s="9">
        <f t="shared" si="7"/>
        <v>1550.2822307518629</v>
      </c>
      <c r="AE324" s="9">
        <f t="shared" si="7"/>
        <v>1598.2388801083766</v>
      </c>
      <c r="AF324" s="9">
        <f t="shared" si="7"/>
        <v>1641.9056220365771</v>
      </c>
      <c r="AG324" s="9">
        <f t="shared" si="7"/>
        <v>1682.3210657033189</v>
      </c>
      <c r="AH324" s="9">
        <f t="shared" si="7"/>
        <v>1691.8943328065025</v>
      </c>
      <c r="AI324" s="9">
        <f t="shared" si="7"/>
        <v>1704.1995935877173</v>
      </c>
      <c r="AJ324" s="9">
        <f t="shared" si="7"/>
        <v>1717.7918265974261</v>
      </c>
      <c r="AK324" s="9">
        <f t="shared" si="7"/>
        <v>1756.4235719123956</v>
      </c>
      <c r="AL324" s="9">
        <f t="shared" si="7"/>
        <v>1761.7520885075637</v>
      </c>
      <c r="AM324" s="9">
        <f t="shared" si="7"/>
        <v>1772.7252201399865</v>
      </c>
      <c r="AN324" s="9">
        <f t="shared" si="7"/>
        <v>1789.4107021901104</v>
      </c>
      <c r="AO324" s="9">
        <f t="shared" si="7"/>
        <v>1807.4283133890269</v>
      </c>
      <c r="AP324" s="9">
        <f t="shared" si="7"/>
        <v>1832.0614134116054</v>
      </c>
      <c r="AQ324" s="9">
        <f t="shared" si="7"/>
        <v>1856.2429442312032</v>
      </c>
      <c r="AR324" s="9">
        <f t="shared" si="7"/>
        <v>1890.0203206141341</v>
      </c>
      <c r="AS324" s="9">
        <f t="shared" si="7"/>
        <v>1926.0555430119664</v>
      </c>
      <c r="AT324" s="9">
        <f t="shared" si="7"/>
        <v>1957.100925716866</v>
      </c>
      <c r="AU324" s="9">
        <f t="shared" si="7"/>
        <v>1999.0065477534433</v>
      </c>
      <c r="AV324" s="9">
        <f t="shared" si="7"/>
        <v>2026.7780537367353</v>
      </c>
      <c r="AW324" s="9">
        <f t="shared" si="7"/>
        <v>2055.4752765861367</v>
      </c>
      <c r="AX324" s="9">
        <f t="shared" si="7"/>
        <v>2101.5353352901334</v>
      </c>
      <c r="AY324" s="9">
        <f t="shared" si="7"/>
        <v>2140.7766990291261</v>
      </c>
      <c r="AZ324" s="9">
        <f t="shared" si="7"/>
        <v>2167.7579589072025</v>
      </c>
      <c r="BA324" s="9">
        <f t="shared" si="7"/>
        <v>2187.1980130955071</v>
      </c>
      <c r="BB324" s="9">
        <f t="shared" si="7"/>
        <v>2213.8405960713476</v>
      </c>
      <c r="BC324" s="9">
        <f t="shared" si="7"/>
        <v>2248.2727477986004</v>
      </c>
      <c r="BD324" s="9">
        <f t="shared" si="7"/>
        <v>2276.9925491081508</v>
      </c>
      <c r="BE324" s="9">
        <f t="shared" si="7"/>
        <v>2316.346805147889</v>
      </c>
      <c r="BF324" s="9">
        <f t="shared" si="7"/>
        <v>2358.5459471664035</v>
      </c>
      <c r="BG324" s="9">
        <f t="shared" si="7"/>
        <v>2400.6321968841726</v>
      </c>
      <c r="BH324" s="9">
        <f t="shared" si="7"/>
        <v>2435.1998193723189</v>
      </c>
      <c r="BI324" s="9">
        <f t="shared" si="7"/>
        <v>2481.2147211560173</v>
      </c>
      <c r="BJ324" s="9">
        <f t="shared" si="7"/>
        <v>2526.4619552946492</v>
      </c>
      <c r="BK324" s="9">
        <f t="shared" si="7"/>
        <v>2579.4987581846917</v>
      </c>
      <c r="BL324" s="9">
        <f t="shared" si="7"/>
        <v>2629.3745766538723</v>
      </c>
      <c r="BM324" s="9">
        <f t="shared" si="7"/>
        <v>2689.0494468277261</v>
      </c>
    </row>
    <row r="325" spans="1:65" x14ac:dyDescent="0.2">
      <c r="A325" s="3" t="s">
        <v>465</v>
      </c>
      <c r="B325" s="6">
        <v>631400000</v>
      </c>
      <c r="F325" s="9">
        <f t="shared" si="8"/>
        <v>0</v>
      </c>
      <c r="G325" s="9">
        <f t="shared" si="7"/>
        <v>0</v>
      </c>
      <c r="H325" s="9">
        <f t="shared" si="7"/>
        <v>0.31675641431738993</v>
      </c>
      <c r="I325" s="9">
        <f t="shared" si="7"/>
        <v>0.47513462147608487</v>
      </c>
      <c r="J325" s="9">
        <f t="shared" si="7"/>
        <v>0.47513462147608487</v>
      </c>
      <c r="K325" s="9">
        <f t="shared" si="7"/>
        <v>0.63351282863477987</v>
      </c>
      <c r="L325" s="9">
        <f t="shared" si="7"/>
        <v>1.2670256572695597</v>
      </c>
      <c r="M325" s="9">
        <f t="shared" si="7"/>
        <v>1.5837820715869497</v>
      </c>
      <c r="N325" s="9">
        <f t="shared" si="7"/>
        <v>1.5837820715869497</v>
      </c>
      <c r="O325" s="9">
        <f t="shared" si="7"/>
        <v>2.5340513145391195</v>
      </c>
      <c r="P325" s="9">
        <f t="shared" si="7"/>
        <v>3.3259423503325944</v>
      </c>
      <c r="Q325" s="9">
        <f t="shared" si="7"/>
        <v>3.642698764649984</v>
      </c>
      <c r="R325" s="9">
        <f t="shared" si="7"/>
        <v>3.959455178967374</v>
      </c>
      <c r="S325" s="9">
        <f t="shared" si="7"/>
        <v>4.117833386126069</v>
      </c>
      <c r="T325" s="9">
        <f t="shared" si="7"/>
        <v>4.117833386126069</v>
      </c>
      <c r="U325" s="9">
        <f t="shared" si="7"/>
        <v>4.117833386126069</v>
      </c>
      <c r="V325" s="9">
        <f t="shared" si="7"/>
        <v>4.5929680076021535</v>
      </c>
      <c r="W325" s="9">
        <f t="shared" si="7"/>
        <v>5.3848590433956289</v>
      </c>
      <c r="X325" s="9">
        <f t="shared" si="7"/>
        <v>5.7016154577130189</v>
      </c>
      <c r="Y325" s="9">
        <f t="shared" si="7"/>
        <v>6.4935064935064934</v>
      </c>
      <c r="Z325" s="9">
        <f t="shared" si="7"/>
        <v>6.8102629078238834</v>
      </c>
      <c r="AA325" s="9">
        <f t="shared" si="7"/>
        <v>6.968641114982578</v>
      </c>
      <c r="AB325" s="9">
        <f t="shared" si="7"/>
        <v>6.968641114982578</v>
      </c>
      <c r="AC325" s="9">
        <f t="shared" si="7"/>
        <v>6.968641114982578</v>
      </c>
      <c r="AD325" s="9">
        <f t="shared" si="7"/>
        <v>7.1270193221412734</v>
      </c>
      <c r="AE325" s="9">
        <f t="shared" si="7"/>
        <v>7.1270193221412734</v>
      </c>
      <c r="AF325" s="9">
        <f t="shared" si="7"/>
        <v>7.1270193221412734</v>
      </c>
      <c r="AG325" s="9">
        <f t="shared" si="7"/>
        <v>7.1270193221412734</v>
      </c>
      <c r="AH325" s="9">
        <f t="shared" si="7"/>
        <v>7.1270193221412734</v>
      </c>
      <c r="AI325" s="9">
        <f t="shared" si="7"/>
        <v>7.1270193221412734</v>
      </c>
      <c r="AJ325" s="9">
        <f t="shared" si="7"/>
        <v>9.819448843839087</v>
      </c>
      <c r="AK325" s="9">
        <f t="shared" si="7"/>
        <v>16.471333544504276</v>
      </c>
      <c r="AL325" s="9">
        <f t="shared" si="7"/>
        <v>31.200506810262905</v>
      </c>
      <c r="AM325" s="9">
        <f t="shared" si="7"/>
        <v>43.554006968641112</v>
      </c>
      <c r="AN325" s="9">
        <f t="shared" si="7"/>
        <v>60.025340513145395</v>
      </c>
      <c r="AO325" s="9">
        <f t="shared" si="7"/>
        <v>85.524231865695285</v>
      </c>
      <c r="AP325" s="9">
        <f t="shared" si="7"/>
        <v>127.33607855559075</v>
      </c>
      <c r="AQ325" s="9">
        <f t="shared" si="7"/>
        <v>173.10738042445359</v>
      </c>
      <c r="AR325" s="9">
        <f t="shared" si="7"/>
        <v>232.02407348748812</v>
      </c>
      <c r="AS325" s="9">
        <f t="shared" si="7"/>
        <v>349.06556857776371</v>
      </c>
      <c r="AT325" s="9">
        <f t="shared" si="7"/>
        <v>432.37250554323725</v>
      </c>
      <c r="AU325" s="9">
        <f t="shared" si="7"/>
        <v>531.99239784605641</v>
      </c>
      <c r="AV325" s="9">
        <f t="shared" si="7"/>
        <v>687.04466265441874</v>
      </c>
      <c r="AW325" s="9">
        <f t="shared" si="7"/>
        <v>908.93253088375036</v>
      </c>
      <c r="AX325" s="9">
        <f t="shared" si="7"/>
        <v>1188.6284447260057</v>
      </c>
      <c r="AY325" s="9">
        <f t="shared" si="7"/>
        <v>1527.3994298384544</v>
      </c>
      <c r="AZ325" s="9">
        <f t="shared" si="7"/>
        <v>1931.1054798859675</v>
      </c>
      <c r="BA325" s="9">
        <f t="shared" si="7"/>
        <v>2372.3471650300917</v>
      </c>
      <c r="BB325" s="9">
        <f t="shared" si="7"/>
        <v>2911.308203991131</v>
      </c>
      <c r="BC325" s="9">
        <f t="shared" si="7"/>
        <v>3714.6024707000315</v>
      </c>
      <c r="BD325" s="9">
        <f t="shared" si="7"/>
        <v>3829.9018055115616</v>
      </c>
      <c r="BE325" s="9">
        <f t="shared" si="7"/>
        <v>6062.8761482420014</v>
      </c>
      <c r="BF325" s="9">
        <f t="shared" si="7"/>
        <v>7361.2606905289831</v>
      </c>
      <c r="BG325" s="9">
        <f t="shared" si="7"/>
        <v>8689.1035793474803</v>
      </c>
      <c r="BH325" s="9">
        <f t="shared" si="7"/>
        <v>10390.085524231867</v>
      </c>
      <c r="BI325" s="9">
        <f t="shared" si="7"/>
        <v>12150.300918593603</v>
      </c>
      <c r="BJ325" s="9">
        <f t="shared" si="7"/>
        <v>14305.986696230599</v>
      </c>
      <c r="BK325" s="9">
        <f t="shared" si="7"/>
        <v>17209.534368070952</v>
      </c>
      <c r="BL325" s="9">
        <f t="shared" si="7"/>
        <v>20445.67627494457</v>
      </c>
      <c r="BM325" s="9">
        <f t="shared" si="7"/>
        <v>23837.503959455178</v>
      </c>
    </row>
    <row r="326" spans="1:65" x14ac:dyDescent="0.2">
      <c r="A326" s="3" t="s">
        <v>467</v>
      </c>
      <c r="B326" s="6">
        <v>579000000</v>
      </c>
      <c r="F326" s="9">
        <f t="shared" si="8"/>
        <v>0</v>
      </c>
      <c r="G326" s="9">
        <f t="shared" si="7"/>
        <v>0</v>
      </c>
      <c r="H326" s="9">
        <f t="shared" si="7"/>
        <v>0</v>
      </c>
      <c r="I326" s="9">
        <f t="shared" si="7"/>
        <v>0</v>
      </c>
      <c r="J326" s="9">
        <f t="shared" si="7"/>
        <v>0.17271157167530227</v>
      </c>
      <c r="K326" s="9">
        <f t="shared" si="7"/>
        <v>0.17271157167530227</v>
      </c>
      <c r="L326" s="9">
        <f t="shared" si="7"/>
        <v>0.34542314335060453</v>
      </c>
      <c r="M326" s="9">
        <f t="shared" si="7"/>
        <v>0.34542314335060453</v>
      </c>
      <c r="N326" s="9">
        <f t="shared" si="7"/>
        <v>0.34542314335060453</v>
      </c>
      <c r="O326" s="9">
        <f t="shared" si="7"/>
        <v>0.69084628670120907</v>
      </c>
      <c r="P326" s="9">
        <f t="shared" si="7"/>
        <v>0.69084628670120907</v>
      </c>
      <c r="Q326" s="9">
        <f t="shared" si="7"/>
        <v>0.69084628670120907</v>
      </c>
      <c r="R326" s="9">
        <f t="shared" si="7"/>
        <v>0.69084628670120907</v>
      </c>
      <c r="S326" s="9">
        <f t="shared" si="7"/>
        <v>0.69084628670120907</v>
      </c>
      <c r="T326" s="9">
        <f t="shared" si="7"/>
        <v>0.86355785837651111</v>
      </c>
      <c r="U326" s="9">
        <f t="shared" si="7"/>
        <v>0.86355785837651111</v>
      </c>
      <c r="V326" s="9">
        <f t="shared" si="7"/>
        <v>11.744386873920552</v>
      </c>
      <c r="W326" s="9">
        <f t="shared" si="7"/>
        <v>11.744386873920552</v>
      </c>
      <c r="X326" s="9">
        <f t="shared" si="7"/>
        <v>12.262521588946459</v>
      </c>
      <c r="Y326" s="9">
        <f t="shared" si="7"/>
        <v>24.525043177892918</v>
      </c>
      <c r="Z326" s="9">
        <f t="shared" si="7"/>
        <v>24.525043177892918</v>
      </c>
      <c r="AA326" s="9">
        <f t="shared" si="7"/>
        <v>31.433506044905009</v>
      </c>
      <c r="AB326" s="9">
        <f t="shared" si="7"/>
        <v>31.433506044905009</v>
      </c>
      <c r="AC326" s="9">
        <f t="shared" si="7"/>
        <v>38.860103626943001</v>
      </c>
      <c r="AD326" s="9">
        <f t="shared" si="7"/>
        <v>50.431778929188248</v>
      </c>
      <c r="AE326" s="9">
        <f t="shared" si="7"/>
        <v>62.52158894645941</v>
      </c>
      <c r="AF326" s="9">
        <f t="shared" si="7"/>
        <v>79.792746113989637</v>
      </c>
      <c r="AG326" s="9">
        <f t="shared" si="7"/>
        <v>94.991364421416236</v>
      </c>
      <c r="AH326" s="9">
        <f t="shared" si="7"/>
        <v>108.63557858376511</v>
      </c>
      <c r="AI326" s="9">
        <f t="shared" si="7"/>
        <v>110.88082901554404</v>
      </c>
      <c r="AJ326" s="9">
        <f t="shared" si="7"/>
        <v>111.05354058721935</v>
      </c>
      <c r="AK326" s="9">
        <f t="shared" si="7"/>
        <v>111.05354058721935</v>
      </c>
      <c r="AL326" s="9">
        <f t="shared" si="7"/>
        <v>120.89810017271158</v>
      </c>
      <c r="AM326" s="9">
        <f t="shared" si="7"/>
        <v>127.28842832469776</v>
      </c>
      <c r="AN326" s="9">
        <f t="shared" si="7"/>
        <v>127.46113989637304</v>
      </c>
      <c r="AO326" s="9">
        <f t="shared" si="7"/>
        <v>130.91537132987912</v>
      </c>
      <c r="AP326" s="9">
        <f t="shared" si="7"/>
        <v>131.26079447322971</v>
      </c>
      <c r="AQ326" s="9">
        <f t="shared" si="7"/>
        <v>131.95164075993091</v>
      </c>
      <c r="AR326" s="9">
        <f t="shared" si="7"/>
        <v>133.50604490500862</v>
      </c>
      <c r="AS326" s="9">
        <f t="shared" si="7"/>
        <v>134.54231433506047</v>
      </c>
      <c r="AT326" s="9">
        <f t="shared" si="7"/>
        <v>135.23316062176167</v>
      </c>
      <c r="AU326" s="9">
        <f t="shared" si="7"/>
        <v>135.92400690846284</v>
      </c>
      <c r="AV326" s="9">
        <f t="shared" si="7"/>
        <v>136.96027633851469</v>
      </c>
      <c r="AW326" s="9">
        <f t="shared" si="7"/>
        <v>137.65112262521589</v>
      </c>
      <c r="AX326" s="9">
        <f t="shared" si="7"/>
        <v>138.5146804835924</v>
      </c>
      <c r="AY326" s="9">
        <f t="shared" si="7"/>
        <v>143.00518134715026</v>
      </c>
      <c r="AZ326" s="9">
        <f t="shared" si="7"/>
        <v>146.11398963730571</v>
      </c>
      <c r="BA326" s="9">
        <f t="shared" si="7"/>
        <v>149.05008635578585</v>
      </c>
      <c r="BB326" s="9">
        <f t="shared" si="7"/>
        <v>303.79965457685665</v>
      </c>
      <c r="BC326" s="9">
        <f t="shared" si="7"/>
        <v>367.01208981001724</v>
      </c>
      <c r="BD326" s="9">
        <f t="shared" si="7"/>
        <v>437.99654576856648</v>
      </c>
      <c r="BE326" s="9">
        <f t="shared" si="7"/>
        <v>545.25043177892917</v>
      </c>
      <c r="BF326" s="9">
        <f t="shared" si="7"/>
        <v>647.32297063903286</v>
      </c>
      <c r="BG326" s="9">
        <f t="shared" si="7"/>
        <v>794.99136442141628</v>
      </c>
      <c r="BH326" s="9">
        <f t="shared" si="7"/>
        <v>1026.5975820379965</v>
      </c>
      <c r="BI326" s="9">
        <f t="shared" si="7"/>
        <v>1361.3126079447322</v>
      </c>
      <c r="BJ326" s="9">
        <f t="shared" si="7"/>
        <v>1639.7236614853196</v>
      </c>
      <c r="BK326" s="9">
        <f t="shared" si="7"/>
        <v>2701.8998272884282</v>
      </c>
      <c r="BL326" s="9">
        <f t="shared" si="7"/>
        <v>3692.4006908462866</v>
      </c>
      <c r="BM326" s="9">
        <f t="shared" si="7"/>
        <v>4893.9550949913646</v>
      </c>
    </row>
    <row r="327" spans="1:65" x14ac:dyDescent="0.2">
      <c r="A327" s="3" t="s">
        <v>470</v>
      </c>
      <c r="B327" s="6">
        <v>42517131</v>
      </c>
      <c r="F327" s="9">
        <f t="shared" si="8"/>
        <v>0</v>
      </c>
      <c r="G327" s="9">
        <f t="shared" si="7"/>
        <v>0</v>
      </c>
      <c r="H327" s="9">
        <f t="shared" si="7"/>
        <v>0</v>
      </c>
      <c r="I327" s="9">
        <f t="shared" si="7"/>
        <v>0</v>
      </c>
      <c r="J327" s="9">
        <f t="shared" si="7"/>
        <v>9.4079725181833176</v>
      </c>
      <c r="K327" s="9">
        <f t="shared" si="7"/>
        <v>11.759965647729148</v>
      </c>
      <c r="L327" s="9">
        <f t="shared" si="7"/>
        <v>11.759965647729148</v>
      </c>
      <c r="M327" s="9">
        <f t="shared" si="7"/>
        <v>14.111958777274976</v>
      </c>
      <c r="N327" s="9">
        <f t="shared" si="7"/>
        <v>21.167938165912464</v>
      </c>
      <c r="O327" s="9">
        <f t="shared" si="7"/>
        <v>21.167938165912464</v>
      </c>
      <c r="P327" s="9">
        <f t="shared" si="7"/>
        <v>28.223917554549953</v>
      </c>
      <c r="Q327" s="9">
        <f t="shared" si="7"/>
        <v>28.223917554549953</v>
      </c>
      <c r="R327" s="9">
        <f t="shared" si="7"/>
        <v>28.223917554549953</v>
      </c>
      <c r="S327" s="9">
        <f t="shared" si="7"/>
        <v>30.575910684095781</v>
      </c>
      <c r="T327" s="9">
        <f t="shared" si="7"/>
        <v>30.575910684095781</v>
      </c>
      <c r="U327" s="9">
        <f t="shared" si="7"/>
        <v>32.927903813641613</v>
      </c>
      <c r="V327" s="9">
        <f t="shared" si="7"/>
        <v>35.279896943187438</v>
      </c>
      <c r="W327" s="9">
        <f t="shared" si="7"/>
        <v>35.279896943187438</v>
      </c>
      <c r="X327" s="9">
        <f t="shared" si="7"/>
        <v>35.279896943187438</v>
      </c>
      <c r="Y327" s="9">
        <f t="shared" si="7"/>
        <v>35.279896943187438</v>
      </c>
      <c r="Z327" s="9">
        <f t="shared" si="7"/>
        <v>35.279896943187438</v>
      </c>
      <c r="AA327" s="9">
        <f t="shared" si="7"/>
        <v>35.279896943187438</v>
      </c>
      <c r="AB327" s="9">
        <f t="shared" si="7"/>
        <v>35.279896943187438</v>
      </c>
      <c r="AC327" s="9">
        <f t="shared" si="7"/>
        <v>35.279896943187438</v>
      </c>
      <c r="AD327" s="9">
        <f t="shared" si="7"/>
        <v>35.279896943187438</v>
      </c>
      <c r="AE327" s="9">
        <f t="shared" si="7"/>
        <v>35.279896943187438</v>
      </c>
      <c r="AF327" s="9">
        <f t="shared" si="7"/>
        <v>35.279896943187438</v>
      </c>
      <c r="AG327" s="9">
        <f t="shared" si="7"/>
        <v>35.279896943187438</v>
      </c>
      <c r="AH327" s="9">
        <f t="shared" si="7"/>
        <v>35.279896943187438</v>
      </c>
      <c r="AI327" s="9">
        <f t="shared" si="7"/>
        <v>35.279896943187438</v>
      </c>
      <c r="AJ327" s="9">
        <f t="shared" si="7"/>
        <v>44.687869461370759</v>
      </c>
      <c r="AK327" s="9">
        <f t="shared" si="7"/>
        <v>51.743848850008249</v>
      </c>
      <c r="AL327" s="9">
        <f t="shared" si="7"/>
        <v>51.743848850008249</v>
      </c>
      <c r="AM327" s="9">
        <f t="shared" si="7"/>
        <v>51.743848850008249</v>
      </c>
      <c r="AN327" s="9">
        <f t="shared" si="7"/>
        <v>51.743848850008249</v>
      </c>
      <c r="AO327" s="9">
        <f t="shared" ref="G327:BM328" si="9">AO318/$B327*100000000</f>
        <v>51.743848850008249</v>
      </c>
      <c r="AP327" s="9">
        <f t="shared" si="9"/>
        <v>54.095841979554081</v>
      </c>
      <c r="AQ327" s="9">
        <f t="shared" si="9"/>
        <v>56.447835109099906</v>
      </c>
      <c r="AR327" s="9">
        <f t="shared" si="9"/>
        <v>61.151821368191563</v>
      </c>
      <c r="AS327" s="9">
        <f t="shared" si="9"/>
        <v>65.855807627283227</v>
      </c>
      <c r="AT327" s="9">
        <f t="shared" si="9"/>
        <v>72.911787015920709</v>
      </c>
      <c r="AU327" s="9">
        <f t="shared" si="9"/>
        <v>94.079725181833183</v>
      </c>
      <c r="AV327" s="9">
        <f t="shared" si="9"/>
        <v>129.35962212502062</v>
      </c>
      <c r="AW327" s="9">
        <f t="shared" si="9"/>
        <v>136.41560151365812</v>
      </c>
      <c r="AX327" s="9">
        <f t="shared" si="9"/>
        <v>150.52756029093308</v>
      </c>
      <c r="AY327" s="9">
        <f t="shared" si="9"/>
        <v>159.93553280911641</v>
      </c>
      <c r="AZ327" s="9">
        <f t="shared" si="9"/>
        <v>199.9194160113955</v>
      </c>
      <c r="BA327" s="9">
        <f t="shared" si="9"/>
        <v>235.19931295458292</v>
      </c>
      <c r="BB327" s="9">
        <f t="shared" si="9"/>
        <v>277.5351892864079</v>
      </c>
      <c r="BC327" s="9">
        <f t="shared" si="9"/>
        <v>333.98302439550775</v>
      </c>
      <c r="BD327" s="9">
        <f t="shared" si="9"/>
        <v>333.98302439550775</v>
      </c>
      <c r="BE327" s="9">
        <f t="shared" si="9"/>
        <v>515.08649537053657</v>
      </c>
      <c r="BF327" s="9">
        <f t="shared" si="9"/>
        <v>644.44611749555725</v>
      </c>
      <c r="BG327" s="9">
        <f t="shared" si="9"/>
        <v>769.1017533614862</v>
      </c>
      <c r="BH327" s="9">
        <f t="shared" si="9"/>
        <v>964.31718311379018</v>
      </c>
      <c r="BI327" s="9">
        <f t="shared" si="9"/>
        <v>1152.4766334774563</v>
      </c>
      <c r="BJ327" s="9">
        <f t="shared" si="9"/>
        <v>1451.1797609297766</v>
      </c>
      <c r="BK327" s="9">
        <f t="shared" si="9"/>
        <v>1747.5308952525513</v>
      </c>
      <c r="BL327" s="9">
        <f t="shared" si="9"/>
        <v>2069.7539540003299</v>
      </c>
      <c r="BM327" s="9">
        <f t="shared" si="9"/>
        <v>2801.2238172890829</v>
      </c>
    </row>
    <row r="328" spans="1:65" x14ac:dyDescent="0.2">
      <c r="A328" s="3" t="s">
        <v>468</v>
      </c>
      <c r="B328" s="6">
        <v>422500000</v>
      </c>
      <c r="F328" s="9">
        <f t="shared" si="8"/>
        <v>0</v>
      </c>
      <c r="G328" s="9">
        <f t="shared" si="9"/>
        <v>0</v>
      </c>
      <c r="H328" s="9">
        <f t="shared" si="9"/>
        <v>0</v>
      </c>
      <c r="I328" s="9">
        <f t="shared" si="9"/>
        <v>0</v>
      </c>
      <c r="J328" s="9">
        <f t="shared" si="9"/>
        <v>0</v>
      </c>
      <c r="K328" s="9">
        <f t="shared" si="9"/>
        <v>0</v>
      </c>
      <c r="L328" s="9">
        <f t="shared" si="9"/>
        <v>0</v>
      </c>
      <c r="M328" s="9">
        <f t="shared" si="9"/>
        <v>0</v>
      </c>
      <c r="N328" s="9">
        <f t="shared" si="9"/>
        <v>0</v>
      </c>
      <c r="O328" s="9">
        <f t="shared" si="9"/>
        <v>0</v>
      </c>
      <c r="P328" s="9">
        <f t="shared" si="9"/>
        <v>0</v>
      </c>
      <c r="Q328" s="9">
        <f t="shared" si="9"/>
        <v>0</v>
      </c>
      <c r="R328" s="9">
        <f t="shared" si="9"/>
        <v>0</v>
      </c>
      <c r="S328" s="9">
        <f t="shared" si="9"/>
        <v>0</v>
      </c>
      <c r="T328" s="9">
        <f t="shared" si="9"/>
        <v>0</v>
      </c>
      <c r="U328" s="9">
        <f t="shared" si="9"/>
        <v>0</v>
      </c>
      <c r="V328" s="9">
        <f t="shared" si="9"/>
        <v>0</v>
      </c>
      <c r="W328" s="9">
        <f t="shared" si="9"/>
        <v>0</v>
      </c>
      <c r="X328" s="9">
        <f t="shared" si="9"/>
        <v>0</v>
      </c>
      <c r="Y328" s="9">
        <f t="shared" si="9"/>
        <v>0</v>
      </c>
      <c r="Z328" s="9">
        <f t="shared" si="9"/>
        <v>0</v>
      </c>
      <c r="AA328" s="9">
        <f t="shared" si="9"/>
        <v>0</v>
      </c>
      <c r="AB328" s="9">
        <f t="shared" si="9"/>
        <v>0</v>
      </c>
      <c r="AC328" s="9">
        <f t="shared" si="9"/>
        <v>0</v>
      </c>
      <c r="AD328" s="9">
        <f t="shared" si="9"/>
        <v>0</v>
      </c>
      <c r="AE328" s="9">
        <f t="shared" si="9"/>
        <v>0</v>
      </c>
      <c r="AF328" s="9">
        <f t="shared" si="9"/>
        <v>0</v>
      </c>
      <c r="AG328" s="9">
        <f t="shared" si="9"/>
        <v>0</v>
      </c>
      <c r="AH328" s="9">
        <f t="shared" si="9"/>
        <v>0</v>
      </c>
      <c r="AI328" s="9">
        <f t="shared" si="9"/>
        <v>0</v>
      </c>
      <c r="AJ328" s="9">
        <f t="shared" si="9"/>
        <v>0</v>
      </c>
      <c r="AK328" s="9">
        <f t="shared" si="9"/>
        <v>0</v>
      </c>
      <c r="AL328" s="9">
        <f t="shared" si="9"/>
        <v>0</v>
      </c>
      <c r="AM328" s="9">
        <f t="shared" si="9"/>
        <v>0</v>
      </c>
      <c r="AN328" s="9">
        <f t="shared" si="9"/>
        <v>0</v>
      </c>
      <c r="AO328" s="9">
        <f t="shared" si="9"/>
        <v>0.23668639053254437</v>
      </c>
      <c r="AP328" s="9">
        <f t="shared" si="9"/>
        <v>0.23668639053254437</v>
      </c>
      <c r="AQ328" s="9">
        <f t="shared" si="9"/>
        <v>0.23668639053254437</v>
      </c>
      <c r="AR328" s="9">
        <f t="shared" si="9"/>
        <v>0.47337278106508873</v>
      </c>
      <c r="AS328" s="9">
        <f t="shared" si="9"/>
        <v>1.8934911242603549</v>
      </c>
      <c r="AT328" s="9">
        <f t="shared" si="9"/>
        <v>1.8934911242603549</v>
      </c>
      <c r="AU328" s="9">
        <f t="shared" si="9"/>
        <v>2.6035502958579881</v>
      </c>
      <c r="AV328" s="9">
        <f t="shared" si="9"/>
        <v>3.7869822485207099</v>
      </c>
      <c r="AW328" s="9">
        <f t="shared" si="9"/>
        <v>5.2071005917159763</v>
      </c>
      <c r="AX328" s="9">
        <f t="shared" si="9"/>
        <v>8.0473372781065091</v>
      </c>
      <c r="AY328" s="9">
        <f t="shared" si="9"/>
        <v>10.650887573964498</v>
      </c>
      <c r="AZ328" s="9">
        <f t="shared" si="9"/>
        <v>15.857988165680473</v>
      </c>
      <c r="BA328" s="9">
        <f t="shared" si="9"/>
        <v>17.514792899408285</v>
      </c>
      <c r="BB328" s="9">
        <f t="shared" si="9"/>
        <v>22.721893491124263</v>
      </c>
      <c r="BC328" s="9">
        <f t="shared" si="9"/>
        <v>30.532544378698226</v>
      </c>
      <c r="BD328" s="9">
        <f t="shared" si="9"/>
        <v>35.029585798816569</v>
      </c>
      <c r="BE328" s="9">
        <f t="shared" si="9"/>
        <v>70.532544378698219</v>
      </c>
      <c r="BF328" s="9">
        <f t="shared" si="9"/>
        <v>85.917159763313606</v>
      </c>
      <c r="BG328" s="9">
        <f t="shared" si="9"/>
        <v>101.30177514792899</v>
      </c>
      <c r="BH328" s="9">
        <f t="shared" si="9"/>
        <v>153.37278106508876</v>
      </c>
      <c r="BI328" s="9">
        <f t="shared" si="9"/>
        <v>220.35502958579883</v>
      </c>
      <c r="BJ328" s="9">
        <f t="shared" si="9"/>
        <v>275.97633136094674</v>
      </c>
      <c r="BK328" s="9">
        <f t="shared" si="9"/>
        <v>391.47928994082844</v>
      </c>
      <c r="BL328" s="9">
        <f t="shared" si="9"/>
        <v>538.2248520710059</v>
      </c>
      <c r="BM328" s="9">
        <f t="shared" si="9"/>
        <v>705.7988165680473</v>
      </c>
    </row>
    <row r="330" spans="1:65" x14ac:dyDescent="0.2">
      <c r="A330" s="3" t="s">
        <v>516</v>
      </c>
    </row>
    <row r="331" spans="1:65" x14ac:dyDescent="0.2">
      <c r="A331" s="1" t="s">
        <v>469</v>
      </c>
      <c r="B331" s="15" t="s">
        <v>514</v>
      </c>
      <c r="C331" t="s">
        <v>1</v>
      </c>
      <c r="D331" t="s">
        <v>2</v>
      </c>
      <c r="E331" t="s">
        <v>3</v>
      </c>
      <c r="F331" s="1">
        <v>43852</v>
      </c>
      <c r="G331" s="1">
        <v>43853</v>
      </c>
      <c r="H331" s="1">
        <v>43854</v>
      </c>
      <c r="I331" s="1">
        <v>43855</v>
      </c>
      <c r="J331" s="1">
        <v>43856</v>
      </c>
      <c r="K331" s="1">
        <v>43857</v>
      </c>
      <c r="L331" s="1">
        <v>43858</v>
      </c>
      <c r="M331" s="1">
        <v>43859</v>
      </c>
      <c r="N331" s="1">
        <v>43860</v>
      </c>
      <c r="O331" s="1">
        <v>43861</v>
      </c>
      <c r="P331" s="1">
        <v>43862</v>
      </c>
      <c r="Q331" s="1">
        <v>43863</v>
      </c>
      <c r="R331" s="1">
        <v>43864</v>
      </c>
      <c r="S331" s="1">
        <v>43865</v>
      </c>
      <c r="T331" s="1">
        <v>43866</v>
      </c>
      <c r="U331" s="1">
        <v>43867</v>
      </c>
      <c r="V331" s="1">
        <v>43868</v>
      </c>
      <c r="W331" s="1">
        <v>43869</v>
      </c>
      <c r="X331" s="1">
        <v>43870</v>
      </c>
      <c r="Y331" s="1">
        <v>43871</v>
      </c>
      <c r="Z331" s="1">
        <v>43872</v>
      </c>
      <c r="AA331" s="1">
        <v>43873</v>
      </c>
      <c r="AB331" s="1">
        <v>43874</v>
      </c>
      <c r="AC331" s="1">
        <v>43875</v>
      </c>
      <c r="AD331" s="1">
        <v>43876</v>
      </c>
      <c r="AE331" s="1">
        <v>43877</v>
      </c>
      <c r="AF331" s="1">
        <v>43878</v>
      </c>
      <c r="AG331" s="1">
        <v>43879</v>
      </c>
      <c r="AH331" s="1">
        <v>43880</v>
      </c>
      <c r="AI331" s="1">
        <v>43881</v>
      </c>
      <c r="AJ331" s="1">
        <v>43882</v>
      </c>
      <c r="AK331" s="1">
        <v>43883</v>
      </c>
      <c r="AL331" s="1">
        <v>43884</v>
      </c>
      <c r="AM331" s="1">
        <v>43885</v>
      </c>
      <c r="AN331" s="1">
        <v>43886</v>
      </c>
      <c r="AO331" s="1">
        <v>43887</v>
      </c>
      <c r="AP331" s="1">
        <v>43888</v>
      </c>
      <c r="AQ331" s="1">
        <v>43889</v>
      </c>
      <c r="AR331" s="1">
        <v>43890</v>
      </c>
      <c r="AS331" s="1">
        <v>43891</v>
      </c>
      <c r="AT331" s="1">
        <v>43892</v>
      </c>
      <c r="AU331" s="1">
        <v>43893</v>
      </c>
      <c r="AV331" s="1">
        <v>43894</v>
      </c>
      <c r="AW331" s="1">
        <v>43895</v>
      </c>
      <c r="AX331" s="1">
        <v>43896</v>
      </c>
      <c r="AY331" s="1">
        <v>43897</v>
      </c>
      <c r="AZ331" s="1">
        <v>43898</v>
      </c>
      <c r="BA331" s="1">
        <v>43899</v>
      </c>
      <c r="BB331" s="1">
        <v>43900</v>
      </c>
      <c r="BC331" s="1">
        <v>43901</v>
      </c>
      <c r="BD331" s="1">
        <v>43902</v>
      </c>
      <c r="BE331" s="1">
        <v>43903</v>
      </c>
      <c r="BF331" s="1">
        <v>43904</v>
      </c>
      <c r="BG331" s="1">
        <v>43905</v>
      </c>
      <c r="BH331" s="1">
        <v>43906</v>
      </c>
      <c r="BI331" s="1">
        <v>43907</v>
      </c>
      <c r="BJ331" s="1">
        <v>43908</v>
      </c>
      <c r="BK331" s="1">
        <v>43909</v>
      </c>
      <c r="BL331" s="1">
        <v>43910</v>
      </c>
      <c r="BM331" s="1">
        <v>43911</v>
      </c>
    </row>
    <row r="332" spans="1:65" x14ac:dyDescent="0.2">
      <c r="A332" s="3" t="s">
        <v>466</v>
      </c>
      <c r="B332" s="6">
        <v>1216000000</v>
      </c>
      <c r="F332" s="9"/>
      <c r="G332" s="9">
        <f>G323-F323</f>
        <v>0</v>
      </c>
      <c r="H332" s="9">
        <f t="shared" ref="H332:BM336" si="10">H323-G323</f>
        <v>0</v>
      </c>
      <c r="I332" s="9">
        <f t="shared" si="10"/>
        <v>0</v>
      </c>
      <c r="J332" s="9">
        <f t="shared" si="10"/>
        <v>0</v>
      </c>
      <c r="K332" s="9">
        <f t="shared" si="10"/>
        <v>0</v>
      </c>
      <c r="L332" s="9">
        <f t="shared" si="10"/>
        <v>0</v>
      </c>
      <c r="M332" s="9">
        <f t="shared" si="10"/>
        <v>0</v>
      </c>
      <c r="N332" s="9">
        <f t="shared" si="10"/>
        <v>0</v>
      </c>
      <c r="O332" s="9">
        <f t="shared" si="10"/>
        <v>0</v>
      </c>
      <c r="P332" s="9">
        <f t="shared" si="10"/>
        <v>0</v>
      </c>
      <c r="Q332" s="9">
        <f t="shared" si="10"/>
        <v>0</v>
      </c>
      <c r="R332" s="9">
        <f t="shared" si="10"/>
        <v>0</v>
      </c>
      <c r="S332" s="9">
        <f t="shared" si="10"/>
        <v>0</v>
      </c>
      <c r="T332" s="9">
        <f t="shared" si="10"/>
        <v>0</v>
      </c>
      <c r="U332" s="9">
        <f t="shared" si="10"/>
        <v>0</v>
      </c>
      <c r="V332" s="9">
        <f t="shared" si="10"/>
        <v>0</v>
      </c>
      <c r="W332" s="9">
        <f t="shared" si="10"/>
        <v>0</v>
      </c>
      <c r="X332" s="9">
        <f t="shared" si="10"/>
        <v>0</v>
      </c>
      <c r="Y332" s="9">
        <f t="shared" si="10"/>
        <v>0</v>
      </c>
      <c r="Z332" s="9">
        <f t="shared" si="10"/>
        <v>0</v>
      </c>
      <c r="AA332" s="9">
        <f t="shared" si="10"/>
        <v>0</v>
      </c>
      <c r="AB332" s="9">
        <f t="shared" si="10"/>
        <v>0</v>
      </c>
      <c r="AC332" s="9">
        <f t="shared" si="10"/>
        <v>8.2236842105263164E-2</v>
      </c>
      <c r="AD332" s="9">
        <f t="shared" si="10"/>
        <v>0</v>
      </c>
      <c r="AE332" s="9">
        <f t="shared" si="10"/>
        <v>0</v>
      </c>
      <c r="AF332" s="9">
        <f t="shared" si="10"/>
        <v>0</v>
      </c>
      <c r="AG332" s="9">
        <f t="shared" si="10"/>
        <v>0</v>
      </c>
      <c r="AH332" s="9">
        <f t="shared" si="10"/>
        <v>0</v>
      </c>
      <c r="AI332" s="9">
        <f t="shared" si="10"/>
        <v>0</v>
      </c>
      <c r="AJ332" s="9">
        <f t="shared" si="10"/>
        <v>0</v>
      </c>
      <c r="AK332" s="9">
        <f t="shared" si="10"/>
        <v>0</v>
      </c>
      <c r="AL332" s="9">
        <f t="shared" si="10"/>
        <v>0</v>
      </c>
      <c r="AM332" s="9">
        <f t="shared" si="10"/>
        <v>0.16447368421052633</v>
      </c>
      <c r="AN332" s="9">
        <f t="shared" si="10"/>
        <v>8.2236842105263164E-2</v>
      </c>
      <c r="AO332" s="9">
        <f t="shared" si="10"/>
        <v>0.16447368421052633</v>
      </c>
      <c r="AP332" s="9">
        <f t="shared" si="10"/>
        <v>0</v>
      </c>
      <c r="AQ332" s="9">
        <f t="shared" si="10"/>
        <v>8.2236842105263164E-2</v>
      </c>
      <c r="AR332" s="9">
        <f t="shared" si="10"/>
        <v>0.24671052631578938</v>
      </c>
      <c r="AS332" s="9">
        <f t="shared" si="10"/>
        <v>0.24671052631578949</v>
      </c>
      <c r="AT332" s="9">
        <f t="shared" si="10"/>
        <v>0.41118421052631593</v>
      </c>
      <c r="AU332" s="9">
        <f t="shared" si="10"/>
        <v>1.069078947368421</v>
      </c>
      <c r="AV332" s="9">
        <f t="shared" si="10"/>
        <v>1.1513157894736841</v>
      </c>
      <c r="AW332" s="9">
        <f t="shared" si="10"/>
        <v>0.65789473684210487</v>
      </c>
      <c r="AX332" s="9">
        <f t="shared" si="10"/>
        <v>1.5625000000000009</v>
      </c>
      <c r="AY332" s="9">
        <f t="shared" si="10"/>
        <v>0</v>
      </c>
      <c r="AZ332" s="9">
        <f t="shared" si="10"/>
        <v>4.3585526315789478</v>
      </c>
      <c r="BA332" s="9">
        <f t="shared" si="10"/>
        <v>1.2335526315789469</v>
      </c>
      <c r="BB332" s="9">
        <f t="shared" si="10"/>
        <v>2.1381578947368425</v>
      </c>
      <c r="BC332" s="9">
        <f t="shared" si="10"/>
        <v>20.805921052631582</v>
      </c>
      <c r="BD332" s="9">
        <f t="shared" si="10"/>
        <v>3.2894736842105203</v>
      </c>
      <c r="BE332" s="9">
        <f t="shared" si="10"/>
        <v>11.759868421052637</v>
      </c>
      <c r="BF332" s="9">
        <f t="shared" si="10"/>
        <v>8.9638157894736779</v>
      </c>
      <c r="BG332" s="9">
        <f t="shared" si="10"/>
        <v>10.444078947368432</v>
      </c>
      <c r="BH332" s="9">
        <f t="shared" si="10"/>
        <v>11.430921052631575</v>
      </c>
      <c r="BI332" s="9">
        <f t="shared" si="10"/>
        <v>11.348684210526315</v>
      </c>
      <c r="BJ332" s="9">
        <f t="shared" si="10"/>
        <v>12.006578947368411</v>
      </c>
      <c r="BK332" s="9">
        <f t="shared" si="10"/>
        <v>24.671052631578945</v>
      </c>
      <c r="BL332" s="9">
        <f t="shared" si="10"/>
        <v>22.203947368421041</v>
      </c>
      <c r="BM332" s="9">
        <f t="shared" si="10"/>
        <v>22.203947368421069</v>
      </c>
    </row>
    <row r="333" spans="1:65" x14ac:dyDescent="0.2">
      <c r="A333" s="3" t="s">
        <v>464</v>
      </c>
      <c r="B333" s="6">
        <v>4429000000</v>
      </c>
      <c r="F333" s="9"/>
      <c r="G333" s="9">
        <f t="shared" ref="G333:V337" si="11">G324-F324</f>
        <v>2.2126890946037499</v>
      </c>
      <c r="H333" s="9">
        <f t="shared" si="11"/>
        <v>6.4348611424700817</v>
      </c>
      <c r="I333" s="9">
        <f t="shared" si="11"/>
        <v>11.108602393316779</v>
      </c>
      <c r="J333" s="9">
        <f t="shared" si="11"/>
        <v>15.263039060736055</v>
      </c>
      <c r="K333" s="9">
        <f t="shared" si="11"/>
        <v>18.220817340257398</v>
      </c>
      <c r="L333" s="9">
        <f t="shared" si="11"/>
        <v>59.742605554301193</v>
      </c>
      <c r="M333" s="9">
        <f t="shared" si="11"/>
        <v>13.208399187175445</v>
      </c>
      <c r="N333" s="9">
        <f t="shared" si="11"/>
        <v>46.624520207721844</v>
      </c>
      <c r="O333" s="9">
        <f t="shared" si="11"/>
        <v>37.954391510498937</v>
      </c>
      <c r="P333" s="9">
        <f t="shared" si="11"/>
        <v>47.459923233235514</v>
      </c>
      <c r="Q333" s="9">
        <f t="shared" si="11"/>
        <v>107.1799503273877</v>
      </c>
      <c r="R333" s="9">
        <f t="shared" si="11"/>
        <v>69.744863400316035</v>
      </c>
      <c r="S333" s="9">
        <f t="shared" si="11"/>
        <v>90.5170467374125</v>
      </c>
      <c r="T333" s="9">
        <f t="shared" si="11"/>
        <v>84.488597877624784</v>
      </c>
      <c r="U333" s="9">
        <f t="shared" si="11"/>
        <v>71.822081734025801</v>
      </c>
      <c r="V333" s="9">
        <f t="shared" si="11"/>
        <v>79.182659742605551</v>
      </c>
      <c r="W333" s="9">
        <f t="shared" si="10"/>
        <v>61.503725445924488</v>
      </c>
      <c r="X333" s="9">
        <f t="shared" si="10"/>
        <v>68.299841950779069</v>
      </c>
      <c r="Y333" s="9">
        <f t="shared" si="10"/>
        <v>57.258974937909102</v>
      </c>
      <c r="Z333" s="9">
        <f t="shared" si="10"/>
        <v>45.992323323549385</v>
      </c>
      <c r="AA333" s="9">
        <f t="shared" si="10"/>
        <v>8.5346579363286992</v>
      </c>
      <c r="AB333" s="9">
        <f t="shared" si="10"/>
        <v>341.97335741702432</v>
      </c>
      <c r="AC333" s="9">
        <f t="shared" si="10"/>
        <v>146.1503725445923</v>
      </c>
      <c r="AD333" s="9">
        <f t="shared" si="10"/>
        <v>46.895461729510316</v>
      </c>
      <c r="AE333" s="9">
        <f t="shared" si="10"/>
        <v>47.956649356513708</v>
      </c>
      <c r="AF333" s="9">
        <f t="shared" si="10"/>
        <v>43.666741928200508</v>
      </c>
      <c r="AG333" s="9">
        <f t="shared" si="10"/>
        <v>40.415443666741794</v>
      </c>
      <c r="AH333" s="9">
        <f t="shared" si="10"/>
        <v>9.5732671031835253</v>
      </c>
      <c r="AI333" s="9">
        <f t="shared" si="10"/>
        <v>12.305260781214884</v>
      </c>
      <c r="AJ333" s="9">
        <f t="shared" si="10"/>
        <v>13.592233009708707</v>
      </c>
      <c r="AK333" s="9">
        <f t="shared" si="10"/>
        <v>38.631745314969521</v>
      </c>
      <c r="AL333" s="9">
        <f t="shared" si="10"/>
        <v>5.3285165951681392</v>
      </c>
      <c r="AM333" s="9">
        <f t="shared" si="10"/>
        <v>10.973131632422792</v>
      </c>
      <c r="AN333" s="9">
        <f t="shared" si="10"/>
        <v>16.685482050123937</v>
      </c>
      <c r="AO333" s="9">
        <f t="shared" si="10"/>
        <v>18.017611198916484</v>
      </c>
      <c r="AP333" s="9">
        <f t="shared" si="10"/>
        <v>24.633100022578446</v>
      </c>
      <c r="AQ333" s="9">
        <f t="shared" si="10"/>
        <v>24.18153081959781</v>
      </c>
      <c r="AR333" s="9">
        <f t="shared" si="10"/>
        <v>33.777376382930925</v>
      </c>
      <c r="AS333" s="9">
        <f t="shared" si="10"/>
        <v>36.035222397832285</v>
      </c>
      <c r="AT333" s="9">
        <f t="shared" si="10"/>
        <v>31.045382704899566</v>
      </c>
      <c r="AU333" s="9">
        <f t="shared" si="10"/>
        <v>41.90562203657737</v>
      </c>
      <c r="AV333" s="9">
        <f t="shared" si="10"/>
        <v>27.771505983291945</v>
      </c>
      <c r="AW333" s="9">
        <f t="shared" si="10"/>
        <v>28.697222849401442</v>
      </c>
      <c r="AX333" s="9">
        <f t="shared" si="10"/>
        <v>46.060058703996674</v>
      </c>
      <c r="AY333" s="9">
        <f t="shared" si="10"/>
        <v>39.241363738992732</v>
      </c>
      <c r="AZ333" s="9">
        <f t="shared" si="10"/>
        <v>26.981259878076344</v>
      </c>
      <c r="BA333" s="9">
        <f t="shared" si="10"/>
        <v>19.440054188304657</v>
      </c>
      <c r="BB333" s="9">
        <f t="shared" si="10"/>
        <v>26.642582975840469</v>
      </c>
      <c r="BC333" s="9">
        <f t="shared" si="10"/>
        <v>34.432151727252858</v>
      </c>
      <c r="BD333" s="9">
        <f t="shared" si="10"/>
        <v>28.719801309550348</v>
      </c>
      <c r="BE333" s="9">
        <f t="shared" si="10"/>
        <v>39.354256039738175</v>
      </c>
      <c r="BF333" s="9">
        <f t="shared" si="10"/>
        <v>42.199142018514522</v>
      </c>
      <c r="BG333" s="9">
        <f t="shared" si="10"/>
        <v>42.086249717769078</v>
      </c>
      <c r="BH333" s="9">
        <f t="shared" si="10"/>
        <v>34.567622488146299</v>
      </c>
      <c r="BI333" s="9">
        <f t="shared" si="10"/>
        <v>46.014901783698406</v>
      </c>
      <c r="BJ333" s="9">
        <f t="shared" si="10"/>
        <v>45.247234138631939</v>
      </c>
      <c r="BK333" s="9">
        <f t="shared" si="10"/>
        <v>53.036802890042509</v>
      </c>
      <c r="BL333" s="9">
        <f t="shared" si="10"/>
        <v>49.875818469180558</v>
      </c>
      <c r="BM333" s="9">
        <f t="shared" si="10"/>
        <v>59.674870173853833</v>
      </c>
    </row>
    <row r="334" spans="1:65" x14ac:dyDescent="0.2">
      <c r="A334" s="3" t="s">
        <v>465</v>
      </c>
      <c r="B334" s="6">
        <v>631400000</v>
      </c>
      <c r="F334" s="9"/>
      <c r="G334" s="9">
        <f t="shared" si="11"/>
        <v>0</v>
      </c>
      <c r="H334" s="9">
        <f t="shared" si="10"/>
        <v>0.31675641431738993</v>
      </c>
      <c r="I334" s="9">
        <f t="shared" si="10"/>
        <v>0.15837820715869494</v>
      </c>
      <c r="J334" s="9">
        <f t="shared" si="10"/>
        <v>0</v>
      </c>
      <c r="K334" s="9">
        <f t="shared" si="10"/>
        <v>0.15837820715869499</v>
      </c>
      <c r="L334" s="9">
        <f t="shared" si="10"/>
        <v>0.63351282863477987</v>
      </c>
      <c r="M334" s="9">
        <f t="shared" si="10"/>
        <v>0.31675641431738999</v>
      </c>
      <c r="N334" s="9">
        <f t="shared" si="10"/>
        <v>0</v>
      </c>
      <c r="O334" s="9">
        <f t="shared" si="10"/>
        <v>0.95026924295216975</v>
      </c>
      <c r="P334" s="9">
        <f t="shared" si="10"/>
        <v>0.79189103579347497</v>
      </c>
      <c r="Q334" s="9">
        <f t="shared" si="10"/>
        <v>0.31675641431738955</v>
      </c>
      <c r="R334" s="9">
        <f t="shared" si="10"/>
        <v>0.31675641431738999</v>
      </c>
      <c r="S334" s="9">
        <f t="shared" si="10"/>
        <v>0.15837820715869499</v>
      </c>
      <c r="T334" s="9">
        <f t="shared" si="10"/>
        <v>0</v>
      </c>
      <c r="U334" s="9">
        <f t="shared" si="10"/>
        <v>0</v>
      </c>
      <c r="V334" s="9">
        <f t="shared" si="10"/>
        <v>0.47513462147608454</v>
      </c>
      <c r="W334" s="9">
        <f t="shared" si="10"/>
        <v>0.79189103579347542</v>
      </c>
      <c r="X334" s="9">
        <f t="shared" si="10"/>
        <v>0.31675641431738999</v>
      </c>
      <c r="Y334" s="9">
        <f t="shared" si="10"/>
        <v>0.79189103579347453</v>
      </c>
      <c r="Z334" s="9">
        <f t="shared" si="10"/>
        <v>0.31675641431738999</v>
      </c>
      <c r="AA334" s="9">
        <f t="shared" si="10"/>
        <v>0.15837820715869455</v>
      </c>
      <c r="AB334" s="9">
        <f t="shared" si="10"/>
        <v>0</v>
      </c>
      <c r="AC334" s="9">
        <f t="shared" si="10"/>
        <v>0</v>
      </c>
      <c r="AD334" s="9">
        <f t="shared" si="10"/>
        <v>0.15837820715869544</v>
      </c>
      <c r="AE334" s="9">
        <f t="shared" si="10"/>
        <v>0</v>
      </c>
      <c r="AF334" s="9">
        <f t="shared" si="10"/>
        <v>0</v>
      </c>
      <c r="AG334" s="9">
        <f t="shared" si="10"/>
        <v>0</v>
      </c>
      <c r="AH334" s="9">
        <f t="shared" si="10"/>
        <v>0</v>
      </c>
      <c r="AI334" s="9">
        <f t="shared" si="10"/>
        <v>0</v>
      </c>
      <c r="AJ334" s="9">
        <f t="shared" si="10"/>
        <v>2.6924295216978136</v>
      </c>
      <c r="AK334" s="9">
        <f t="shared" si="10"/>
        <v>6.6518847006651889</v>
      </c>
      <c r="AL334" s="9">
        <f t="shared" si="10"/>
        <v>14.729173265758629</v>
      </c>
      <c r="AM334" s="9">
        <f t="shared" si="10"/>
        <v>12.353500158378207</v>
      </c>
      <c r="AN334" s="9">
        <f t="shared" si="10"/>
        <v>16.471333544504283</v>
      </c>
      <c r="AO334" s="9">
        <f t="shared" si="10"/>
        <v>25.49889135254989</v>
      </c>
      <c r="AP334" s="9">
        <f t="shared" si="10"/>
        <v>41.811846689895461</v>
      </c>
      <c r="AQ334" s="9">
        <f t="shared" si="10"/>
        <v>45.771301868862849</v>
      </c>
      <c r="AR334" s="9">
        <f t="shared" si="10"/>
        <v>58.916693063034529</v>
      </c>
      <c r="AS334" s="9">
        <f t="shared" si="10"/>
        <v>117.04149509027559</v>
      </c>
      <c r="AT334" s="9">
        <f t="shared" si="10"/>
        <v>83.30693696547354</v>
      </c>
      <c r="AU334" s="9">
        <f t="shared" si="10"/>
        <v>99.619892302819153</v>
      </c>
      <c r="AV334" s="9">
        <f t="shared" si="10"/>
        <v>155.05226480836234</v>
      </c>
      <c r="AW334" s="9">
        <f t="shared" si="10"/>
        <v>221.88786822933162</v>
      </c>
      <c r="AX334" s="9">
        <f t="shared" si="10"/>
        <v>279.69591384225532</v>
      </c>
      <c r="AY334" s="9">
        <f t="shared" si="10"/>
        <v>338.77098511244867</v>
      </c>
      <c r="AZ334" s="9">
        <f t="shared" si="10"/>
        <v>403.70605004751314</v>
      </c>
      <c r="BA334" s="9">
        <f t="shared" si="10"/>
        <v>441.24168514412418</v>
      </c>
      <c r="BB334" s="9">
        <f t="shared" si="10"/>
        <v>538.96103896103932</v>
      </c>
      <c r="BC334" s="9">
        <f t="shared" si="10"/>
        <v>803.29426670890052</v>
      </c>
      <c r="BD334" s="9">
        <f t="shared" si="10"/>
        <v>115.29933481153012</v>
      </c>
      <c r="BE334" s="9">
        <f t="shared" si="10"/>
        <v>2232.9743427304397</v>
      </c>
      <c r="BF334" s="9">
        <f t="shared" si="10"/>
        <v>1298.3845422869817</v>
      </c>
      <c r="BG334" s="9">
        <f t="shared" si="10"/>
        <v>1327.8428888184972</v>
      </c>
      <c r="BH334" s="9">
        <f t="shared" si="10"/>
        <v>1700.9819448843864</v>
      </c>
      <c r="BI334" s="9">
        <f t="shared" si="10"/>
        <v>1760.2153943617359</v>
      </c>
      <c r="BJ334" s="9">
        <f t="shared" si="10"/>
        <v>2155.6857776369961</v>
      </c>
      <c r="BK334" s="9">
        <f t="shared" si="10"/>
        <v>2903.5476718403534</v>
      </c>
      <c r="BL334" s="9">
        <f t="shared" si="10"/>
        <v>3236.1419068736177</v>
      </c>
      <c r="BM334" s="9">
        <f t="shared" si="10"/>
        <v>3391.8276845106084</v>
      </c>
    </row>
    <row r="335" spans="1:65" x14ac:dyDescent="0.2">
      <c r="A335" s="3" t="s">
        <v>467</v>
      </c>
      <c r="B335" s="6">
        <v>579000000</v>
      </c>
      <c r="F335" s="9"/>
      <c r="G335" s="9">
        <f t="shared" si="11"/>
        <v>0</v>
      </c>
      <c r="H335" s="9">
        <f t="shared" si="10"/>
        <v>0</v>
      </c>
      <c r="I335" s="9">
        <f t="shared" si="10"/>
        <v>0</v>
      </c>
      <c r="J335" s="9">
        <f t="shared" si="10"/>
        <v>0.17271157167530227</v>
      </c>
      <c r="K335" s="9">
        <f t="shared" si="10"/>
        <v>0</v>
      </c>
      <c r="L335" s="9">
        <f t="shared" si="10"/>
        <v>0.17271157167530227</v>
      </c>
      <c r="M335" s="9">
        <f t="shared" si="10"/>
        <v>0</v>
      </c>
      <c r="N335" s="9">
        <f t="shared" si="10"/>
        <v>0</v>
      </c>
      <c r="O335" s="9">
        <f t="shared" si="10"/>
        <v>0.34542314335060453</v>
      </c>
      <c r="P335" s="9">
        <f t="shared" si="10"/>
        <v>0</v>
      </c>
      <c r="Q335" s="9">
        <f t="shared" si="10"/>
        <v>0</v>
      </c>
      <c r="R335" s="9">
        <f t="shared" si="10"/>
        <v>0</v>
      </c>
      <c r="S335" s="9">
        <f t="shared" si="10"/>
        <v>0</v>
      </c>
      <c r="T335" s="9">
        <f t="shared" si="10"/>
        <v>0.17271157167530204</v>
      </c>
      <c r="U335" s="9">
        <f t="shared" si="10"/>
        <v>0</v>
      </c>
      <c r="V335" s="9">
        <f t="shared" si="10"/>
        <v>10.880829015544041</v>
      </c>
      <c r="W335" s="9">
        <f t="shared" si="10"/>
        <v>0</v>
      </c>
      <c r="X335" s="9">
        <f t="shared" si="10"/>
        <v>0.5181347150259068</v>
      </c>
      <c r="Y335" s="9">
        <f t="shared" si="10"/>
        <v>12.262521588946459</v>
      </c>
      <c r="Z335" s="9">
        <f t="shared" si="10"/>
        <v>0</v>
      </c>
      <c r="AA335" s="9">
        <f t="shared" si="10"/>
        <v>6.9084628670120907</v>
      </c>
      <c r="AB335" s="9">
        <f t="shared" si="10"/>
        <v>0</v>
      </c>
      <c r="AC335" s="9">
        <f t="shared" si="10"/>
        <v>7.4265975820379921</v>
      </c>
      <c r="AD335" s="9">
        <f t="shared" si="10"/>
        <v>11.571675302245247</v>
      </c>
      <c r="AE335" s="9">
        <f t="shared" si="10"/>
        <v>12.089810017271162</v>
      </c>
      <c r="AF335" s="9">
        <f t="shared" si="10"/>
        <v>17.271157167530227</v>
      </c>
      <c r="AG335" s="9">
        <f t="shared" si="10"/>
        <v>15.198618307426599</v>
      </c>
      <c r="AH335" s="9">
        <f t="shared" si="10"/>
        <v>13.644214162348874</v>
      </c>
      <c r="AI335" s="9">
        <f t="shared" si="10"/>
        <v>2.2452504317789277</v>
      </c>
      <c r="AJ335" s="9">
        <f t="shared" si="10"/>
        <v>0.1727115716753076</v>
      </c>
      <c r="AK335" s="9">
        <f t="shared" si="10"/>
        <v>0</v>
      </c>
      <c r="AL335" s="9">
        <f t="shared" si="10"/>
        <v>9.8445595854922345</v>
      </c>
      <c r="AM335" s="9">
        <f t="shared" si="10"/>
        <v>6.3903281519861821</v>
      </c>
      <c r="AN335" s="9">
        <f t="shared" si="10"/>
        <v>0.17271157167527917</v>
      </c>
      <c r="AO335" s="9">
        <f t="shared" si="10"/>
        <v>3.4542314335060809</v>
      </c>
      <c r="AP335" s="9">
        <f t="shared" si="10"/>
        <v>0.34542314335058677</v>
      </c>
      <c r="AQ335" s="9">
        <f t="shared" si="10"/>
        <v>0.69084628670120196</v>
      </c>
      <c r="AR335" s="9">
        <f t="shared" si="10"/>
        <v>1.5544041450777115</v>
      </c>
      <c r="AS335" s="9">
        <f t="shared" si="10"/>
        <v>1.0362694300518456</v>
      </c>
      <c r="AT335" s="9">
        <f t="shared" si="10"/>
        <v>0.69084628670120196</v>
      </c>
      <c r="AU335" s="9">
        <f t="shared" si="10"/>
        <v>0.69084628670117354</v>
      </c>
      <c r="AV335" s="9">
        <f t="shared" si="10"/>
        <v>1.0362694300518456</v>
      </c>
      <c r="AW335" s="9">
        <f t="shared" si="10"/>
        <v>0.69084628670120196</v>
      </c>
      <c r="AX335" s="9">
        <f t="shared" si="10"/>
        <v>0.86355785837650956</v>
      </c>
      <c r="AY335" s="9">
        <f t="shared" si="10"/>
        <v>4.4905008635578554</v>
      </c>
      <c r="AZ335" s="9">
        <f t="shared" si="10"/>
        <v>3.1088082901554515</v>
      </c>
      <c r="BA335" s="9">
        <f t="shared" si="10"/>
        <v>2.9360967184801439</v>
      </c>
      <c r="BB335" s="9">
        <f t="shared" si="10"/>
        <v>154.7495682210708</v>
      </c>
      <c r="BC335" s="9">
        <f t="shared" si="10"/>
        <v>63.212435233160591</v>
      </c>
      <c r="BD335" s="9">
        <f t="shared" si="10"/>
        <v>70.984455958549233</v>
      </c>
      <c r="BE335" s="9">
        <f t="shared" si="10"/>
        <v>107.25388601036269</v>
      </c>
      <c r="BF335" s="9">
        <f t="shared" si="10"/>
        <v>102.07253886010369</v>
      </c>
      <c r="BG335" s="9">
        <f t="shared" si="10"/>
        <v>147.66839378238342</v>
      </c>
      <c r="BH335" s="9">
        <f t="shared" si="10"/>
        <v>231.60621761658024</v>
      </c>
      <c r="BI335" s="9">
        <f t="shared" si="10"/>
        <v>334.71502590673572</v>
      </c>
      <c r="BJ335" s="9">
        <f t="shared" si="10"/>
        <v>278.41105354058732</v>
      </c>
      <c r="BK335" s="9">
        <f t="shared" si="10"/>
        <v>1062.1761658031087</v>
      </c>
      <c r="BL335" s="9">
        <f t="shared" si="10"/>
        <v>990.50086355785834</v>
      </c>
      <c r="BM335" s="9">
        <f t="shared" si="10"/>
        <v>1201.554404145078</v>
      </c>
    </row>
    <row r="336" spans="1:65" x14ac:dyDescent="0.2">
      <c r="A336" s="3" t="s">
        <v>470</v>
      </c>
      <c r="B336" s="6">
        <v>42517131</v>
      </c>
      <c r="F336" s="9"/>
      <c r="G336" s="9">
        <f t="shared" si="11"/>
        <v>0</v>
      </c>
      <c r="H336" s="9">
        <f t="shared" si="10"/>
        <v>0</v>
      </c>
      <c r="I336" s="9">
        <f t="shared" si="10"/>
        <v>0</v>
      </c>
      <c r="J336" s="9">
        <f t="shared" si="10"/>
        <v>9.4079725181833176</v>
      </c>
      <c r="K336" s="9">
        <f t="shared" si="10"/>
        <v>2.3519931295458303</v>
      </c>
      <c r="L336" s="9">
        <f t="shared" si="10"/>
        <v>0</v>
      </c>
      <c r="M336" s="9">
        <f t="shared" si="10"/>
        <v>2.3519931295458285</v>
      </c>
      <c r="N336" s="9">
        <f t="shared" si="10"/>
        <v>7.0559793886374873</v>
      </c>
      <c r="O336" s="9">
        <f t="shared" si="10"/>
        <v>0</v>
      </c>
      <c r="P336" s="9">
        <f t="shared" si="10"/>
        <v>7.0559793886374891</v>
      </c>
      <c r="Q336" s="9">
        <f t="shared" si="10"/>
        <v>0</v>
      </c>
      <c r="R336" s="9">
        <f t="shared" si="10"/>
        <v>0</v>
      </c>
      <c r="S336" s="9">
        <f t="shared" si="10"/>
        <v>2.3519931295458285</v>
      </c>
      <c r="T336" s="9">
        <f t="shared" si="10"/>
        <v>0</v>
      </c>
      <c r="U336" s="9">
        <f t="shared" si="10"/>
        <v>2.3519931295458321</v>
      </c>
      <c r="V336" s="9">
        <f t="shared" si="10"/>
        <v>2.351993129545825</v>
      </c>
      <c r="W336" s="9">
        <f t="shared" si="10"/>
        <v>0</v>
      </c>
      <c r="X336" s="9">
        <f t="shared" si="10"/>
        <v>0</v>
      </c>
      <c r="Y336" s="9">
        <f t="shared" si="10"/>
        <v>0</v>
      </c>
      <c r="Z336" s="9">
        <f t="shared" si="10"/>
        <v>0</v>
      </c>
      <c r="AA336" s="9">
        <f t="shared" si="10"/>
        <v>0</v>
      </c>
      <c r="AB336" s="9">
        <f t="shared" si="10"/>
        <v>0</v>
      </c>
      <c r="AC336" s="9">
        <f t="shared" si="10"/>
        <v>0</v>
      </c>
      <c r="AD336" s="9">
        <f t="shared" si="10"/>
        <v>0</v>
      </c>
      <c r="AE336" s="9">
        <f t="shared" si="10"/>
        <v>0</v>
      </c>
      <c r="AF336" s="9">
        <f t="shared" si="10"/>
        <v>0</v>
      </c>
      <c r="AG336" s="9">
        <f t="shared" si="10"/>
        <v>0</v>
      </c>
      <c r="AH336" s="9">
        <f t="shared" si="10"/>
        <v>0</v>
      </c>
      <c r="AI336" s="9">
        <f t="shared" si="10"/>
        <v>0</v>
      </c>
      <c r="AJ336" s="9">
        <f t="shared" si="10"/>
        <v>9.4079725181833211</v>
      </c>
      <c r="AK336" s="9">
        <f t="shared" si="10"/>
        <v>7.0559793886374891</v>
      </c>
      <c r="AL336" s="9">
        <f t="shared" si="10"/>
        <v>0</v>
      </c>
      <c r="AM336" s="9">
        <f t="shared" si="10"/>
        <v>0</v>
      </c>
      <c r="AN336" s="9">
        <f t="shared" si="10"/>
        <v>0</v>
      </c>
      <c r="AO336" s="9">
        <f t="shared" si="10"/>
        <v>0</v>
      </c>
      <c r="AP336" s="9">
        <f t="shared" si="10"/>
        <v>2.3519931295458321</v>
      </c>
      <c r="AQ336" s="9">
        <f t="shared" si="10"/>
        <v>2.351993129545825</v>
      </c>
      <c r="AR336" s="9">
        <f t="shared" si="10"/>
        <v>4.703986259091657</v>
      </c>
      <c r="AS336" s="9">
        <f t="shared" si="10"/>
        <v>4.7039862590916641</v>
      </c>
      <c r="AT336" s="9">
        <f t="shared" ref="H336:BM337" si="12">AT327-AS327</f>
        <v>7.055979388637482</v>
      </c>
      <c r="AU336" s="9">
        <f t="shared" si="12"/>
        <v>21.167938165912474</v>
      </c>
      <c r="AV336" s="9">
        <f t="shared" si="12"/>
        <v>35.279896943187438</v>
      </c>
      <c r="AW336" s="9">
        <f t="shared" si="12"/>
        <v>7.0559793886374962</v>
      </c>
      <c r="AX336" s="9">
        <f t="shared" si="12"/>
        <v>14.111958777274964</v>
      </c>
      <c r="AY336" s="9">
        <f t="shared" si="12"/>
        <v>9.4079725181833282</v>
      </c>
      <c r="AZ336" s="9">
        <f t="shared" si="12"/>
        <v>39.983883202279088</v>
      </c>
      <c r="BA336" s="9">
        <f t="shared" si="12"/>
        <v>35.279896943187424</v>
      </c>
      <c r="BB336" s="9">
        <f t="shared" si="12"/>
        <v>42.335876331824977</v>
      </c>
      <c r="BC336" s="9">
        <f t="shared" si="12"/>
        <v>56.447835109099856</v>
      </c>
      <c r="BD336" s="9">
        <f t="shared" si="12"/>
        <v>0</v>
      </c>
      <c r="BE336" s="9">
        <f t="shared" si="12"/>
        <v>181.10347097502881</v>
      </c>
      <c r="BF336" s="9">
        <f t="shared" si="12"/>
        <v>129.35962212502068</v>
      </c>
      <c r="BG336" s="9">
        <f t="shared" si="12"/>
        <v>124.65563586592896</v>
      </c>
      <c r="BH336" s="9">
        <f t="shared" si="12"/>
        <v>195.21542975230398</v>
      </c>
      <c r="BI336" s="9">
        <f t="shared" si="12"/>
        <v>188.15945036366611</v>
      </c>
      <c r="BJ336" s="9">
        <f t="shared" si="12"/>
        <v>298.70312745232036</v>
      </c>
      <c r="BK336" s="9">
        <f t="shared" si="12"/>
        <v>296.35113432277467</v>
      </c>
      <c r="BL336" s="9">
        <f t="shared" si="12"/>
        <v>322.22305874777862</v>
      </c>
      <c r="BM336" s="9">
        <f t="shared" si="12"/>
        <v>731.469863288753</v>
      </c>
    </row>
    <row r="337" spans="1:65" x14ac:dyDescent="0.2">
      <c r="A337" s="3" t="s">
        <v>468</v>
      </c>
      <c r="B337" s="6">
        <v>422500000</v>
      </c>
      <c r="F337" s="9"/>
      <c r="G337" s="9">
        <f t="shared" si="11"/>
        <v>0</v>
      </c>
      <c r="H337" s="9">
        <f t="shared" si="12"/>
        <v>0</v>
      </c>
      <c r="I337" s="9">
        <f t="shared" si="12"/>
        <v>0</v>
      </c>
      <c r="J337" s="9">
        <f t="shared" si="12"/>
        <v>0</v>
      </c>
      <c r="K337" s="9">
        <f t="shared" si="12"/>
        <v>0</v>
      </c>
      <c r="L337" s="9">
        <f t="shared" si="12"/>
        <v>0</v>
      </c>
      <c r="M337" s="9">
        <f t="shared" si="12"/>
        <v>0</v>
      </c>
      <c r="N337" s="9">
        <f t="shared" si="12"/>
        <v>0</v>
      </c>
      <c r="O337" s="9">
        <f t="shared" si="12"/>
        <v>0</v>
      </c>
      <c r="P337" s="9">
        <f t="shared" si="12"/>
        <v>0</v>
      </c>
      <c r="Q337" s="9">
        <f t="shared" si="12"/>
        <v>0</v>
      </c>
      <c r="R337" s="9">
        <f t="shared" si="12"/>
        <v>0</v>
      </c>
      <c r="S337" s="9">
        <f t="shared" si="12"/>
        <v>0</v>
      </c>
      <c r="T337" s="9">
        <f t="shared" si="12"/>
        <v>0</v>
      </c>
      <c r="U337" s="9">
        <f t="shared" si="12"/>
        <v>0</v>
      </c>
      <c r="V337" s="9">
        <f t="shared" si="12"/>
        <v>0</v>
      </c>
      <c r="W337" s="9">
        <f t="shared" si="12"/>
        <v>0</v>
      </c>
      <c r="X337" s="9">
        <f t="shared" si="12"/>
        <v>0</v>
      </c>
      <c r="Y337" s="9">
        <f t="shared" si="12"/>
        <v>0</v>
      </c>
      <c r="Z337" s="9">
        <f t="shared" si="12"/>
        <v>0</v>
      </c>
      <c r="AA337" s="9">
        <f t="shared" si="12"/>
        <v>0</v>
      </c>
      <c r="AB337" s="9">
        <f t="shared" si="12"/>
        <v>0</v>
      </c>
      <c r="AC337" s="9">
        <f t="shared" si="12"/>
        <v>0</v>
      </c>
      <c r="AD337" s="9">
        <f t="shared" si="12"/>
        <v>0</v>
      </c>
      <c r="AE337" s="9">
        <f t="shared" si="12"/>
        <v>0</v>
      </c>
      <c r="AF337" s="9">
        <f t="shared" si="12"/>
        <v>0</v>
      </c>
      <c r="AG337" s="9">
        <f t="shared" si="12"/>
        <v>0</v>
      </c>
      <c r="AH337" s="9">
        <f t="shared" si="12"/>
        <v>0</v>
      </c>
      <c r="AI337" s="9">
        <f t="shared" si="12"/>
        <v>0</v>
      </c>
      <c r="AJ337" s="9">
        <f t="shared" si="12"/>
        <v>0</v>
      </c>
      <c r="AK337" s="9">
        <f t="shared" si="12"/>
        <v>0</v>
      </c>
      <c r="AL337" s="9">
        <f t="shared" si="12"/>
        <v>0</v>
      </c>
      <c r="AM337" s="9">
        <f t="shared" si="12"/>
        <v>0</v>
      </c>
      <c r="AN337" s="9">
        <f t="shared" si="12"/>
        <v>0</v>
      </c>
      <c r="AO337" s="9">
        <f t="shared" si="12"/>
        <v>0.23668639053254437</v>
      </c>
      <c r="AP337" s="9">
        <f t="shared" si="12"/>
        <v>0</v>
      </c>
      <c r="AQ337" s="9">
        <f t="shared" si="12"/>
        <v>0</v>
      </c>
      <c r="AR337" s="9">
        <f t="shared" si="12"/>
        <v>0.23668639053254437</v>
      </c>
      <c r="AS337" s="9">
        <f t="shared" si="12"/>
        <v>1.4201183431952662</v>
      </c>
      <c r="AT337" s="9">
        <f t="shared" si="12"/>
        <v>0</v>
      </c>
      <c r="AU337" s="9">
        <f t="shared" si="12"/>
        <v>0.71005917159763321</v>
      </c>
      <c r="AV337" s="9">
        <f t="shared" si="12"/>
        <v>1.1834319526627217</v>
      </c>
      <c r="AW337" s="9">
        <f t="shared" si="12"/>
        <v>1.4201183431952664</v>
      </c>
      <c r="AX337" s="9">
        <f t="shared" si="12"/>
        <v>2.8402366863905328</v>
      </c>
      <c r="AY337" s="9">
        <f t="shared" si="12"/>
        <v>2.603550295857989</v>
      </c>
      <c r="AZ337" s="9">
        <f t="shared" si="12"/>
        <v>5.2071005917159745</v>
      </c>
      <c r="BA337" s="9">
        <f t="shared" si="12"/>
        <v>1.656804733727812</v>
      </c>
      <c r="BB337" s="9">
        <f t="shared" si="12"/>
        <v>5.2071005917159781</v>
      </c>
      <c r="BC337" s="9">
        <f t="shared" si="12"/>
        <v>7.8106508875739635</v>
      </c>
      <c r="BD337" s="9">
        <f t="shared" si="12"/>
        <v>4.4970414201183431</v>
      </c>
      <c r="BE337" s="9">
        <f t="shared" si="12"/>
        <v>35.50295857988165</v>
      </c>
      <c r="BF337" s="9">
        <f t="shared" si="12"/>
        <v>15.384615384615387</v>
      </c>
      <c r="BG337" s="9">
        <f t="shared" si="12"/>
        <v>15.384615384615387</v>
      </c>
      <c r="BH337" s="9">
        <f t="shared" si="12"/>
        <v>52.071005917159766</v>
      </c>
      <c r="BI337" s="9">
        <f t="shared" si="12"/>
        <v>66.982248520710073</v>
      </c>
      <c r="BJ337" s="9">
        <f t="shared" si="12"/>
        <v>55.621301775147913</v>
      </c>
      <c r="BK337" s="9">
        <f t="shared" si="12"/>
        <v>115.50295857988169</v>
      </c>
      <c r="BL337" s="9">
        <f t="shared" si="12"/>
        <v>146.74556213017746</v>
      </c>
      <c r="BM337" s="9">
        <f t="shared" si="12"/>
        <v>167.5739644970414</v>
      </c>
    </row>
    <row r="340" spans="1:65" x14ac:dyDescent="0.2">
      <c r="A340" s="3" t="s">
        <v>515</v>
      </c>
    </row>
    <row r="341" spans="1:65" x14ac:dyDescent="0.2">
      <c r="A341" s="1" t="s">
        <v>469</v>
      </c>
      <c r="B341" t="s">
        <v>514</v>
      </c>
      <c r="C341" t="s">
        <v>1</v>
      </c>
      <c r="D341" t="s">
        <v>2</v>
      </c>
      <c r="E341" t="s">
        <v>3</v>
      </c>
      <c r="F341" s="1">
        <v>43852</v>
      </c>
      <c r="G341" s="1">
        <v>43853</v>
      </c>
      <c r="H341" s="1">
        <v>43854</v>
      </c>
      <c r="I341" s="1">
        <v>43855</v>
      </c>
      <c r="J341" s="1">
        <v>43856</v>
      </c>
      <c r="K341" s="1">
        <v>43857</v>
      </c>
      <c r="L341" s="1">
        <v>43858</v>
      </c>
      <c r="M341" s="1">
        <v>43859</v>
      </c>
      <c r="N341" s="1">
        <v>43860</v>
      </c>
      <c r="O341" s="1">
        <v>43861</v>
      </c>
      <c r="P341" s="1">
        <v>43862</v>
      </c>
      <c r="Q341" s="1">
        <v>43863</v>
      </c>
      <c r="R341" s="1">
        <v>43864</v>
      </c>
      <c r="S341" s="1">
        <v>43865</v>
      </c>
      <c r="T341" s="1">
        <v>43866</v>
      </c>
      <c r="U341" s="1">
        <v>43867</v>
      </c>
      <c r="V341" s="1">
        <v>43868</v>
      </c>
      <c r="W341" s="1">
        <v>43869</v>
      </c>
      <c r="X341" s="1">
        <v>43870</v>
      </c>
      <c r="Y341" s="1">
        <v>43871</v>
      </c>
      <c r="Z341" s="1">
        <v>43872</v>
      </c>
      <c r="AA341" s="1">
        <v>43873</v>
      </c>
      <c r="AB341" s="1">
        <v>43874</v>
      </c>
      <c r="AC341" s="1">
        <v>43875</v>
      </c>
      <c r="AD341" s="1">
        <v>43876</v>
      </c>
      <c r="AE341" s="1">
        <v>43877</v>
      </c>
      <c r="AF341" s="1">
        <v>43878</v>
      </c>
      <c r="AG341" s="1">
        <v>43879</v>
      </c>
      <c r="AH341" s="1">
        <v>43880</v>
      </c>
      <c r="AI341" s="1">
        <v>43881</v>
      </c>
      <c r="AJ341" s="1">
        <v>43882</v>
      </c>
      <c r="AK341" s="1">
        <v>43883</v>
      </c>
      <c r="AL341" s="1">
        <v>43884</v>
      </c>
      <c r="AM341" s="1">
        <v>43885</v>
      </c>
      <c r="AN341" s="1">
        <v>43886</v>
      </c>
      <c r="AO341" s="1">
        <v>43887</v>
      </c>
      <c r="AP341" s="1">
        <v>43888</v>
      </c>
      <c r="AQ341" s="1">
        <v>43889</v>
      </c>
      <c r="AR341" s="1">
        <v>43890</v>
      </c>
      <c r="AS341" s="1">
        <v>43891</v>
      </c>
      <c r="AT341" s="1">
        <v>43892</v>
      </c>
      <c r="AU341" s="1">
        <v>43893</v>
      </c>
      <c r="AV341" s="1">
        <v>43894</v>
      </c>
      <c r="AW341" s="1">
        <v>43895</v>
      </c>
      <c r="AX341" s="1">
        <v>43896</v>
      </c>
      <c r="AY341" s="1">
        <v>43897</v>
      </c>
      <c r="AZ341" s="1">
        <v>43898</v>
      </c>
      <c r="BA341" s="1">
        <v>43899</v>
      </c>
      <c r="BB341" s="1">
        <v>43900</v>
      </c>
      <c r="BC341" s="1">
        <v>43901</v>
      </c>
      <c r="BD341" s="1">
        <v>43902</v>
      </c>
      <c r="BE341" s="1">
        <v>43903</v>
      </c>
      <c r="BF341" s="1">
        <v>43904</v>
      </c>
      <c r="BG341" s="1">
        <v>43905</v>
      </c>
      <c r="BH341" s="1">
        <v>43906</v>
      </c>
      <c r="BI341" s="1">
        <v>43907</v>
      </c>
      <c r="BJ341" s="1">
        <v>43908</v>
      </c>
      <c r="BK341" s="1">
        <v>43909</v>
      </c>
      <c r="BL341" s="1">
        <v>43910</v>
      </c>
      <c r="BM341" s="1">
        <v>43911</v>
      </c>
    </row>
    <row r="342" spans="1:65" x14ac:dyDescent="0.2">
      <c r="A342" s="3" t="s">
        <v>464</v>
      </c>
      <c r="B342" s="7">
        <v>4429000000</v>
      </c>
      <c r="F342" s="9"/>
      <c r="G342" s="9">
        <v>2.2126890946037499</v>
      </c>
      <c r="H342" s="9">
        <v>6.4348611424700817</v>
      </c>
      <c r="I342" s="9">
        <v>11.108602393316779</v>
      </c>
      <c r="J342" s="9">
        <v>15.263039060736055</v>
      </c>
      <c r="K342" s="9">
        <v>18.220817340257398</v>
      </c>
      <c r="L342" s="9">
        <v>59.742605554301193</v>
      </c>
      <c r="M342" s="9">
        <v>13.208399187175445</v>
      </c>
      <c r="N342" s="9">
        <v>46.624520207721844</v>
      </c>
      <c r="O342" s="9">
        <v>37.954391510498937</v>
      </c>
      <c r="P342" s="9">
        <v>47.459923233235514</v>
      </c>
      <c r="Q342" s="9">
        <v>107.1799503273877</v>
      </c>
      <c r="R342" s="9">
        <v>69.744863400316035</v>
      </c>
      <c r="S342" s="9">
        <v>90.5170467374125</v>
      </c>
      <c r="T342" s="9">
        <v>84.488597877624784</v>
      </c>
      <c r="U342" s="9">
        <v>71.822081734025801</v>
      </c>
      <c r="V342" s="9">
        <v>79.182659742605551</v>
      </c>
      <c r="W342" s="9">
        <v>61.503725445924488</v>
      </c>
      <c r="X342" s="9">
        <v>68.299841950779069</v>
      </c>
      <c r="Y342" s="9">
        <v>57.258974937909102</v>
      </c>
      <c r="Z342" s="9">
        <v>45.992323323549385</v>
      </c>
      <c r="AA342" s="9">
        <v>8.5346579363286992</v>
      </c>
      <c r="AB342" s="9">
        <v>341.97335741702432</v>
      </c>
      <c r="AC342" s="9">
        <v>146.1503725445923</v>
      </c>
      <c r="AD342" s="9">
        <v>46.895461729510316</v>
      </c>
      <c r="AE342" s="9">
        <v>47.956649356513708</v>
      </c>
      <c r="AF342" s="9">
        <v>43.666741928200508</v>
      </c>
      <c r="AG342" s="9">
        <v>40.415443666741794</v>
      </c>
      <c r="AH342" s="9">
        <v>9.5732671031835253</v>
      </c>
      <c r="AI342" s="9">
        <v>12.305260781214884</v>
      </c>
      <c r="AJ342" s="9">
        <v>13.592233009708707</v>
      </c>
      <c r="AK342" s="9">
        <v>38.631745314969521</v>
      </c>
      <c r="AL342" s="9">
        <v>5.3285165951681392</v>
      </c>
      <c r="AM342" s="9">
        <v>10.973131632422792</v>
      </c>
      <c r="AN342" s="9">
        <v>16.685482050123937</v>
      </c>
      <c r="AO342" s="9">
        <v>18.017611198916484</v>
      </c>
      <c r="AP342" s="9">
        <v>24.633100022578446</v>
      </c>
      <c r="AQ342" s="9">
        <v>24.18153081959781</v>
      </c>
      <c r="AR342" s="9">
        <v>33.777376382930925</v>
      </c>
      <c r="AS342" s="9">
        <v>36.035222397832285</v>
      </c>
      <c r="AT342" s="9">
        <v>31.045382704899566</v>
      </c>
      <c r="AU342" s="9">
        <v>41.90562203657737</v>
      </c>
      <c r="AV342" s="9">
        <v>27.771505983291945</v>
      </c>
      <c r="AW342" s="9">
        <v>28.697222849401442</v>
      </c>
      <c r="AX342" s="9">
        <v>46.060058703996674</v>
      </c>
      <c r="AY342" s="9">
        <v>39.241363738992732</v>
      </c>
      <c r="AZ342" s="9">
        <v>26.981259878076344</v>
      </c>
      <c r="BA342" s="9">
        <v>19.440054188304657</v>
      </c>
      <c r="BB342" s="9">
        <v>26.642582975840469</v>
      </c>
      <c r="BC342" s="9">
        <v>34.432151727252858</v>
      </c>
      <c r="BD342" s="9">
        <v>28.719801309550348</v>
      </c>
      <c r="BE342" s="9">
        <v>39.354256039738175</v>
      </c>
      <c r="BF342" s="9">
        <v>42.199142018514522</v>
      </c>
      <c r="BG342" s="9">
        <v>42.086249717769078</v>
      </c>
      <c r="BH342" s="9">
        <v>34.567622488146299</v>
      </c>
      <c r="BI342" s="9">
        <v>46.014901783698406</v>
      </c>
      <c r="BJ342" s="9">
        <v>45.247234138631939</v>
      </c>
      <c r="BK342" s="9">
        <v>53.036802890042509</v>
      </c>
      <c r="BL342" s="9">
        <v>49.875818469180558</v>
      </c>
      <c r="BM342" s="9">
        <v>59.674870173853833</v>
      </c>
    </row>
    <row r="343" spans="1:65" x14ac:dyDescent="0.2">
      <c r="A343" s="3" t="s">
        <v>465</v>
      </c>
      <c r="B343" s="7">
        <v>631400000</v>
      </c>
      <c r="F343" s="9"/>
      <c r="G343" s="9">
        <v>0</v>
      </c>
      <c r="H343" s="9">
        <v>0.31675641431738993</v>
      </c>
      <c r="I343" s="9">
        <v>0.15837820715869494</v>
      </c>
      <c r="J343" s="9">
        <v>0</v>
      </c>
      <c r="K343" s="9">
        <v>0.15837820715869499</v>
      </c>
      <c r="L343" s="9">
        <v>0.63351282863477987</v>
      </c>
      <c r="M343" s="9">
        <v>0.31675641431738999</v>
      </c>
      <c r="N343" s="9">
        <v>0</v>
      </c>
      <c r="O343" s="9">
        <v>0.95026924295216975</v>
      </c>
      <c r="P343" s="9">
        <v>0.79189103579347497</v>
      </c>
      <c r="Q343" s="9">
        <v>0.31675641431738955</v>
      </c>
      <c r="R343" s="9">
        <v>0.31675641431738999</v>
      </c>
      <c r="S343" s="9">
        <v>0.15837820715869499</v>
      </c>
      <c r="T343" s="9">
        <v>0</v>
      </c>
      <c r="U343" s="9">
        <v>0</v>
      </c>
      <c r="V343" s="9">
        <v>0.47513462147608454</v>
      </c>
      <c r="W343" s="9">
        <v>0.79189103579347542</v>
      </c>
      <c r="X343" s="9">
        <v>0.31675641431738999</v>
      </c>
      <c r="Y343" s="9">
        <v>0.79189103579347453</v>
      </c>
      <c r="Z343" s="9">
        <v>0.31675641431738999</v>
      </c>
      <c r="AA343" s="9">
        <v>0.15837820715869455</v>
      </c>
      <c r="AB343" s="9">
        <v>0</v>
      </c>
      <c r="AC343" s="9">
        <v>0</v>
      </c>
      <c r="AD343" s="9">
        <v>0.15837820715869544</v>
      </c>
      <c r="AE343" s="9">
        <v>0</v>
      </c>
      <c r="AF343" s="9">
        <v>0</v>
      </c>
      <c r="AG343" s="9">
        <v>0</v>
      </c>
      <c r="AH343" s="9">
        <v>0</v>
      </c>
      <c r="AI343" s="9">
        <v>0</v>
      </c>
      <c r="AJ343" s="9">
        <v>2.6924295216978136</v>
      </c>
      <c r="AK343" s="9">
        <v>6.6518847006651889</v>
      </c>
      <c r="AL343" s="9">
        <v>14.729173265758629</v>
      </c>
      <c r="AM343" s="9">
        <v>12.353500158378207</v>
      </c>
      <c r="AN343" s="9">
        <v>16.471333544504283</v>
      </c>
      <c r="AO343" s="9">
        <v>25.49889135254989</v>
      </c>
      <c r="AP343" s="9">
        <v>41.811846689895461</v>
      </c>
      <c r="AQ343" s="9">
        <v>45.771301868862849</v>
      </c>
      <c r="AR343" s="9">
        <v>58.916693063034529</v>
      </c>
      <c r="AS343" s="9">
        <v>117.04149509027559</v>
      </c>
      <c r="AT343" s="9">
        <v>83.30693696547354</v>
      </c>
      <c r="AU343" s="9">
        <v>99.619892302819153</v>
      </c>
      <c r="AV343" s="9">
        <v>155.05226480836234</v>
      </c>
      <c r="AW343" s="9">
        <v>221.88786822933162</v>
      </c>
      <c r="AX343" s="9">
        <v>279.69591384225532</v>
      </c>
      <c r="AY343" s="9">
        <v>338.77098511244867</v>
      </c>
      <c r="AZ343" s="9">
        <v>403.70605004751314</v>
      </c>
      <c r="BA343" s="9">
        <v>441.24168514412418</v>
      </c>
      <c r="BB343" s="9">
        <v>538.96103896103932</v>
      </c>
      <c r="BC343" s="9">
        <v>803.29426670890052</v>
      </c>
      <c r="BD343" s="9">
        <v>115.29933481153012</v>
      </c>
      <c r="BE343" s="9">
        <v>2232.9743427304397</v>
      </c>
      <c r="BF343" s="9">
        <v>1298.3845422869817</v>
      </c>
      <c r="BG343" s="9">
        <v>1327.8428888184972</v>
      </c>
      <c r="BH343" s="9">
        <v>1700.9819448843864</v>
      </c>
      <c r="BI343" s="9">
        <v>1760.2153943617359</v>
      </c>
      <c r="BJ343" s="9">
        <v>2155.6857776369961</v>
      </c>
      <c r="BK343" s="9">
        <v>2903.5476718403534</v>
      </c>
      <c r="BL343" s="9">
        <v>3236.1419068736177</v>
      </c>
      <c r="BM343" s="9">
        <v>3391.8276845106084</v>
      </c>
    </row>
    <row r="344" spans="1:65" x14ac:dyDescent="0.2">
      <c r="A344" s="3" t="s">
        <v>467</v>
      </c>
      <c r="B344" s="7">
        <v>579000000</v>
      </c>
      <c r="F344" s="9"/>
      <c r="G344" s="9">
        <v>0</v>
      </c>
      <c r="H344" s="9">
        <v>0</v>
      </c>
      <c r="I344" s="9">
        <v>0</v>
      </c>
      <c r="J344" s="9">
        <v>0.17271157167530227</v>
      </c>
      <c r="K344" s="9">
        <v>0</v>
      </c>
      <c r="L344" s="9">
        <v>0.17271157167530227</v>
      </c>
      <c r="M344" s="9">
        <v>0</v>
      </c>
      <c r="N344" s="9">
        <v>0</v>
      </c>
      <c r="O344" s="9">
        <v>0.34542314335060453</v>
      </c>
      <c r="P344" s="9">
        <v>0</v>
      </c>
      <c r="Q344" s="9">
        <v>0</v>
      </c>
      <c r="R344" s="9">
        <v>0</v>
      </c>
      <c r="S344" s="9">
        <v>0</v>
      </c>
      <c r="T344" s="9">
        <v>0.17271157167530204</v>
      </c>
      <c r="U344" s="9">
        <v>0</v>
      </c>
      <c r="V344" s="9">
        <v>10.880829015544041</v>
      </c>
      <c r="W344" s="9">
        <v>0</v>
      </c>
      <c r="X344" s="9">
        <v>0.5181347150259068</v>
      </c>
      <c r="Y344" s="9">
        <v>12.262521588946459</v>
      </c>
      <c r="Z344" s="9">
        <v>0</v>
      </c>
      <c r="AA344" s="9">
        <v>6.9084628670120907</v>
      </c>
      <c r="AB344" s="9">
        <v>0</v>
      </c>
      <c r="AC344" s="9">
        <v>7.4265975820379921</v>
      </c>
      <c r="AD344" s="9">
        <v>11.571675302245247</v>
      </c>
      <c r="AE344" s="9">
        <v>12.089810017271162</v>
      </c>
      <c r="AF344" s="9">
        <v>17.271157167530227</v>
      </c>
      <c r="AG344" s="9">
        <v>15.198618307426599</v>
      </c>
      <c r="AH344" s="9">
        <v>13.644214162348874</v>
      </c>
      <c r="AI344" s="9">
        <v>2.2452504317789277</v>
      </c>
      <c r="AJ344" s="9">
        <v>0.1727115716753076</v>
      </c>
      <c r="AK344" s="9">
        <v>0</v>
      </c>
      <c r="AL344" s="9">
        <v>9.8445595854922345</v>
      </c>
      <c r="AM344" s="9">
        <v>6.3903281519861821</v>
      </c>
      <c r="AN344" s="9">
        <v>0.17271157167527917</v>
      </c>
      <c r="AO344" s="9">
        <v>3.4542314335060809</v>
      </c>
      <c r="AP344" s="9">
        <v>0.34542314335058677</v>
      </c>
      <c r="AQ344" s="9">
        <v>0.69084628670120196</v>
      </c>
      <c r="AR344" s="9">
        <v>1.5544041450777115</v>
      </c>
      <c r="AS344" s="9">
        <v>1.0362694300518456</v>
      </c>
      <c r="AT344" s="9">
        <v>0.69084628670120196</v>
      </c>
      <c r="AU344" s="9">
        <v>0.69084628670117354</v>
      </c>
      <c r="AV344" s="9">
        <v>1.0362694300518456</v>
      </c>
      <c r="AW344" s="9">
        <v>0.69084628670120196</v>
      </c>
      <c r="AX344" s="9">
        <v>0.86355785837650956</v>
      </c>
      <c r="AY344" s="9">
        <v>4.4905008635578554</v>
      </c>
      <c r="AZ344" s="9">
        <v>3.1088082901554515</v>
      </c>
      <c r="BA344" s="9">
        <v>2.9360967184801439</v>
      </c>
      <c r="BB344" s="9">
        <v>154.7495682210708</v>
      </c>
      <c r="BC344" s="9">
        <v>63.212435233160591</v>
      </c>
      <c r="BD344" s="9">
        <v>70.984455958549233</v>
      </c>
      <c r="BE344" s="9">
        <v>107.25388601036269</v>
      </c>
      <c r="BF344" s="9">
        <v>102.07253886010369</v>
      </c>
      <c r="BG344" s="9">
        <v>147.66839378238342</v>
      </c>
      <c r="BH344" s="9">
        <v>231.60621761658024</v>
      </c>
      <c r="BI344" s="9">
        <v>334.71502590673572</v>
      </c>
      <c r="BJ344" s="9">
        <v>278.41105354058732</v>
      </c>
      <c r="BK344" s="9">
        <v>1062.1761658031087</v>
      </c>
      <c r="BL344" s="9">
        <v>990.50086355785834</v>
      </c>
      <c r="BM344" s="9">
        <v>1201.554404145078</v>
      </c>
    </row>
    <row r="346" spans="1:65" x14ac:dyDescent="0.2">
      <c r="A346" s="3" t="s">
        <v>516</v>
      </c>
    </row>
    <row r="347" spans="1:65" x14ac:dyDescent="0.2">
      <c r="A347" s="1" t="s">
        <v>469</v>
      </c>
      <c r="B347" t="s">
        <v>514</v>
      </c>
      <c r="C347" t="s">
        <v>1</v>
      </c>
      <c r="D347" t="s">
        <v>2</v>
      </c>
      <c r="E347" t="s">
        <v>3</v>
      </c>
      <c r="F347" s="1">
        <v>43883</v>
      </c>
      <c r="G347" s="1">
        <v>43884</v>
      </c>
      <c r="H347" s="1">
        <v>43885</v>
      </c>
      <c r="I347" s="1">
        <v>43886</v>
      </c>
      <c r="J347" s="1">
        <v>43887</v>
      </c>
      <c r="K347" s="1">
        <v>43888</v>
      </c>
      <c r="L347" s="1">
        <v>43889</v>
      </c>
      <c r="M347" s="1">
        <v>43890</v>
      </c>
      <c r="N347" s="1">
        <v>43891</v>
      </c>
      <c r="O347" s="1">
        <v>43892</v>
      </c>
      <c r="P347" s="1">
        <v>43893</v>
      </c>
      <c r="Q347" s="1">
        <v>43894</v>
      </c>
      <c r="R347" s="1">
        <v>43895</v>
      </c>
      <c r="S347" s="1">
        <v>43896</v>
      </c>
      <c r="T347" s="1">
        <v>43897</v>
      </c>
      <c r="U347" s="1">
        <v>43898</v>
      </c>
      <c r="V347" s="1">
        <v>43899</v>
      </c>
      <c r="W347" s="1">
        <v>43900</v>
      </c>
      <c r="X347" s="1">
        <v>43901</v>
      </c>
      <c r="Y347" s="1">
        <v>43902</v>
      </c>
      <c r="Z347" s="1">
        <v>43903</v>
      </c>
      <c r="AA347" s="1">
        <v>43904</v>
      </c>
      <c r="AB347" s="1">
        <v>43905</v>
      </c>
      <c r="AC347" s="1">
        <v>43906</v>
      </c>
      <c r="AD347" s="1">
        <v>43907</v>
      </c>
      <c r="AE347" s="1">
        <v>43908</v>
      </c>
      <c r="AF347" s="1">
        <v>43909</v>
      </c>
      <c r="AG347" s="1">
        <v>43910</v>
      </c>
      <c r="AH347" s="1">
        <v>43911</v>
      </c>
    </row>
    <row r="348" spans="1:65" x14ac:dyDescent="0.2">
      <c r="A348" s="3" t="s">
        <v>464</v>
      </c>
      <c r="B348" s="7">
        <v>4429000000</v>
      </c>
      <c r="F348" s="9">
        <f>AK342</f>
        <v>38.631745314969521</v>
      </c>
      <c r="G348" s="9">
        <f t="shared" ref="G348:AH350" si="13">AL342</f>
        <v>5.3285165951681392</v>
      </c>
      <c r="H348" s="9">
        <f t="shared" si="13"/>
        <v>10.973131632422792</v>
      </c>
      <c r="I348" s="9">
        <f t="shared" si="13"/>
        <v>16.685482050123937</v>
      </c>
      <c r="J348" s="9">
        <f t="shared" si="13"/>
        <v>18.017611198916484</v>
      </c>
      <c r="K348" s="9">
        <f t="shared" si="13"/>
        <v>24.633100022578446</v>
      </c>
      <c r="L348" s="9">
        <f t="shared" si="13"/>
        <v>24.18153081959781</v>
      </c>
      <c r="M348" s="9">
        <f t="shared" si="13"/>
        <v>33.777376382930925</v>
      </c>
      <c r="N348" s="9">
        <f t="shared" si="13"/>
        <v>36.035222397832285</v>
      </c>
      <c r="O348" s="9">
        <f t="shared" si="13"/>
        <v>31.045382704899566</v>
      </c>
      <c r="P348" s="9">
        <f t="shared" si="13"/>
        <v>41.90562203657737</v>
      </c>
      <c r="Q348" s="9">
        <f t="shared" si="13"/>
        <v>27.771505983291945</v>
      </c>
      <c r="R348" s="9">
        <f t="shared" si="13"/>
        <v>28.697222849401442</v>
      </c>
      <c r="S348" s="9">
        <f t="shared" si="13"/>
        <v>46.060058703996674</v>
      </c>
      <c r="T348" s="9">
        <f t="shared" si="13"/>
        <v>39.241363738992732</v>
      </c>
      <c r="U348" s="9">
        <f t="shared" si="13"/>
        <v>26.981259878076344</v>
      </c>
      <c r="V348" s="9">
        <f t="shared" si="13"/>
        <v>19.440054188304657</v>
      </c>
      <c r="W348" s="9">
        <f t="shared" si="13"/>
        <v>26.642582975840469</v>
      </c>
      <c r="X348" s="9">
        <f t="shared" si="13"/>
        <v>34.432151727252858</v>
      </c>
      <c r="Y348" s="9">
        <f t="shared" si="13"/>
        <v>28.719801309550348</v>
      </c>
      <c r="Z348" s="9">
        <f t="shared" si="13"/>
        <v>39.354256039738175</v>
      </c>
      <c r="AA348" s="9">
        <f t="shared" si="13"/>
        <v>42.199142018514522</v>
      </c>
      <c r="AB348" s="9">
        <f t="shared" si="13"/>
        <v>42.086249717769078</v>
      </c>
      <c r="AC348" s="9">
        <f t="shared" si="13"/>
        <v>34.567622488146299</v>
      </c>
      <c r="AD348" s="9">
        <f t="shared" si="13"/>
        <v>46.014901783698406</v>
      </c>
      <c r="AE348" s="9">
        <f t="shared" si="13"/>
        <v>45.247234138631939</v>
      </c>
      <c r="AF348" s="9">
        <f t="shared" si="13"/>
        <v>53.036802890042509</v>
      </c>
      <c r="AG348" s="9">
        <f t="shared" si="13"/>
        <v>49.875818469180558</v>
      </c>
      <c r="AH348" s="9">
        <f t="shared" si="13"/>
        <v>59.674870173853833</v>
      </c>
    </row>
    <row r="349" spans="1:65" x14ac:dyDescent="0.2">
      <c r="A349" s="3" t="s">
        <v>465</v>
      </c>
      <c r="B349" s="7">
        <v>631400000</v>
      </c>
      <c r="F349" s="9">
        <f t="shared" ref="F349:F350" si="14">AK343</f>
        <v>6.6518847006651889</v>
      </c>
      <c r="G349" s="9">
        <f t="shared" si="13"/>
        <v>14.729173265758629</v>
      </c>
      <c r="H349" s="9">
        <f t="shared" si="13"/>
        <v>12.353500158378207</v>
      </c>
      <c r="I349" s="9">
        <f t="shared" si="13"/>
        <v>16.471333544504283</v>
      </c>
      <c r="J349" s="9">
        <f t="shared" si="13"/>
        <v>25.49889135254989</v>
      </c>
      <c r="K349" s="9">
        <f t="shared" si="13"/>
        <v>41.811846689895461</v>
      </c>
      <c r="L349" s="9">
        <f t="shared" si="13"/>
        <v>45.771301868862849</v>
      </c>
      <c r="M349" s="9">
        <f t="shared" si="13"/>
        <v>58.916693063034529</v>
      </c>
      <c r="N349" s="9">
        <f t="shared" si="13"/>
        <v>117.04149509027559</v>
      </c>
      <c r="O349" s="9">
        <f t="shared" si="13"/>
        <v>83.30693696547354</v>
      </c>
      <c r="P349" s="9">
        <f t="shared" si="13"/>
        <v>99.619892302819153</v>
      </c>
      <c r="Q349" s="9">
        <f t="shared" si="13"/>
        <v>155.05226480836234</v>
      </c>
      <c r="R349" s="9">
        <f t="shared" si="13"/>
        <v>221.88786822933162</v>
      </c>
      <c r="S349" s="9">
        <f t="shared" si="13"/>
        <v>279.69591384225532</v>
      </c>
      <c r="T349" s="9">
        <f t="shared" si="13"/>
        <v>338.77098511244867</v>
      </c>
      <c r="U349" s="9">
        <f t="shared" si="13"/>
        <v>403.70605004751314</v>
      </c>
      <c r="V349" s="9">
        <f t="shared" si="13"/>
        <v>441.24168514412418</v>
      </c>
      <c r="W349" s="9">
        <f t="shared" si="13"/>
        <v>538.96103896103932</v>
      </c>
      <c r="X349" s="9">
        <f t="shared" si="13"/>
        <v>803.29426670890052</v>
      </c>
      <c r="Y349" s="9">
        <f t="shared" si="13"/>
        <v>115.29933481153012</v>
      </c>
      <c r="Z349" s="9">
        <f t="shared" si="13"/>
        <v>2232.9743427304397</v>
      </c>
      <c r="AA349" s="9">
        <f t="shared" si="13"/>
        <v>1298.3845422869817</v>
      </c>
      <c r="AB349" s="9">
        <f t="shared" si="13"/>
        <v>1327.8428888184972</v>
      </c>
      <c r="AC349" s="9">
        <f t="shared" si="13"/>
        <v>1700.9819448843864</v>
      </c>
      <c r="AD349" s="9">
        <f t="shared" si="13"/>
        <v>1760.2153943617359</v>
      </c>
      <c r="AE349" s="9">
        <f t="shared" si="13"/>
        <v>2155.6857776369961</v>
      </c>
      <c r="AF349" s="9">
        <f t="shared" si="13"/>
        <v>2903.5476718403534</v>
      </c>
      <c r="AG349" s="9">
        <f t="shared" si="13"/>
        <v>3236.1419068736177</v>
      </c>
      <c r="AH349" s="9">
        <f t="shared" si="13"/>
        <v>3391.8276845106084</v>
      </c>
    </row>
    <row r="350" spans="1:65" x14ac:dyDescent="0.2">
      <c r="A350" s="3" t="s">
        <v>467</v>
      </c>
      <c r="B350" s="7">
        <v>579000000</v>
      </c>
      <c r="F350" s="9">
        <f t="shared" si="14"/>
        <v>0</v>
      </c>
      <c r="G350" s="9">
        <f t="shared" si="13"/>
        <v>9.8445595854922345</v>
      </c>
      <c r="H350" s="9">
        <f t="shared" si="13"/>
        <v>6.3903281519861821</v>
      </c>
      <c r="I350" s="9">
        <f t="shared" si="13"/>
        <v>0.17271157167527917</v>
      </c>
      <c r="J350" s="9">
        <f t="shared" si="13"/>
        <v>3.4542314335060809</v>
      </c>
      <c r="K350" s="9">
        <f t="shared" si="13"/>
        <v>0.34542314335058677</v>
      </c>
      <c r="L350" s="9">
        <f t="shared" si="13"/>
        <v>0.69084628670120196</v>
      </c>
      <c r="M350" s="9">
        <f t="shared" si="13"/>
        <v>1.5544041450777115</v>
      </c>
      <c r="N350" s="9">
        <f t="shared" si="13"/>
        <v>1.0362694300518456</v>
      </c>
      <c r="O350" s="9">
        <f t="shared" si="13"/>
        <v>0.69084628670120196</v>
      </c>
      <c r="P350" s="9">
        <f t="shared" si="13"/>
        <v>0.69084628670117354</v>
      </c>
      <c r="Q350" s="9">
        <f t="shared" si="13"/>
        <v>1.0362694300518456</v>
      </c>
      <c r="R350" s="9">
        <f t="shared" si="13"/>
        <v>0.69084628670120196</v>
      </c>
      <c r="S350" s="9">
        <f t="shared" si="13"/>
        <v>0.86355785837650956</v>
      </c>
      <c r="T350" s="9">
        <f t="shared" si="13"/>
        <v>4.4905008635578554</v>
      </c>
      <c r="U350" s="9">
        <f t="shared" si="13"/>
        <v>3.1088082901554515</v>
      </c>
      <c r="V350" s="9">
        <f t="shared" si="13"/>
        <v>2.9360967184801439</v>
      </c>
      <c r="W350" s="9">
        <f t="shared" si="13"/>
        <v>154.7495682210708</v>
      </c>
      <c r="X350" s="9">
        <f t="shared" si="13"/>
        <v>63.212435233160591</v>
      </c>
      <c r="Y350" s="9">
        <f t="shared" si="13"/>
        <v>70.984455958549233</v>
      </c>
      <c r="Z350" s="9">
        <f t="shared" si="13"/>
        <v>107.25388601036269</v>
      </c>
      <c r="AA350" s="9">
        <f t="shared" si="13"/>
        <v>102.07253886010369</v>
      </c>
      <c r="AB350" s="9">
        <f t="shared" si="13"/>
        <v>147.66839378238342</v>
      </c>
      <c r="AC350" s="9">
        <f t="shared" si="13"/>
        <v>231.60621761658024</v>
      </c>
      <c r="AD350" s="9">
        <f t="shared" si="13"/>
        <v>334.71502590673572</v>
      </c>
      <c r="AE350" s="9">
        <f t="shared" si="13"/>
        <v>278.41105354058732</v>
      </c>
      <c r="AF350" s="9">
        <f t="shared" si="13"/>
        <v>1062.1761658031087</v>
      </c>
      <c r="AG350" s="9">
        <f t="shared" si="13"/>
        <v>990.50086355785834</v>
      </c>
      <c r="AH350" s="9">
        <f t="shared" si="13"/>
        <v>1201.554404145078</v>
      </c>
    </row>
  </sheetData>
  <sortState xmlns:xlrd2="http://schemas.microsoft.com/office/spreadsheetml/2017/richdata2" ref="A2:AH306">
    <sortCondition ref="A1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FEE72-6170-1E49-A89F-FA899CD4D489}">
  <dimension ref="A1:BO70"/>
  <sheetViews>
    <sheetView workbookViewId="0"/>
  </sheetViews>
  <sheetFormatPr baseColWidth="10" defaultColWidth="10.83203125" defaultRowHeight="16" x14ac:dyDescent="0.2"/>
  <cols>
    <col min="4" max="64" width="0" hidden="1" customWidth="1"/>
    <col min="66" max="66" width="15.33203125" bestFit="1" customWidth="1"/>
  </cols>
  <sheetData>
    <row r="1" spans="1:67" x14ac:dyDescent="0.2">
      <c r="A1" s="1" t="s">
        <v>469</v>
      </c>
      <c r="B1" s="15" t="s">
        <v>0</v>
      </c>
      <c r="C1" t="s">
        <v>1</v>
      </c>
      <c r="D1" t="s">
        <v>2</v>
      </c>
      <c r="E1" t="s">
        <v>3</v>
      </c>
      <c r="F1" s="1">
        <v>43852</v>
      </c>
      <c r="G1" s="1">
        <v>43853</v>
      </c>
      <c r="H1" s="1">
        <v>43854</v>
      </c>
      <c r="I1" s="1">
        <v>43855</v>
      </c>
      <c r="J1" s="1">
        <v>43856</v>
      </c>
      <c r="K1" s="1">
        <v>43857</v>
      </c>
      <c r="L1" s="1">
        <v>43858</v>
      </c>
      <c r="M1" s="1">
        <v>43859</v>
      </c>
      <c r="N1" s="1">
        <v>43860</v>
      </c>
      <c r="O1" s="1">
        <v>43861</v>
      </c>
      <c r="P1" s="1">
        <v>43862</v>
      </c>
      <c r="Q1" s="1">
        <v>43863</v>
      </c>
      <c r="R1" s="1">
        <v>43864</v>
      </c>
      <c r="S1" s="1">
        <v>43865</v>
      </c>
      <c r="T1" s="1">
        <v>43866</v>
      </c>
      <c r="U1" s="1">
        <v>43867</v>
      </c>
      <c r="V1" s="1">
        <v>43868</v>
      </c>
      <c r="W1" s="1">
        <v>43869</v>
      </c>
      <c r="X1" s="1">
        <v>43870</v>
      </c>
      <c r="Y1" s="1">
        <v>43871</v>
      </c>
      <c r="Z1" s="1">
        <v>43872</v>
      </c>
      <c r="AA1" s="1">
        <v>43873</v>
      </c>
      <c r="AB1" s="1">
        <v>43874</v>
      </c>
      <c r="AC1" s="1">
        <v>43875</v>
      </c>
      <c r="AD1" s="1">
        <v>43876</v>
      </c>
      <c r="AE1" s="1">
        <v>43877</v>
      </c>
      <c r="AF1" s="1">
        <v>43878</v>
      </c>
      <c r="AG1" s="1">
        <v>43879</v>
      </c>
      <c r="AH1" s="1">
        <v>43880</v>
      </c>
      <c r="AI1" s="1">
        <v>43881</v>
      </c>
      <c r="AJ1" s="1">
        <v>43882</v>
      </c>
      <c r="AK1" s="1">
        <v>43883</v>
      </c>
      <c r="AL1" s="1">
        <v>43884</v>
      </c>
      <c r="AM1" s="1">
        <v>43885</v>
      </c>
      <c r="AN1" s="1">
        <v>43886</v>
      </c>
      <c r="AO1" s="1">
        <v>43887</v>
      </c>
      <c r="AP1" s="1">
        <v>43888</v>
      </c>
      <c r="AQ1" s="1">
        <v>43889</v>
      </c>
      <c r="AR1" s="1">
        <v>43890</v>
      </c>
      <c r="AS1" s="1">
        <v>43891</v>
      </c>
      <c r="AT1" s="1">
        <v>43892</v>
      </c>
      <c r="AU1" s="1">
        <v>43893</v>
      </c>
      <c r="AV1" s="1">
        <v>43894</v>
      </c>
      <c r="AW1" s="1">
        <v>43895</v>
      </c>
      <c r="AX1" s="1">
        <v>43896</v>
      </c>
      <c r="AY1" s="1">
        <v>43897</v>
      </c>
      <c r="AZ1" s="1">
        <v>43898</v>
      </c>
      <c r="BA1" s="1">
        <v>43899</v>
      </c>
      <c r="BB1" s="1">
        <v>43900</v>
      </c>
      <c r="BC1" s="1">
        <v>43901</v>
      </c>
      <c r="BD1" s="1">
        <v>43902</v>
      </c>
      <c r="BE1" s="1">
        <v>43903</v>
      </c>
      <c r="BF1" s="1">
        <v>43904</v>
      </c>
      <c r="BG1" s="1">
        <v>43905</v>
      </c>
      <c r="BH1" s="1">
        <v>43906</v>
      </c>
      <c r="BI1" s="1">
        <v>43907</v>
      </c>
      <c r="BJ1" s="1">
        <v>43908</v>
      </c>
      <c r="BK1" s="1">
        <v>43909</v>
      </c>
      <c r="BL1" s="1">
        <v>43910</v>
      </c>
      <c r="BM1" s="1">
        <v>43911</v>
      </c>
      <c r="BN1" s="6" t="s">
        <v>493</v>
      </c>
      <c r="BO1" t="s">
        <v>496</v>
      </c>
    </row>
    <row r="2" spans="1:67" x14ac:dyDescent="0.2">
      <c r="A2" s="3" t="s">
        <v>467</v>
      </c>
      <c r="B2" s="11" t="s">
        <v>106</v>
      </c>
      <c r="C2" t="s">
        <v>105</v>
      </c>
      <c r="D2">
        <v>42.165700000000001</v>
      </c>
      <c r="E2">
        <v>-74.948099999999997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173</v>
      </c>
      <c r="BC2">
        <v>220</v>
      </c>
      <c r="BD2">
        <v>328</v>
      </c>
      <c r="BE2">
        <v>421</v>
      </c>
      <c r="BF2">
        <v>525</v>
      </c>
      <c r="BG2">
        <v>732</v>
      </c>
      <c r="BH2">
        <v>967</v>
      </c>
      <c r="BI2">
        <v>1706</v>
      </c>
      <c r="BJ2">
        <v>2495</v>
      </c>
      <c r="BK2">
        <v>5365</v>
      </c>
      <c r="BL2">
        <v>8310</v>
      </c>
      <c r="BM2">
        <v>11710</v>
      </c>
      <c r="BN2" s="6">
        <v>19542209</v>
      </c>
      <c r="BO2" s="9">
        <f t="shared" ref="BO2:BO33" si="0">BM2/BN2*1000000</f>
        <v>599.21577954672364</v>
      </c>
    </row>
    <row r="3" spans="1:67" x14ac:dyDescent="0.2">
      <c r="A3" s="3" t="s">
        <v>467</v>
      </c>
      <c r="B3" s="11" t="s">
        <v>104</v>
      </c>
      <c r="C3" t="s">
        <v>105</v>
      </c>
      <c r="D3">
        <v>47.4009</v>
      </c>
      <c r="E3">
        <v>-121.4905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267</v>
      </c>
      <c r="BC3">
        <v>366</v>
      </c>
      <c r="BD3">
        <v>442</v>
      </c>
      <c r="BE3">
        <v>568</v>
      </c>
      <c r="BF3">
        <v>572</v>
      </c>
      <c r="BG3">
        <v>643</v>
      </c>
      <c r="BH3">
        <v>904</v>
      </c>
      <c r="BI3">
        <v>1076</v>
      </c>
      <c r="BJ3">
        <v>1014</v>
      </c>
      <c r="BK3">
        <v>1376</v>
      </c>
      <c r="BL3">
        <v>1524</v>
      </c>
      <c r="BM3">
        <v>1793</v>
      </c>
      <c r="BN3" s="6">
        <v>7535591</v>
      </c>
      <c r="BO3" s="9">
        <f t="shared" si="0"/>
        <v>237.93754199239316</v>
      </c>
    </row>
    <row r="4" spans="1:67" x14ac:dyDescent="0.2">
      <c r="A4" s="3" t="s">
        <v>467</v>
      </c>
      <c r="B4" s="11" t="s">
        <v>113</v>
      </c>
      <c r="C4" t="s">
        <v>105</v>
      </c>
      <c r="D4">
        <v>40.298900000000003</v>
      </c>
      <c r="E4">
        <v>-74.521000000000001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15</v>
      </c>
      <c r="BC4">
        <v>23</v>
      </c>
      <c r="BD4">
        <v>29</v>
      </c>
      <c r="BE4">
        <v>29</v>
      </c>
      <c r="BF4">
        <v>69</v>
      </c>
      <c r="BG4">
        <v>98</v>
      </c>
      <c r="BH4">
        <v>178</v>
      </c>
      <c r="BI4">
        <v>267</v>
      </c>
      <c r="BJ4">
        <v>267</v>
      </c>
      <c r="BK4">
        <v>742</v>
      </c>
      <c r="BL4">
        <v>890</v>
      </c>
      <c r="BM4">
        <v>1327</v>
      </c>
      <c r="BN4" s="6">
        <v>8908520</v>
      </c>
      <c r="BO4" s="9">
        <f t="shared" si="0"/>
        <v>148.95852509732256</v>
      </c>
    </row>
    <row r="5" spans="1:67" x14ac:dyDescent="0.2">
      <c r="A5" s="3" t="s">
        <v>467</v>
      </c>
      <c r="B5" s="11" t="s">
        <v>144</v>
      </c>
      <c r="C5" t="s">
        <v>105</v>
      </c>
      <c r="D5">
        <v>31.169499999999999</v>
      </c>
      <c r="E5">
        <v>-91.867800000000003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6</v>
      </c>
      <c r="BD5">
        <v>19</v>
      </c>
      <c r="BE5">
        <v>36</v>
      </c>
      <c r="BF5">
        <v>77</v>
      </c>
      <c r="BG5">
        <v>91</v>
      </c>
      <c r="BH5">
        <v>136</v>
      </c>
      <c r="BI5">
        <v>196</v>
      </c>
      <c r="BJ5">
        <v>257</v>
      </c>
      <c r="BK5">
        <v>392</v>
      </c>
      <c r="BL5">
        <v>538</v>
      </c>
      <c r="BM5">
        <v>585</v>
      </c>
      <c r="BN5" s="6">
        <v>4659978</v>
      </c>
      <c r="BO5" s="9">
        <f t="shared" si="0"/>
        <v>125.53707335099008</v>
      </c>
    </row>
    <row r="6" spans="1:67" x14ac:dyDescent="0.2">
      <c r="A6" s="3" t="s">
        <v>467</v>
      </c>
      <c r="B6" s="11" t="s">
        <v>127</v>
      </c>
      <c r="C6" t="s">
        <v>105</v>
      </c>
      <c r="D6">
        <v>38.897399999999998</v>
      </c>
      <c r="E6">
        <v>-77.026799999999994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5</v>
      </c>
      <c r="BC6">
        <v>10</v>
      </c>
      <c r="BD6">
        <v>10</v>
      </c>
      <c r="BE6">
        <v>10</v>
      </c>
      <c r="BF6">
        <v>10</v>
      </c>
      <c r="BG6">
        <v>16</v>
      </c>
      <c r="BH6">
        <v>22</v>
      </c>
      <c r="BI6">
        <v>22</v>
      </c>
      <c r="BJ6">
        <v>31</v>
      </c>
      <c r="BK6">
        <v>40</v>
      </c>
      <c r="BL6">
        <v>71</v>
      </c>
      <c r="BM6">
        <v>77</v>
      </c>
      <c r="BN6" s="6">
        <v>702455</v>
      </c>
      <c r="BO6" s="9">
        <f t="shared" si="0"/>
        <v>109.61556256272644</v>
      </c>
    </row>
    <row r="7" spans="1:67" x14ac:dyDescent="0.2">
      <c r="A7" s="3" t="s">
        <v>467</v>
      </c>
      <c r="B7" s="11" t="s">
        <v>152</v>
      </c>
      <c r="C7" t="s">
        <v>105</v>
      </c>
      <c r="D7">
        <v>43.326599999999999</v>
      </c>
      <c r="E7">
        <v>-84.536100000000005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2</v>
      </c>
      <c r="BD7">
        <v>2</v>
      </c>
      <c r="BE7">
        <v>16</v>
      </c>
      <c r="BF7">
        <v>25</v>
      </c>
      <c r="BG7">
        <v>33</v>
      </c>
      <c r="BH7">
        <v>53</v>
      </c>
      <c r="BI7">
        <v>65</v>
      </c>
      <c r="BJ7">
        <v>83</v>
      </c>
      <c r="BK7">
        <v>334</v>
      </c>
      <c r="BL7">
        <v>552</v>
      </c>
      <c r="BM7">
        <v>788</v>
      </c>
      <c r="BN7" s="6">
        <v>9995915</v>
      </c>
      <c r="BO7" s="9">
        <f t="shared" si="0"/>
        <v>78.832202954907075</v>
      </c>
    </row>
    <row r="8" spans="1:67" x14ac:dyDescent="0.2">
      <c r="A8" s="3" t="s">
        <v>467</v>
      </c>
      <c r="B8" s="11" t="s">
        <v>108</v>
      </c>
      <c r="C8" t="s">
        <v>105</v>
      </c>
      <c r="D8">
        <v>42.230200000000004</v>
      </c>
      <c r="E8">
        <v>-71.530100000000004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92</v>
      </c>
      <c r="BC8">
        <v>95</v>
      </c>
      <c r="BD8">
        <v>108</v>
      </c>
      <c r="BE8">
        <v>123</v>
      </c>
      <c r="BF8">
        <v>138</v>
      </c>
      <c r="BG8">
        <v>164</v>
      </c>
      <c r="BH8">
        <v>197</v>
      </c>
      <c r="BI8">
        <v>218</v>
      </c>
      <c r="BJ8">
        <v>218</v>
      </c>
      <c r="BK8">
        <v>328</v>
      </c>
      <c r="BL8">
        <v>413</v>
      </c>
      <c r="BM8">
        <v>525</v>
      </c>
      <c r="BN8" s="6">
        <v>6902149</v>
      </c>
      <c r="BO8" s="9">
        <f t="shared" si="0"/>
        <v>76.063266672452301</v>
      </c>
    </row>
    <row r="9" spans="1:67" x14ac:dyDescent="0.2">
      <c r="A9" s="3" t="s">
        <v>467</v>
      </c>
      <c r="B9" s="11" t="s">
        <v>111</v>
      </c>
      <c r="C9" t="s">
        <v>105</v>
      </c>
      <c r="D9">
        <v>39.059800000000003</v>
      </c>
      <c r="E9">
        <v>-105.3111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15</v>
      </c>
      <c r="BC9">
        <v>34</v>
      </c>
      <c r="BD9">
        <v>45</v>
      </c>
      <c r="BE9">
        <v>49</v>
      </c>
      <c r="BF9">
        <v>101</v>
      </c>
      <c r="BG9">
        <v>131</v>
      </c>
      <c r="BH9">
        <v>160</v>
      </c>
      <c r="BI9">
        <v>160</v>
      </c>
      <c r="BJ9">
        <v>184</v>
      </c>
      <c r="BK9">
        <v>277</v>
      </c>
      <c r="BL9">
        <v>363</v>
      </c>
      <c r="BM9">
        <v>390</v>
      </c>
      <c r="BN9" s="6">
        <v>5695564</v>
      </c>
      <c r="BO9" s="9">
        <f t="shared" si="0"/>
        <v>68.474342488294397</v>
      </c>
    </row>
    <row r="10" spans="1:67" x14ac:dyDescent="0.2">
      <c r="A10" s="3" t="s">
        <v>467</v>
      </c>
      <c r="B10" s="11" t="s">
        <v>133</v>
      </c>
      <c r="C10" t="s">
        <v>105</v>
      </c>
      <c r="D10">
        <v>41.680900000000001</v>
      </c>
      <c r="E10">
        <v>-71.511799999999994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3</v>
      </c>
      <c r="BC10">
        <v>5</v>
      </c>
      <c r="BD10">
        <v>5</v>
      </c>
      <c r="BE10">
        <v>14</v>
      </c>
      <c r="BF10">
        <v>20</v>
      </c>
      <c r="BG10">
        <v>20</v>
      </c>
      <c r="BH10">
        <v>21</v>
      </c>
      <c r="BI10">
        <v>23</v>
      </c>
      <c r="BJ10">
        <v>33</v>
      </c>
      <c r="BK10">
        <v>44</v>
      </c>
      <c r="BL10">
        <v>54</v>
      </c>
      <c r="BM10">
        <v>66</v>
      </c>
      <c r="BN10" s="6">
        <v>1057315</v>
      </c>
      <c r="BO10" s="9">
        <f t="shared" si="0"/>
        <v>62.422267725323103</v>
      </c>
    </row>
    <row r="11" spans="1:67" x14ac:dyDescent="0.2">
      <c r="A11" s="3" t="s">
        <v>467</v>
      </c>
      <c r="B11" s="11" t="s">
        <v>116</v>
      </c>
      <c r="C11" t="s">
        <v>105</v>
      </c>
      <c r="D11">
        <v>40.349499999999999</v>
      </c>
      <c r="E11">
        <v>-88.986099999999993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12</v>
      </c>
      <c r="BC11">
        <v>25</v>
      </c>
      <c r="BD11">
        <v>32</v>
      </c>
      <c r="BE11">
        <v>46</v>
      </c>
      <c r="BF11">
        <v>64</v>
      </c>
      <c r="BG11">
        <v>93</v>
      </c>
      <c r="BH11">
        <v>105</v>
      </c>
      <c r="BI11">
        <v>161</v>
      </c>
      <c r="BJ11">
        <v>162</v>
      </c>
      <c r="BK11">
        <v>422</v>
      </c>
      <c r="BL11">
        <v>585</v>
      </c>
      <c r="BM11">
        <v>753</v>
      </c>
      <c r="BN11" s="6">
        <v>12741080</v>
      </c>
      <c r="BO11" s="9">
        <f t="shared" si="0"/>
        <v>59.100170472204866</v>
      </c>
    </row>
    <row r="12" spans="1:67" x14ac:dyDescent="0.2">
      <c r="A12" s="3" t="s">
        <v>467</v>
      </c>
      <c r="B12" s="11" t="s">
        <v>122</v>
      </c>
      <c r="C12" t="s">
        <v>105</v>
      </c>
      <c r="D12">
        <v>35.747799999999998</v>
      </c>
      <c r="E12">
        <v>-86.692300000000003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7</v>
      </c>
      <c r="BC12">
        <v>9</v>
      </c>
      <c r="BD12">
        <v>18</v>
      </c>
      <c r="BE12">
        <v>26</v>
      </c>
      <c r="BF12">
        <v>32</v>
      </c>
      <c r="BG12">
        <v>39</v>
      </c>
      <c r="BH12">
        <v>52</v>
      </c>
      <c r="BI12">
        <v>74</v>
      </c>
      <c r="BJ12">
        <v>79</v>
      </c>
      <c r="BK12">
        <v>154</v>
      </c>
      <c r="BL12">
        <v>233</v>
      </c>
      <c r="BM12">
        <v>371</v>
      </c>
      <c r="BN12" s="6">
        <v>6770010</v>
      </c>
      <c r="BO12" s="9">
        <f t="shared" si="0"/>
        <v>54.800509895849494</v>
      </c>
    </row>
    <row r="13" spans="1:67" x14ac:dyDescent="0.2">
      <c r="A13" s="3" t="s">
        <v>467</v>
      </c>
      <c r="B13" s="11" t="s">
        <v>135</v>
      </c>
      <c r="C13" t="s">
        <v>105</v>
      </c>
      <c r="D13">
        <v>41.597799999999999</v>
      </c>
      <c r="E13">
        <v>-72.755399999999995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2</v>
      </c>
      <c r="BC13">
        <v>3</v>
      </c>
      <c r="BD13">
        <v>5</v>
      </c>
      <c r="BE13">
        <v>11</v>
      </c>
      <c r="BF13">
        <v>22</v>
      </c>
      <c r="BG13">
        <v>24</v>
      </c>
      <c r="BH13">
        <v>30</v>
      </c>
      <c r="BI13">
        <v>68</v>
      </c>
      <c r="BJ13">
        <v>68</v>
      </c>
      <c r="BK13">
        <v>159</v>
      </c>
      <c r="BL13">
        <v>194</v>
      </c>
      <c r="BM13">
        <v>194</v>
      </c>
      <c r="BN13" s="6">
        <v>3572665</v>
      </c>
      <c r="BO13" s="9">
        <f t="shared" si="0"/>
        <v>54.301200924240028</v>
      </c>
    </row>
    <row r="14" spans="1:67" x14ac:dyDescent="0.2">
      <c r="A14" s="3" t="s">
        <v>467</v>
      </c>
      <c r="B14" s="11" t="s">
        <v>128</v>
      </c>
      <c r="C14" t="s">
        <v>105</v>
      </c>
      <c r="D14">
        <v>38.313499999999998</v>
      </c>
      <c r="E14">
        <v>-117.05540000000001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4</v>
      </c>
      <c r="BC14">
        <v>7</v>
      </c>
      <c r="BD14">
        <v>14</v>
      </c>
      <c r="BE14">
        <v>17</v>
      </c>
      <c r="BF14">
        <v>21</v>
      </c>
      <c r="BG14">
        <v>24</v>
      </c>
      <c r="BH14">
        <v>45</v>
      </c>
      <c r="BI14">
        <v>56</v>
      </c>
      <c r="BJ14">
        <v>55</v>
      </c>
      <c r="BK14">
        <v>95</v>
      </c>
      <c r="BL14">
        <v>114</v>
      </c>
      <c r="BM14">
        <v>161</v>
      </c>
      <c r="BN14" s="6">
        <v>3034392</v>
      </c>
      <c r="BO14" s="9">
        <f t="shared" si="0"/>
        <v>53.058405110480123</v>
      </c>
    </row>
    <row r="15" spans="1:67" x14ac:dyDescent="0.2">
      <c r="A15" s="3" t="s">
        <v>467</v>
      </c>
      <c r="B15" s="11" t="s">
        <v>151</v>
      </c>
      <c r="C15" t="s">
        <v>105</v>
      </c>
      <c r="D15">
        <v>44.693899999999999</v>
      </c>
      <c r="E15">
        <v>-69.381900000000002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3</v>
      </c>
      <c r="BG15">
        <v>12</v>
      </c>
      <c r="BH15">
        <v>17</v>
      </c>
      <c r="BI15">
        <v>32</v>
      </c>
      <c r="BJ15">
        <v>42</v>
      </c>
      <c r="BK15">
        <v>52</v>
      </c>
      <c r="BL15">
        <v>56</v>
      </c>
      <c r="BM15">
        <v>70</v>
      </c>
      <c r="BN15" s="6">
        <v>1338404</v>
      </c>
      <c r="BO15" s="9">
        <f t="shared" si="0"/>
        <v>52.301098920804186</v>
      </c>
    </row>
    <row r="16" spans="1:67" x14ac:dyDescent="0.2">
      <c r="A16" s="3" t="s">
        <v>467</v>
      </c>
      <c r="B16" s="11" t="s">
        <v>134</v>
      </c>
      <c r="C16" t="s">
        <v>105</v>
      </c>
      <c r="D16">
        <v>44.268500000000003</v>
      </c>
      <c r="E16">
        <v>-89.616500000000002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3</v>
      </c>
      <c r="BC16">
        <v>6</v>
      </c>
      <c r="BD16">
        <v>8</v>
      </c>
      <c r="BE16">
        <v>19</v>
      </c>
      <c r="BF16">
        <v>27</v>
      </c>
      <c r="BG16">
        <v>32</v>
      </c>
      <c r="BH16">
        <v>47</v>
      </c>
      <c r="BI16">
        <v>72</v>
      </c>
      <c r="BJ16">
        <v>92</v>
      </c>
      <c r="BK16">
        <v>159</v>
      </c>
      <c r="BL16">
        <v>207</v>
      </c>
      <c r="BM16">
        <v>282</v>
      </c>
      <c r="BN16" s="6">
        <v>5813568</v>
      </c>
      <c r="BO16" s="9">
        <f t="shared" si="0"/>
        <v>48.507216222464415</v>
      </c>
    </row>
    <row r="17" spans="1:67" x14ac:dyDescent="0.2">
      <c r="A17" s="3" t="s">
        <v>467</v>
      </c>
      <c r="B17" s="11" t="s">
        <v>42</v>
      </c>
      <c r="C17" t="s">
        <v>105</v>
      </c>
      <c r="D17">
        <v>33.040599999999998</v>
      </c>
      <c r="E17">
        <v>-83.643100000000004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17</v>
      </c>
      <c r="BC17">
        <v>23</v>
      </c>
      <c r="BD17">
        <v>31</v>
      </c>
      <c r="BE17">
        <v>42</v>
      </c>
      <c r="BF17">
        <v>66</v>
      </c>
      <c r="BG17">
        <v>99</v>
      </c>
      <c r="BH17">
        <v>121</v>
      </c>
      <c r="BI17">
        <v>146</v>
      </c>
      <c r="BJ17">
        <v>199</v>
      </c>
      <c r="BK17">
        <v>287</v>
      </c>
      <c r="BL17">
        <v>420</v>
      </c>
      <c r="BM17">
        <v>507</v>
      </c>
      <c r="BN17" s="6">
        <v>10519475</v>
      </c>
      <c r="BO17" s="9">
        <f t="shared" si="0"/>
        <v>48.196321584489723</v>
      </c>
    </row>
    <row r="18" spans="1:67" x14ac:dyDescent="0.2">
      <c r="A18" s="3" t="s">
        <v>467</v>
      </c>
      <c r="B18" s="11" t="s">
        <v>153</v>
      </c>
      <c r="C18" t="s">
        <v>105</v>
      </c>
      <c r="D18">
        <v>32.741599999999998</v>
      </c>
      <c r="E18">
        <v>-89.678700000000006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1</v>
      </c>
      <c r="BF18">
        <v>6</v>
      </c>
      <c r="BG18">
        <v>10</v>
      </c>
      <c r="BH18">
        <v>13</v>
      </c>
      <c r="BI18">
        <v>21</v>
      </c>
      <c r="BJ18">
        <v>34</v>
      </c>
      <c r="BK18">
        <v>50</v>
      </c>
      <c r="BL18">
        <v>80</v>
      </c>
      <c r="BM18">
        <v>140</v>
      </c>
      <c r="BN18" s="6">
        <v>2986530</v>
      </c>
      <c r="BO18" s="9">
        <f t="shared" si="0"/>
        <v>46.877145047931883</v>
      </c>
    </row>
    <row r="19" spans="1:67" x14ac:dyDescent="0.2">
      <c r="A19" s="3" t="s">
        <v>467</v>
      </c>
      <c r="B19" s="11" t="s">
        <v>149</v>
      </c>
      <c r="C19" t="s">
        <v>105</v>
      </c>
      <c r="D19">
        <v>39.3185</v>
      </c>
      <c r="E19">
        <v>-75.507099999999994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4</v>
      </c>
      <c r="BF19">
        <v>6</v>
      </c>
      <c r="BG19">
        <v>7</v>
      </c>
      <c r="BH19">
        <v>8</v>
      </c>
      <c r="BI19">
        <v>16</v>
      </c>
      <c r="BJ19">
        <v>19</v>
      </c>
      <c r="BK19">
        <v>30</v>
      </c>
      <c r="BL19">
        <v>38</v>
      </c>
      <c r="BM19">
        <v>45</v>
      </c>
      <c r="BN19" s="6">
        <v>967171</v>
      </c>
      <c r="BO19" s="9">
        <f t="shared" si="0"/>
        <v>46.527449644375189</v>
      </c>
    </row>
    <row r="20" spans="1:67" x14ac:dyDescent="0.2">
      <c r="A20" s="3" t="s">
        <v>467</v>
      </c>
      <c r="B20" s="11" t="s">
        <v>146</v>
      </c>
      <c r="C20" t="s">
        <v>105</v>
      </c>
      <c r="D20">
        <v>44.045900000000003</v>
      </c>
      <c r="E20">
        <v>-72.710700000000003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2</v>
      </c>
      <c r="BE20">
        <v>2</v>
      </c>
      <c r="BF20">
        <v>5</v>
      </c>
      <c r="BG20">
        <v>8</v>
      </c>
      <c r="BH20">
        <v>12</v>
      </c>
      <c r="BI20">
        <v>12</v>
      </c>
      <c r="BJ20">
        <v>18</v>
      </c>
      <c r="BK20">
        <v>22</v>
      </c>
      <c r="BL20">
        <v>29</v>
      </c>
      <c r="BM20">
        <v>29</v>
      </c>
      <c r="BN20" s="6">
        <v>626299</v>
      </c>
      <c r="BO20" s="9">
        <f t="shared" si="0"/>
        <v>46.303762260517743</v>
      </c>
    </row>
    <row r="21" spans="1:67" x14ac:dyDescent="0.2">
      <c r="A21" s="3" t="s">
        <v>467</v>
      </c>
      <c r="B21" s="11" t="s">
        <v>138</v>
      </c>
      <c r="C21" t="s">
        <v>105</v>
      </c>
      <c r="D21">
        <v>40.15</v>
      </c>
      <c r="E21">
        <v>-111.86239999999999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2</v>
      </c>
      <c r="BC21">
        <v>3</v>
      </c>
      <c r="BD21">
        <v>5</v>
      </c>
      <c r="BE21">
        <v>9</v>
      </c>
      <c r="BF21">
        <v>10</v>
      </c>
      <c r="BG21">
        <v>28</v>
      </c>
      <c r="BH21">
        <v>39</v>
      </c>
      <c r="BI21">
        <v>51</v>
      </c>
      <c r="BJ21">
        <v>51</v>
      </c>
      <c r="BK21">
        <v>80</v>
      </c>
      <c r="BL21">
        <v>78</v>
      </c>
      <c r="BM21">
        <v>136</v>
      </c>
      <c r="BN21" s="6">
        <v>3161105</v>
      </c>
      <c r="BO21" s="9">
        <f t="shared" si="0"/>
        <v>43.022930272800174</v>
      </c>
    </row>
    <row r="22" spans="1:67" x14ac:dyDescent="0.2">
      <c r="A22" s="3" t="s">
        <v>467</v>
      </c>
      <c r="B22" s="11" t="s">
        <v>129</v>
      </c>
      <c r="C22" t="s">
        <v>105</v>
      </c>
      <c r="D22">
        <v>43.452500000000001</v>
      </c>
      <c r="E22">
        <v>-71.563900000000004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4</v>
      </c>
      <c r="BC22">
        <v>5</v>
      </c>
      <c r="BD22">
        <v>6</v>
      </c>
      <c r="BE22">
        <v>6</v>
      </c>
      <c r="BF22">
        <v>7</v>
      </c>
      <c r="BG22">
        <v>13</v>
      </c>
      <c r="BH22">
        <v>17</v>
      </c>
      <c r="BI22">
        <v>26</v>
      </c>
      <c r="BJ22">
        <v>26</v>
      </c>
      <c r="BK22">
        <v>44</v>
      </c>
      <c r="BL22">
        <v>44</v>
      </c>
      <c r="BM22">
        <v>55</v>
      </c>
      <c r="BN22" s="6">
        <v>1356458</v>
      </c>
      <c r="BO22" s="9">
        <f t="shared" si="0"/>
        <v>40.546776973559084</v>
      </c>
    </row>
    <row r="23" spans="1:67" x14ac:dyDescent="0.2">
      <c r="A23" s="3" t="s">
        <v>467</v>
      </c>
      <c r="B23" s="11" t="s">
        <v>148</v>
      </c>
      <c r="C23" t="s">
        <v>105</v>
      </c>
      <c r="D23">
        <v>34.969700000000003</v>
      </c>
      <c r="E23">
        <v>-92.373099999999994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6</v>
      </c>
      <c r="BE23">
        <v>6</v>
      </c>
      <c r="BF23">
        <v>12</v>
      </c>
      <c r="BG23">
        <v>16</v>
      </c>
      <c r="BH23">
        <v>22</v>
      </c>
      <c r="BI23">
        <v>22</v>
      </c>
      <c r="BJ23">
        <v>33</v>
      </c>
      <c r="BK23">
        <v>62</v>
      </c>
      <c r="BL23">
        <v>96</v>
      </c>
      <c r="BM23">
        <v>122</v>
      </c>
      <c r="BN23" s="6">
        <v>3013825</v>
      </c>
      <c r="BO23" s="9">
        <f t="shared" si="0"/>
        <v>40.480120776753793</v>
      </c>
    </row>
    <row r="24" spans="1:67" x14ac:dyDescent="0.2">
      <c r="A24" s="3" t="s">
        <v>467</v>
      </c>
      <c r="B24" s="11" t="s">
        <v>159</v>
      </c>
      <c r="C24" t="s">
        <v>105</v>
      </c>
      <c r="D24">
        <v>42.756</v>
      </c>
      <c r="E24">
        <v>-107.30249999999999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2</v>
      </c>
      <c r="BG24">
        <v>3</v>
      </c>
      <c r="BH24">
        <v>3</v>
      </c>
      <c r="BI24">
        <v>11</v>
      </c>
      <c r="BJ24">
        <v>15</v>
      </c>
      <c r="BK24">
        <v>18</v>
      </c>
      <c r="BL24">
        <v>19</v>
      </c>
      <c r="BM24">
        <v>23</v>
      </c>
      <c r="BN24" s="6">
        <v>577737</v>
      </c>
      <c r="BO24" s="9">
        <f t="shared" si="0"/>
        <v>39.810502010430348</v>
      </c>
    </row>
    <row r="25" spans="1:67" x14ac:dyDescent="0.2">
      <c r="A25" s="3" t="s">
        <v>467</v>
      </c>
      <c r="B25" s="11" t="s">
        <v>156</v>
      </c>
      <c r="C25" t="s">
        <v>105</v>
      </c>
      <c r="D25">
        <v>47.5289</v>
      </c>
      <c r="E25">
        <v>-99.784000000000006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3</v>
      </c>
      <c r="BJ25">
        <v>6</v>
      </c>
      <c r="BK25">
        <v>18</v>
      </c>
      <c r="BL25">
        <v>19</v>
      </c>
      <c r="BM25">
        <v>28</v>
      </c>
      <c r="BN25" s="6">
        <v>760077</v>
      </c>
      <c r="BO25" s="9">
        <f t="shared" si="0"/>
        <v>36.838372954319105</v>
      </c>
    </row>
    <row r="26" spans="1:67" x14ac:dyDescent="0.2">
      <c r="A26" s="3" t="s">
        <v>467</v>
      </c>
      <c r="B26" s="11" t="s">
        <v>107</v>
      </c>
      <c r="C26" t="s">
        <v>105</v>
      </c>
      <c r="D26">
        <v>36.116199999999999</v>
      </c>
      <c r="E26">
        <v>-119.6816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144</v>
      </c>
      <c r="BC26">
        <v>177</v>
      </c>
      <c r="BD26">
        <v>221</v>
      </c>
      <c r="BE26">
        <v>282</v>
      </c>
      <c r="BF26">
        <v>340</v>
      </c>
      <c r="BG26">
        <v>426</v>
      </c>
      <c r="BH26">
        <v>557</v>
      </c>
      <c r="BI26">
        <v>698</v>
      </c>
      <c r="BJ26">
        <v>751</v>
      </c>
      <c r="BK26">
        <v>952</v>
      </c>
      <c r="BL26">
        <v>1177</v>
      </c>
      <c r="BM26">
        <v>1364</v>
      </c>
      <c r="BN26" s="6">
        <v>39557045</v>
      </c>
      <c r="BO26" s="9">
        <f t="shared" si="0"/>
        <v>34.481847670876327</v>
      </c>
    </row>
    <row r="27" spans="1:67" x14ac:dyDescent="0.2">
      <c r="A27" s="3" t="s">
        <v>467</v>
      </c>
      <c r="B27" s="11" t="s">
        <v>121</v>
      </c>
      <c r="C27" t="s">
        <v>105</v>
      </c>
      <c r="D27">
        <v>33.856900000000003</v>
      </c>
      <c r="E27">
        <v>-80.944999999999993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7</v>
      </c>
      <c r="BC27">
        <v>10</v>
      </c>
      <c r="BD27">
        <v>12</v>
      </c>
      <c r="BE27">
        <v>13</v>
      </c>
      <c r="BF27">
        <v>19</v>
      </c>
      <c r="BG27">
        <v>28</v>
      </c>
      <c r="BH27">
        <v>33</v>
      </c>
      <c r="BI27">
        <v>47</v>
      </c>
      <c r="BJ27">
        <v>47</v>
      </c>
      <c r="BK27">
        <v>81</v>
      </c>
      <c r="BL27">
        <v>126</v>
      </c>
      <c r="BM27">
        <v>171</v>
      </c>
      <c r="BN27" s="6">
        <v>5084127</v>
      </c>
      <c r="BO27" s="9">
        <f t="shared" si="0"/>
        <v>33.634092932768986</v>
      </c>
    </row>
    <row r="28" spans="1:67" x14ac:dyDescent="0.2">
      <c r="A28" s="3" t="s">
        <v>467</v>
      </c>
      <c r="B28" s="11" t="s">
        <v>119</v>
      </c>
      <c r="C28" t="s">
        <v>105</v>
      </c>
      <c r="D28">
        <v>39.063899999999997</v>
      </c>
      <c r="E28">
        <v>-76.802099999999996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8</v>
      </c>
      <c r="BC28">
        <v>9</v>
      </c>
      <c r="BD28">
        <v>12</v>
      </c>
      <c r="BE28">
        <v>18</v>
      </c>
      <c r="BF28">
        <v>26</v>
      </c>
      <c r="BG28">
        <v>32</v>
      </c>
      <c r="BH28">
        <v>41</v>
      </c>
      <c r="BI28">
        <v>60</v>
      </c>
      <c r="BJ28">
        <v>85</v>
      </c>
      <c r="BK28">
        <v>107</v>
      </c>
      <c r="BL28">
        <v>149</v>
      </c>
      <c r="BM28">
        <v>193</v>
      </c>
      <c r="BN28" s="6">
        <v>6042718</v>
      </c>
      <c r="BO28" s="9">
        <f t="shared" si="0"/>
        <v>31.939269712735232</v>
      </c>
    </row>
    <row r="29" spans="1:67" x14ac:dyDescent="0.2">
      <c r="A29" s="3" t="s">
        <v>467</v>
      </c>
      <c r="B29" s="11" t="s">
        <v>112</v>
      </c>
      <c r="C29" t="s">
        <v>105</v>
      </c>
      <c r="D29">
        <v>27.766300000000001</v>
      </c>
      <c r="E29">
        <v>-81.686800000000005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15</v>
      </c>
      <c r="BC29">
        <v>28</v>
      </c>
      <c r="BD29">
        <v>35</v>
      </c>
      <c r="BE29">
        <v>50</v>
      </c>
      <c r="BF29">
        <v>76</v>
      </c>
      <c r="BG29">
        <v>115</v>
      </c>
      <c r="BH29">
        <v>155</v>
      </c>
      <c r="BI29">
        <v>216</v>
      </c>
      <c r="BJ29">
        <v>314</v>
      </c>
      <c r="BK29">
        <v>417</v>
      </c>
      <c r="BL29">
        <v>563</v>
      </c>
      <c r="BM29">
        <v>659</v>
      </c>
      <c r="BN29" s="6">
        <v>21299325</v>
      </c>
      <c r="BO29" s="9">
        <f t="shared" si="0"/>
        <v>30.939947627448287</v>
      </c>
    </row>
    <row r="30" spans="1:67" x14ac:dyDescent="0.2">
      <c r="A30" s="3" t="s">
        <v>467</v>
      </c>
      <c r="B30" s="11" t="s">
        <v>117</v>
      </c>
      <c r="C30" t="s">
        <v>105</v>
      </c>
      <c r="D30">
        <v>40.590800000000002</v>
      </c>
      <c r="E30">
        <v>-77.209800000000001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12</v>
      </c>
      <c r="BC30">
        <v>16</v>
      </c>
      <c r="BD30">
        <v>22</v>
      </c>
      <c r="BE30">
        <v>41</v>
      </c>
      <c r="BF30">
        <v>47</v>
      </c>
      <c r="BG30">
        <v>66</v>
      </c>
      <c r="BH30">
        <v>77</v>
      </c>
      <c r="BI30">
        <v>112</v>
      </c>
      <c r="BJ30">
        <v>152</v>
      </c>
      <c r="BK30">
        <v>206</v>
      </c>
      <c r="BL30">
        <v>303</v>
      </c>
      <c r="BM30">
        <v>396</v>
      </c>
      <c r="BN30" s="6">
        <v>12807060</v>
      </c>
      <c r="BO30" s="9">
        <f t="shared" si="0"/>
        <v>30.920445441811001</v>
      </c>
    </row>
    <row r="31" spans="1:67" x14ac:dyDescent="0.2">
      <c r="A31" s="3" t="s">
        <v>467</v>
      </c>
      <c r="B31" s="11" t="s">
        <v>114</v>
      </c>
      <c r="C31" t="s">
        <v>105</v>
      </c>
      <c r="D31">
        <v>44.572000000000003</v>
      </c>
      <c r="E31">
        <v>-122.07089999999999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15</v>
      </c>
      <c r="BC31">
        <v>19</v>
      </c>
      <c r="BD31">
        <v>24</v>
      </c>
      <c r="BE31">
        <v>30</v>
      </c>
      <c r="BF31">
        <v>32</v>
      </c>
      <c r="BG31">
        <v>36</v>
      </c>
      <c r="BH31">
        <v>39</v>
      </c>
      <c r="BI31">
        <v>66</v>
      </c>
      <c r="BJ31">
        <v>68</v>
      </c>
      <c r="BK31">
        <v>88</v>
      </c>
      <c r="BL31">
        <v>114</v>
      </c>
      <c r="BM31">
        <v>114</v>
      </c>
      <c r="BN31" s="6">
        <v>4190713</v>
      </c>
      <c r="BO31" s="9">
        <f t="shared" si="0"/>
        <v>27.20300817545845</v>
      </c>
    </row>
    <row r="32" spans="1:67" x14ac:dyDescent="0.2">
      <c r="A32" s="3" t="s">
        <v>467</v>
      </c>
      <c r="B32" s="11" t="s">
        <v>423</v>
      </c>
      <c r="C32" t="s">
        <v>105</v>
      </c>
      <c r="D32">
        <v>32.318199999999997</v>
      </c>
      <c r="E32">
        <v>-86.902299999999997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5</v>
      </c>
      <c r="BF32">
        <v>6</v>
      </c>
      <c r="BG32">
        <v>12</v>
      </c>
      <c r="BH32">
        <v>29</v>
      </c>
      <c r="BI32">
        <v>39</v>
      </c>
      <c r="BJ32">
        <v>46</v>
      </c>
      <c r="BK32">
        <v>78</v>
      </c>
      <c r="BL32">
        <v>83</v>
      </c>
      <c r="BM32">
        <v>131</v>
      </c>
      <c r="BN32" s="6">
        <v>4887871</v>
      </c>
      <c r="BO32" s="9">
        <f t="shared" si="0"/>
        <v>26.801034642690038</v>
      </c>
    </row>
    <row r="33" spans="1:67" x14ac:dyDescent="0.2">
      <c r="A33" s="3" t="s">
        <v>467</v>
      </c>
      <c r="B33" s="11" t="s">
        <v>136</v>
      </c>
      <c r="C33" t="s">
        <v>105</v>
      </c>
      <c r="D33">
        <v>21.0943</v>
      </c>
      <c r="E33">
        <v>-157.4983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2</v>
      </c>
      <c r="BC33">
        <v>2</v>
      </c>
      <c r="BD33">
        <v>2</v>
      </c>
      <c r="BE33">
        <v>2</v>
      </c>
      <c r="BF33">
        <v>4</v>
      </c>
      <c r="BG33">
        <v>6</v>
      </c>
      <c r="BH33">
        <v>7</v>
      </c>
      <c r="BI33">
        <v>10</v>
      </c>
      <c r="BJ33">
        <v>14</v>
      </c>
      <c r="BK33">
        <v>16</v>
      </c>
      <c r="BL33">
        <v>26</v>
      </c>
      <c r="BM33">
        <v>37</v>
      </c>
      <c r="BN33" s="6">
        <v>1420491</v>
      </c>
      <c r="BO33" s="9">
        <f t="shared" si="0"/>
        <v>26.047331521283837</v>
      </c>
    </row>
    <row r="34" spans="1:67" x14ac:dyDescent="0.2">
      <c r="A34" s="3" t="s">
        <v>467</v>
      </c>
      <c r="B34" s="11" t="s">
        <v>130</v>
      </c>
      <c r="C34" t="s">
        <v>105</v>
      </c>
      <c r="D34">
        <v>45.694499999999998</v>
      </c>
      <c r="E34">
        <v>-93.900199999999998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3</v>
      </c>
      <c r="BC34">
        <v>5</v>
      </c>
      <c r="BD34">
        <v>9</v>
      </c>
      <c r="BE34">
        <v>14</v>
      </c>
      <c r="BF34">
        <v>21</v>
      </c>
      <c r="BG34">
        <v>35</v>
      </c>
      <c r="BH34">
        <v>54</v>
      </c>
      <c r="BI34">
        <v>60</v>
      </c>
      <c r="BJ34">
        <v>77</v>
      </c>
      <c r="BK34">
        <v>89</v>
      </c>
      <c r="BL34">
        <v>115</v>
      </c>
      <c r="BM34">
        <v>138</v>
      </c>
      <c r="BN34" s="6">
        <v>5611179</v>
      </c>
      <c r="BO34" s="9">
        <f t="shared" ref="BO34:BO52" si="1">BM34/BN34*1000000</f>
        <v>24.593761845772519</v>
      </c>
    </row>
    <row r="35" spans="1:67" x14ac:dyDescent="0.2">
      <c r="A35" s="3" t="s">
        <v>467</v>
      </c>
      <c r="B35" s="11" t="s">
        <v>120</v>
      </c>
      <c r="C35" t="s">
        <v>105</v>
      </c>
      <c r="D35">
        <v>35.630099999999999</v>
      </c>
      <c r="E35">
        <v>-79.806399999999996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7</v>
      </c>
      <c r="BC35">
        <v>7</v>
      </c>
      <c r="BD35">
        <v>15</v>
      </c>
      <c r="BE35">
        <v>17</v>
      </c>
      <c r="BF35">
        <v>24</v>
      </c>
      <c r="BG35">
        <v>33</v>
      </c>
      <c r="BH35">
        <v>38</v>
      </c>
      <c r="BI35">
        <v>64</v>
      </c>
      <c r="BJ35">
        <v>70</v>
      </c>
      <c r="BK35">
        <v>123</v>
      </c>
      <c r="BL35">
        <v>172</v>
      </c>
      <c r="BM35">
        <v>253</v>
      </c>
      <c r="BN35" s="6">
        <v>10383620</v>
      </c>
      <c r="BO35" s="9">
        <f t="shared" si="1"/>
        <v>24.365298421937627</v>
      </c>
    </row>
    <row r="36" spans="1:67" x14ac:dyDescent="0.2">
      <c r="A36" s="3" t="s">
        <v>467</v>
      </c>
      <c r="B36" s="11" t="s">
        <v>118</v>
      </c>
      <c r="C36" t="s">
        <v>105</v>
      </c>
      <c r="D36">
        <v>42.011499999999998</v>
      </c>
      <c r="E36">
        <v>-93.210499999999996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8</v>
      </c>
      <c r="BC36">
        <v>13</v>
      </c>
      <c r="BD36">
        <v>16</v>
      </c>
      <c r="BE36">
        <v>17</v>
      </c>
      <c r="BF36">
        <v>17</v>
      </c>
      <c r="BG36">
        <v>18</v>
      </c>
      <c r="BH36">
        <v>23</v>
      </c>
      <c r="BI36">
        <v>23</v>
      </c>
      <c r="BJ36">
        <v>29</v>
      </c>
      <c r="BK36">
        <v>44</v>
      </c>
      <c r="BL36">
        <v>45</v>
      </c>
      <c r="BM36">
        <v>68</v>
      </c>
      <c r="BN36" s="6">
        <v>3156145</v>
      </c>
      <c r="BO36" s="9">
        <f t="shared" si="1"/>
        <v>21.545271209022399</v>
      </c>
    </row>
    <row r="37" spans="1:67" x14ac:dyDescent="0.2">
      <c r="A37" s="3" t="s">
        <v>467</v>
      </c>
      <c r="B37" s="11" t="s">
        <v>132</v>
      </c>
      <c r="C37" t="s">
        <v>105</v>
      </c>
      <c r="D37">
        <v>40.388800000000003</v>
      </c>
      <c r="E37">
        <v>-82.764899999999997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3</v>
      </c>
      <c r="BC37">
        <v>4</v>
      </c>
      <c r="BD37">
        <v>5</v>
      </c>
      <c r="BE37">
        <v>13</v>
      </c>
      <c r="BF37">
        <v>26</v>
      </c>
      <c r="BG37">
        <v>37</v>
      </c>
      <c r="BH37">
        <v>50</v>
      </c>
      <c r="BI37">
        <v>67</v>
      </c>
      <c r="BJ37">
        <v>86</v>
      </c>
      <c r="BK37">
        <v>119</v>
      </c>
      <c r="BL37">
        <v>173</v>
      </c>
      <c r="BM37">
        <v>248</v>
      </c>
      <c r="BN37" s="6">
        <v>11689442</v>
      </c>
      <c r="BO37" s="9">
        <f t="shared" si="1"/>
        <v>21.215726122769592</v>
      </c>
    </row>
    <row r="38" spans="1:67" x14ac:dyDescent="0.2">
      <c r="A38" s="3" t="s">
        <v>467</v>
      </c>
      <c r="B38" s="11" t="s">
        <v>150</v>
      </c>
      <c r="C38" t="s">
        <v>105</v>
      </c>
      <c r="D38">
        <v>44.240499999999997</v>
      </c>
      <c r="E38">
        <v>-114.47880000000001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2</v>
      </c>
      <c r="BG38">
        <v>5</v>
      </c>
      <c r="BH38">
        <v>5</v>
      </c>
      <c r="BI38">
        <v>8</v>
      </c>
      <c r="BJ38">
        <v>9</v>
      </c>
      <c r="BK38">
        <v>11</v>
      </c>
      <c r="BL38">
        <v>23</v>
      </c>
      <c r="BM38">
        <v>36</v>
      </c>
      <c r="BN38" s="6">
        <v>1754208</v>
      </c>
      <c r="BO38" s="9">
        <f t="shared" si="1"/>
        <v>20.52208175997373</v>
      </c>
    </row>
    <row r="39" spans="1:67" x14ac:dyDescent="0.2">
      <c r="A39" s="3" t="s">
        <v>467</v>
      </c>
      <c r="B39" s="11" t="s">
        <v>155</v>
      </c>
      <c r="C39" t="s">
        <v>105</v>
      </c>
      <c r="D39">
        <v>34.840499999999999</v>
      </c>
      <c r="E39">
        <v>-106.24850000000001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3</v>
      </c>
      <c r="BD39">
        <v>5</v>
      </c>
      <c r="BE39">
        <v>10</v>
      </c>
      <c r="BF39">
        <v>10</v>
      </c>
      <c r="BG39">
        <v>13</v>
      </c>
      <c r="BH39">
        <v>17</v>
      </c>
      <c r="BI39">
        <v>23</v>
      </c>
      <c r="BJ39">
        <v>23</v>
      </c>
      <c r="BK39">
        <v>35</v>
      </c>
      <c r="BL39">
        <v>43</v>
      </c>
      <c r="BM39">
        <v>43</v>
      </c>
      <c r="BN39" s="6">
        <v>2095428</v>
      </c>
      <c r="BO39" s="9">
        <f t="shared" si="1"/>
        <v>20.520867335933278</v>
      </c>
    </row>
    <row r="40" spans="1:67" x14ac:dyDescent="0.2">
      <c r="A40" s="3" t="s">
        <v>467</v>
      </c>
      <c r="B40" s="11" t="s">
        <v>147</v>
      </c>
      <c r="C40" t="s">
        <v>105</v>
      </c>
      <c r="D40">
        <v>61.370699999999999</v>
      </c>
      <c r="E40">
        <v>-152.40440000000001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3</v>
      </c>
      <c r="BJ40">
        <v>6</v>
      </c>
      <c r="BK40">
        <v>9</v>
      </c>
      <c r="BL40">
        <v>12</v>
      </c>
      <c r="BM40">
        <v>15</v>
      </c>
      <c r="BN40" s="6">
        <v>737438</v>
      </c>
      <c r="BO40" s="9">
        <f t="shared" si="1"/>
        <v>20.340693048093534</v>
      </c>
    </row>
    <row r="41" spans="1:67" x14ac:dyDescent="0.2">
      <c r="A41" s="3" t="s">
        <v>467</v>
      </c>
      <c r="B41" s="11" t="s">
        <v>115</v>
      </c>
      <c r="C41" t="s">
        <v>105</v>
      </c>
      <c r="D41">
        <v>31.054500000000001</v>
      </c>
      <c r="E41">
        <v>-97.563500000000005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13</v>
      </c>
      <c r="BC41">
        <v>21</v>
      </c>
      <c r="BD41">
        <v>27</v>
      </c>
      <c r="BE41">
        <v>43</v>
      </c>
      <c r="BF41">
        <v>57</v>
      </c>
      <c r="BG41">
        <v>72</v>
      </c>
      <c r="BH41">
        <v>85</v>
      </c>
      <c r="BI41">
        <v>110</v>
      </c>
      <c r="BJ41">
        <v>173</v>
      </c>
      <c r="BK41">
        <v>260</v>
      </c>
      <c r="BL41">
        <v>394</v>
      </c>
      <c r="BM41">
        <v>581</v>
      </c>
      <c r="BN41" s="6">
        <v>28701845</v>
      </c>
      <c r="BO41" s="9">
        <f t="shared" si="1"/>
        <v>20.242601128951815</v>
      </c>
    </row>
    <row r="42" spans="1:67" x14ac:dyDescent="0.2">
      <c r="A42" s="3" t="s">
        <v>467</v>
      </c>
      <c r="B42" s="11" t="s">
        <v>154</v>
      </c>
      <c r="C42" t="s">
        <v>105</v>
      </c>
      <c r="D42">
        <v>46.921900000000001</v>
      </c>
      <c r="E42">
        <v>-110.45440000000001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1</v>
      </c>
      <c r="BF42">
        <v>5</v>
      </c>
      <c r="BG42">
        <v>7</v>
      </c>
      <c r="BH42">
        <v>7</v>
      </c>
      <c r="BI42">
        <v>9</v>
      </c>
      <c r="BJ42">
        <v>11</v>
      </c>
      <c r="BK42">
        <v>11</v>
      </c>
      <c r="BL42">
        <v>15</v>
      </c>
      <c r="BM42">
        <v>21</v>
      </c>
      <c r="BN42" s="6">
        <v>1062305</v>
      </c>
      <c r="BO42" s="9">
        <f t="shared" si="1"/>
        <v>19.768333953054913</v>
      </c>
    </row>
    <row r="43" spans="1:67" x14ac:dyDescent="0.2">
      <c r="A43" s="3" t="s">
        <v>467</v>
      </c>
      <c r="B43" s="11" t="s">
        <v>131</v>
      </c>
      <c r="C43" t="s">
        <v>105</v>
      </c>
      <c r="D43">
        <v>41.125399999999999</v>
      </c>
      <c r="E43">
        <v>-98.268100000000004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3</v>
      </c>
      <c r="BC43">
        <v>5</v>
      </c>
      <c r="BD43">
        <v>10</v>
      </c>
      <c r="BE43">
        <v>13</v>
      </c>
      <c r="BF43">
        <v>14</v>
      </c>
      <c r="BG43">
        <v>17</v>
      </c>
      <c r="BH43">
        <v>18</v>
      </c>
      <c r="BI43">
        <v>21</v>
      </c>
      <c r="BJ43">
        <v>24</v>
      </c>
      <c r="BK43">
        <v>29</v>
      </c>
      <c r="BL43">
        <v>37</v>
      </c>
      <c r="BM43">
        <v>38</v>
      </c>
      <c r="BN43" s="6">
        <v>1929268</v>
      </c>
      <c r="BO43" s="9">
        <f t="shared" si="1"/>
        <v>19.696589587346079</v>
      </c>
    </row>
    <row r="44" spans="1:67" x14ac:dyDescent="0.2">
      <c r="A44" s="3" t="s">
        <v>467</v>
      </c>
      <c r="B44" s="11" t="s">
        <v>143</v>
      </c>
      <c r="C44" t="s">
        <v>105</v>
      </c>
      <c r="D44">
        <v>38.526600000000002</v>
      </c>
      <c r="E44">
        <v>-96.726500000000001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5</v>
      </c>
      <c r="BF44">
        <v>8</v>
      </c>
      <c r="BG44">
        <v>8</v>
      </c>
      <c r="BH44">
        <v>11</v>
      </c>
      <c r="BI44">
        <v>18</v>
      </c>
      <c r="BJ44">
        <v>18</v>
      </c>
      <c r="BK44">
        <v>34</v>
      </c>
      <c r="BL44">
        <v>44</v>
      </c>
      <c r="BM44">
        <v>57</v>
      </c>
      <c r="BN44" s="6">
        <v>2911510</v>
      </c>
      <c r="BO44" s="9">
        <f t="shared" si="1"/>
        <v>19.577470110011646</v>
      </c>
    </row>
    <row r="45" spans="1:67" x14ac:dyDescent="0.2">
      <c r="A45" s="3" t="s">
        <v>467</v>
      </c>
      <c r="B45" s="11" t="s">
        <v>126</v>
      </c>
      <c r="C45" t="s">
        <v>105</v>
      </c>
      <c r="D45">
        <v>37.668100000000003</v>
      </c>
      <c r="E45">
        <v>-84.670100000000005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6</v>
      </c>
      <c r="BC45">
        <v>8</v>
      </c>
      <c r="BD45">
        <v>10</v>
      </c>
      <c r="BE45">
        <v>14</v>
      </c>
      <c r="BF45">
        <v>14</v>
      </c>
      <c r="BG45">
        <v>20</v>
      </c>
      <c r="BH45">
        <v>21</v>
      </c>
      <c r="BI45">
        <v>26</v>
      </c>
      <c r="BJ45">
        <v>27</v>
      </c>
      <c r="BK45">
        <v>37</v>
      </c>
      <c r="BL45">
        <v>47</v>
      </c>
      <c r="BM45">
        <v>87</v>
      </c>
      <c r="BN45" s="6">
        <v>4468402</v>
      </c>
      <c r="BO45" s="9">
        <f t="shared" si="1"/>
        <v>19.470047681475389</v>
      </c>
    </row>
    <row r="46" spans="1:67" x14ac:dyDescent="0.2">
      <c r="A46" s="3" t="s">
        <v>467</v>
      </c>
      <c r="B46" s="11" t="s">
        <v>125</v>
      </c>
      <c r="C46" t="s">
        <v>105</v>
      </c>
      <c r="D46">
        <v>39.849400000000003</v>
      </c>
      <c r="E46">
        <v>-86.258300000000006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6</v>
      </c>
      <c r="BC46">
        <v>11</v>
      </c>
      <c r="BD46">
        <v>13</v>
      </c>
      <c r="BE46">
        <v>13</v>
      </c>
      <c r="BF46">
        <v>16</v>
      </c>
      <c r="BG46">
        <v>20</v>
      </c>
      <c r="BH46">
        <v>25</v>
      </c>
      <c r="BI46">
        <v>30</v>
      </c>
      <c r="BJ46">
        <v>39</v>
      </c>
      <c r="BK46">
        <v>60</v>
      </c>
      <c r="BL46">
        <v>86</v>
      </c>
      <c r="BM46">
        <v>128</v>
      </c>
      <c r="BN46" s="6">
        <v>6691878</v>
      </c>
      <c r="BO46" s="9">
        <f t="shared" si="1"/>
        <v>19.127664909611322</v>
      </c>
    </row>
    <row r="47" spans="1:67" x14ac:dyDescent="0.2">
      <c r="A47" s="3" t="s">
        <v>467</v>
      </c>
      <c r="B47" s="11" t="s">
        <v>123</v>
      </c>
      <c r="C47" t="s">
        <v>105</v>
      </c>
      <c r="D47">
        <v>37.769300000000001</v>
      </c>
      <c r="E47">
        <v>-78.17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7</v>
      </c>
      <c r="BC47">
        <v>9</v>
      </c>
      <c r="BD47">
        <v>17</v>
      </c>
      <c r="BE47">
        <v>30</v>
      </c>
      <c r="BF47">
        <v>41</v>
      </c>
      <c r="BG47">
        <v>45</v>
      </c>
      <c r="BH47">
        <v>49</v>
      </c>
      <c r="BI47">
        <v>67</v>
      </c>
      <c r="BJ47">
        <v>77</v>
      </c>
      <c r="BK47">
        <v>99</v>
      </c>
      <c r="BL47">
        <v>122</v>
      </c>
      <c r="BM47">
        <v>156</v>
      </c>
      <c r="BN47" s="6">
        <v>8517685</v>
      </c>
      <c r="BO47" s="9">
        <f t="shared" si="1"/>
        <v>18.314835545104099</v>
      </c>
    </row>
    <row r="48" spans="1:67" x14ac:dyDescent="0.2">
      <c r="A48" s="3" t="s">
        <v>467</v>
      </c>
      <c r="B48" s="11" t="s">
        <v>124</v>
      </c>
      <c r="C48" t="s">
        <v>105</v>
      </c>
      <c r="D48">
        <v>33.729799999999997</v>
      </c>
      <c r="E48">
        <v>-111.4312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6</v>
      </c>
      <c r="BC48">
        <v>9</v>
      </c>
      <c r="BD48">
        <v>9</v>
      </c>
      <c r="BE48">
        <v>9</v>
      </c>
      <c r="BF48">
        <v>12</v>
      </c>
      <c r="BG48">
        <v>13</v>
      </c>
      <c r="BH48">
        <v>18</v>
      </c>
      <c r="BI48">
        <v>20</v>
      </c>
      <c r="BJ48">
        <v>27</v>
      </c>
      <c r="BK48">
        <v>45</v>
      </c>
      <c r="BL48">
        <v>78</v>
      </c>
      <c r="BM48">
        <v>118</v>
      </c>
      <c r="BN48" s="6">
        <v>7171646</v>
      </c>
      <c r="BO48" s="9">
        <f t="shared" si="1"/>
        <v>16.453684412197703</v>
      </c>
    </row>
    <row r="49" spans="1:67" x14ac:dyDescent="0.2">
      <c r="A49" s="3" t="s">
        <v>467</v>
      </c>
      <c r="B49" s="11" t="s">
        <v>157</v>
      </c>
      <c r="C49" t="s">
        <v>105</v>
      </c>
      <c r="D49">
        <v>44.299799999999998</v>
      </c>
      <c r="E49">
        <v>-99.438800000000001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8</v>
      </c>
      <c r="BD49">
        <v>8</v>
      </c>
      <c r="BE49">
        <v>8</v>
      </c>
      <c r="BF49">
        <v>9</v>
      </c>
      <c r="BG49">
        <v>9</v>
      </c>
      <c r="BH49">
        <v>10</v>
      </c>
      <c r="BI49">
        <v>11</v>
      </c>
      <c r="BJ49">
        <v>11</v>
      </c>
      <c r="BK49">
        <v>11</v>
      </c>
      <c r="BL49">
        <v>14</v>
      </c>
      <c r="BM49">
        <v>14</v>
      </c>
      <c r="BN49" s="6">
        <v>882235</v>
      </c>
      <c r="BO49" s="9">
        <f t="shared" si="1"/>
        <v>15.868787794635216</v>
      </c>
    </row>
    <row r="50" spans="1:67" x14ac:dyDescent="0.2">
      <c r="A50" s="3" t="s">
        <v>467</v>
      </c>
      <c r="B50" s="11" t="s">
        <v>137</v>
      </c>
      <c r="C50" t="s">
        <v>105</v>
      </c>
      <c r="D50">
        <v>35.565300000000001</v>
      </c>
      <c r="E50">
        <v>-96.928899999999999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2</v>
      </c>
      <c r="BC50">
        <v>2</v>
      </c>
      <c r="BD50">
        <v>2</v>
      </c>
      <c r="BE50">
        <v>2</v>
      </c>
      <c r="BF50">
        <v>4</v>
      </c>
      <c r="BG50">
        <v>7</v>
      </c>
      <c r="BH50">
        <v>10</v>
      </c>
      <c r="BI50">
        <v>19</v>
      </c>
      <c r="BJ50">
        <v>19</v>
      </c>
      <c r="BK50">
        <v>44</v>
      </c>
      <c r="BL50">
        <v>49</v>
      </c>
      <c r="BM50">
        <v>53</v>
      </c>
      <c r="BN50" s="6">
        <v>3943079</v>
      </c>
      <c r="BO50" s="9">
        <f t="shared" si="1"/>
        <v>13.441272670418218</v>
      </c>
    </row>
    <row r="51" spans="1:67" x14ac:dyDescent="0.2">
      <c r="A51" s="3" t="s">
        <v>467</v>
      </c>
      <c r="B51" s="11" t="s">
        <v>145</v>
      </c>
      <c r="C51" t="s">
        <v>105</v>
      </c>
      <c r="D51">
        <v>38.456099999999999</v>
      </c>
      <c r="E51">
        <v>-92.288399999999996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1</v>
      </c>
      <c r="BD51">
        <v>1</v>
      </c>
      <c r="BE51">
        <v>2</v>
      </c>
      <c r="BF51">
        <v>4</v>
      </c>
      <c r="BG51">
        <v>5</v>
      </c>
      <c r="BH51">
        <v>6</v>
      </c>
      <c r="BI51">
        <v>11</v>
      </c>
      <c r="BJ51">
        <v>18</v>
      </c>
      <c r="BK51">
        <v>31</v>
      </c>
      <c r="BL51">
        <v>53</v>
      </c>
      <c r="BM51">
        <v>74</v>
      </c>
      <c r="BN51" s="6">
        <v>6126452</v>
      </c>
      <c r="BO51" s="9">
        <f t="shared" si="1"/>
        <v>12.07876924523362</v>
      </c>
    </row>
    <row r="52" spans="1:67" x14ac:dyDescent="0.2">
      <c r="A52" s="3" t="s">
        <v>467</v>
      </c>
      <c r="B52" s="11" t="s">
        <v>158</v>
      </c>
      <c r="C52" t="s">
        <v>105</v>
      </c>
      <c r="D52">
        <v>38.491199999999999</v>
      </c>
      <c r="E52">
        <v>-80.954499999999996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1</v>
      </c>
      <c r="BK52">
        <v>2</v>
      </c>
      <c r="BL52">
        <v>7</v>
      </c>
      <c r="BM52">
        <v>8</v>
      </c>
      <c r="BN52" s="6">
        <v>1805832</v>
      </c>
      <c r="BO52" s="9">
        <f t="shared" si="1"/>
        <v>4.430090949767199</v>
      </c>
    </row>
    <row r="53" spans="1:67" x14ac:dyDescent="0.2">
      <c r="BO53" s="9"/>
    </row>
    <row r="54" spans="1:67" x14ac:dyDescent="0.2">
      <c r="BO54" s="9"/>
    </row>
    <row r="55" spans="1:67" x14ac:dyDescent="0.2">
      <c r="BO55" s="9"/>
    </row>
    <row r="56" spans="1:67" x14ac:dyDescent="0.2">
      <c r="BO56" s="9"/>
    </row>
    <row r="57" spans="1:67" x14ac:dyDescent="0.2">
      <c r="BO57" s="9"/>
    </row>
    <row r="58" spans="1:67" x14ac:dyDescent="0.2">
      <c r="BO58" s="9"/>
    </row>
    <row r="59" spans="1:67" x14ac:dyDescent="0.2">
      <c r="BO59" s="9"/>
    </row>
    <row r="60" spans="1:67" x14ac:dyDescent="0.2">
      <c r="BO60" s="9"/>
    </row>
    <row r="61" spans="1:67" x14ac:dyDescent="0.2">
      <c r="BO61" s="9"/>
    </row>
    <row r="62" spans="1:67" x14ac:dyDescent="0.2">
      <c r="BO62" s="9"/>
    </row>
    <row r="63" spans="1:67" x14ac:dyDescent="0.2">
      <c r="BO63" s="9"/>
    </row>
    <row r="64" spans="1:67" x14ac:dyDescent="0.2">
      <c r="BO64" s="9"/>
    </row>
    <row r="65" spans="67:67" x14ac:dyDescent="0.2">
      <c r="BO65" s="9"/>
    </row>
    <row r="66" spans="67:67" x14ac:dyDescent="0.2">
      <c r="BO66" s="9"/>
    </row>
    <row r="67" spans="67:67" x14ac:dyDescent="0.2">
      <c r="BO67" s="9"/>
    </row>
    <row r="68" spans="67:67" x14ac:dyDescent="0.2">
      <c r="BO68" s="9"/>
    </row>
    <row r="69" spans="67:67" x14ac:dyDescent="0.2">
      <c r="BO69" s="9"/>
    </row>
    <row r="70" spans="67:67" x14ac:dyDescent="0.2">
      <c r="BO70" s="9"/>
    </row>
  </sheetData>
  <sortState xmlns:xlrd2="http://schemas.microsoft.com/office/spreadsheetml/2017/richdata2" ref="A2:BO52">
    <sortCondition descending="1" ref="BO1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CB7C2-8D69-3B4C-9361-D45653964A9F}">
  <dimension ref="A1:D5"/>
  <sheetViews>
    <sheetView workbookViewId="0"/>
  </sheetViews>
  <sheetFormatPr baseColWidth="10" defaultColWidth="10.83203125" defaultRowHeight="16" x14ac:dyDescent="0.2"/>
  <cols>
    <col min="2" max="2" width="12.6640625" style="20" bestFit="1" customWidth="1"/>
    <col min="3" max="3" width="10.83203125" style="20"/>
  </cols>
  <sheetData>
    <row r="1" spans="1:4" x14ac:dyDescent="0.2">
      <c r="B1" t="s">
        <v>472</v>
      </c>
      <c r="C1" s="20" t="s">
        <v>521</v>
      </c>
      <c r="D1" t="s">
        <v>522</v>
      </c>
    </row>
    <row r="2" spans="1:4" x14ac:dyDescent="0.2">
      <c r="A2" t="s">
        <v>518</v>
      </c>
      <c r="B2" s="20">
        <v>237200000</v>
      </c>
      <c r="C2" s="20">
        <v>124763</v>
      </c>
      <c r="D2" s="20">
        <f>C2/B2*10000000</f>
        <v>5259.8229342327149</v>
      </c>
    </row>
    <row r="3" spans="1:4" x14ac:dyDescent="0.2">
      <c r="A3" t="s">
        <v>161</v>
      </c>
      <c r="B3" s="20">
        <v>1386000000</v>
      </c>
      <c r="C3" s="20">
        <v>82120</v>
      </c>
      <c r="D3" s="20">
        <f t="shared" ref="D3:D5" si="0">C3/B3*10000000</f>
        <v>592.49639249639245</v>
      </c>
    </row>
    <row r="4" spans="1:4" x14ac:dyDescent="0.2">
      <c r="A4" t="s">
        <v>519</v>
      </c>
      <c r="B4" s="20">
        <v>51470000</v>
      </c>
      <c r="C4" s="20">
        <v>9583</v>
      </c>
      <c r="D4" s="20">
        <f t="shared" si="0"/>
        <v>1861.8612784146105</v>
      </c>
    </row>
    <row r="5" spans="1:4" x14ac:dyDescent="0.2">
      <c r="A5" t="s">
        <v>520</v>
      </c>
      <c r="B5" s="20">
        <v>631400000</v>
      </c>
      <c r="D5" s="20">
        <f t="shared" si="0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EA02A-CDC9-E842-8560-A8CBACFAC144}">
  <dimension ref="A1:BT287"/>
  <sheetViews>
    <sheetView workbookViewId="0"/>
  </sheetViews>
  <sheetFormatPr baseColWidth="10" defaultColWidth="10.83203125" defaultRowHeight="16" x14ac:dyDescent="0.2"/>
  <cols>
    <col min="3" max="3" width="13" customWidth="1"/>
  </cols>
  <sheetData>
    <row r="1" spans="1:72" x14ac:dyDescent="0.2">
      <c r="A1" s="2" t="s">
        <v>0</v>
      </c>
      <c r="B1" s="3" t="s">
        <v>1</v>
      </c>
      <c r="C1" s="3" t="s">
        <v>469</v>
      </c>
      <c r="D1" s="3" t="s">
        <v>2</v>
      </c>
      <c r="E1" s="3" t="s">
        <v>3</v>
      </c>
      <c r="F1" s="1">
        <v>43852</v>
      </c>
      <c r="G1" s="1">
        <v>43853</v>
      </c>
      <c r="H1" s="1">
        <v>43854</v>
      </c>
      <c r="I1" s="1">
        <v>43855</v>
      </c>
      <c r="J1" s="1">
        <v>43856</v>
      </c>
      <c r="K1" s="1">
        <v>43857</v>
      </c>
      <c r="L1" s="1">
        <v>43858</v>
      </c>
      <c r="M1" s="1">
        <v>43859</v>
      </c>
      <c r="N1" s="1">
        <v>43860</v>
      </c>
      <c r="O1" s="1">
        <v>43861</v>
      </c>
      <c r="P1" s="1">
        <v>43862</v>
      </c>
      <c r="Q1" s="1">
        <v>43863</v>
      </c>
      <c r="R1" s="1">
        <v>43864</v>
      </c>
      <c r="S1" s="1">
        <v>43865</v>
      </c>
      <c r="T1" s="1">
        <v>43866</v>
      </c>
      <c r="U1" s="1">
        <v>43867</v>
      </c>
      <c r="V1" s="1">
        <v>43868</v>
      </c>
      <c r="W1" s="1">
        <v>43869</v>
      </c>
      <c r="X1" s="1">
        <v>43870</v>
      </c>
      <c r="Y1" s="1">
        <v>43871</v>
      </c>
      <c r="Z1" s="1">
        <v>43872</v>
      </c>
      <c r="AA1" s="1">
        <v>43873</v>
      </c>
      <c r="AB1" s="1">
        <v>43874</v>
      </c>
      <c r="AC1" s="1">
        <v>43875</v>
      </c>
      <c r="AD1" s="1">
        <v>43876</v>
      </c>
      <c r="AE1" s="1">
        <v>43877</v>
      </c>
      <c r="AF1" s="1">
        <v>43878</v>
      </c>
      <c r="AG1" s="1">
        <v>43879</v>
      </c>
      <c r="AH1" s="1">
        <v>43880</v>
      </c>
      <c r="AI1" s="1">
        <v>43881</v>
      </c>
      <c r="AJ1" s="1">
        <v>43882</v>
      </c>
      <c r="AK1" s="1">
        <v>43883</v>
      </c>
      <c r="AL1" s="1">
        <v>43884</v>
      </c>
      <c r="AM1" s="1">
        <v>43885</v>
      </c>
      <c r="AN1" s="1">
        <v>43886</v>
      </c>
      <c r="AO1" s="1">
        <v>43887</v>
      </c>
      <c r="AP1" s="1">
        <v>43888</v>
      </c>
      <c r="AQ1" s="1">
        <v>43889</v>
      </c>
      <c r="AR1" s="1">
        <v>43890</v>
      </c>
      <c r="AS1" s="1">
        <v>43891</v>
      </c>
      <c r="AT1" s="1">
        <v>43892</v>
      </c>
      <c r="AU1" s="1">
        <v>43893</v>
      </c>
      <c r="AV1" s="1">
        <v>43894</v>
      </c>
      <c r="AW1" s="1">
        <v>43895</v>
      </c>
      <c r="AX1" s="1">
        <v>43896</v>
      </c>
      <c r="AY1" s="1">
        <v>43897</v>
      </c>
      <c r="AZ1" s="1">
        <v>43898</v>
      </c>
      <c r="BA1" s="1">
        <v>43899</v>
      </c>
      <c r="BB1" s="1">
        <v>43900</v>
      </c>
      <c r="BC1" s="1">
        <v>43901</v>
      </c>
      <c r="BD1" s="1">
        <v>43902</v>
      </c>
      <c r="BE1" s="1">
        <v>43903</v>
      </c>
      <c r="BF1" s="1">
        <v>43904</v>
      </c>
      <c r="BG1" s="1">
        <v>43905</v>
      </c>
      <c r="BH1" s="1">
        <v>43906</v>
      </c>
      <c r="BI1" s="1">
        <v>43907</v>
      </c>
      <c r="BJ1" s="1">
        <v>43908</v>
      </c>
      <c r="BK1" s="1">
        <v>43909</v>
      </c>
      <c r="BL1" s="1">
        <v>43910</v>
      </c>
      <c r="BM1" s="1">
        <v>43911</v>
      </c>
      <c r="BN1" s="1">
        <v>43912</v>
      </c>
      <c r="BO1" s="1">
        <v>43913</v>
      </c>
      <c r="BP1" s="1">
        <v>43914</v>
      </c>
      <c r="BQ1" s="1">
        <v>43915</v>
      </c>
      <c r="BR1" s="1">
        <v>43916</v>
      </c>
      <c r="BS1" s="1">
        <v>43917</v>
      </c>
      <c r="BT1" s="1">
        <v>43918</v>
      </c>
    </row>
    <row r="2" spans="1:72" x14ac:dyDescent="0.2">
      <c r="A2" s="11"/>
      <c r="B2" s="3" t="s">
        <v>66</v>
      </c>
      <c r="C2" s="3" t="s">
        <v>465</v>
      </c>
      <c r="D2" s="3" t="s">
        <v>529</v>
      </c>
      <c r="E2" s="3" t="s">
        <v>530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2</v>
      </c>
      <c r="BI2">
        <v>39</v>
      </c>
      <c r="BJ2">
        <v>39</v>
      </c>
      <c r="BK2">
        <v>53</v>
      </c>
      <c r="BL2">
        <v>75</v>
      </c>
      <c r="BM2">
        <v>88</v>
      </c>
      <c r="BN2">
        <v>113</v>
      </c>
      <c r="BO2">
        <v>133</v>
      </c>
      <c r="BP2">
        <v>164</v>
      </c>
      <c r="BQ2">
        <v>188</v>
      </c>
      <c r="BR2">
        <v>224</v>
      </c>
      <c r="BS2">
        <v>267</v>
      </c>
      <c r="BT2">
        <v>308</v>
      </c>
    </row>
    <row r="3" spans="1:72" x14ac:dyDescent="0.2">
      <c r="A3" s="11"/>
      <c r="B3" s="3" t="s">
        <v>49</v>
      </c>
      <c r="C3" s="3" t="s">
        <v>465</v>
      </c>
      <c r="D3" s="3" t="s">
        <v>568</v>
      </c>
      <c r="E3" s="3" t="s">
        <v>569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1</v>
      </c>
      <c r="AT3">
        <v>1</v>
      </c>
      <c r="AU3">
        <v>1</v>
      </c>
      <c r="AV3">
        <v>6</v>
      </c>
      <c r="AW3">
        <v>6</v>
      </c>
      <c r="AX3">
        <v>6</v>
      </c>
      <c r="AY3">
        <v>6</v>
      </c>
      <c r="AZ3">
        <v>6</v>
      </c>
      <c r="BA3">
        <v>6</v>
      </c>
      <c r="BB3">
        <v>9</v>
      </c>
      <c r="BC3">
        <v>9</v>
      </c>
      <c r="BD3">
        <v>12</v>
      </c>
      <c r="BE3">
        <v>27</v>
      </c>
      <c r="BF3">
        <v>27</v>
      </c>
      <c r="BG3">
        <v>27</v>
      </c>
      <c r="BH3">
        <v>36</v>
      </c>
      <c r="BI3">
        <v>36</v>
      </c>
      <c r="BJ3">
        <v>51</v>
      </c>
      <c r="BK3">
        <v>51</v>
      </c>
      <c r="BL3">
        <v>69</v>
      </c>
      <c r="BM3">
        <v>76</v>
      </c>
      <c r="BN3">
        <v>76</v>
      </c>
      <c r="BO3">
        <v>81</v>
      </c>
      <c r="BP3">
        <v>81</v>
      </c>
      <c r="BQ3">
        <v>86</v>
      </c>
      <c r="BR3">
        <v>86</v>
      </c>
      <c r="BS3">
        <v>94</v>
      </c>
      <c r="BT3">
        <v>94</v>
      </c>
    </row>
    <row r="4" spans="1:72" x14ac:dyDescent="0.2">
      <c r="A4" s="11"/>
      <c r="B4" s="3" t="s">
        <v>26</v>
      </c>
      <c r="C4" s="3" t="s">
        <v>465</v>
      </c>
      <c r="D4" s="3" t="s">
        <v>570</v>
      </c>
      <c r="E4" s="3" t="s">
        <v>571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2</v>
      </c>
      <c r="AT4">
        <v>8</v>
      </c>
      <c r="AU4">
        <v>13</v>
      </c>
      <c r="AV4">
        <v>23</v>
      </c>
      <c r="AW4">
        <v>50</v>
      </c>
      <c r="AX4">
        <v>109</v>
      </c>
      <c r="AY4">
        <v>169</v>
      </c>
      <c r="AZ4">
        <v>200</v>
      </c>
      <c r="BA4">
        <v>239</v>
      </c>
      <c r="BB4">
        <v>267</v>
      </c>
      <c r="BC4">
        <v>314</v>
      </c>
      <c r="BD4">
        <v>314</v>
      </c>
      <c r="BE4">
        <v>559</v>
      </c>
      <c r="BF4">
        <v>689</v>
      </c>
      <c r="BG4">
        <v>886</v>
      </c>
      <c r="BH4">
        <v>1058</v>
      </c>
      <c r="BI4">
        <v>1243</v>
      </c>
      <c r="BJ4">
        <v>1486</v>
      </c>
      <c r="BK4">
        <v>1795</v>
      </c>
      <c r="BL4">
        <v>2257</v>
      </c>
      <c r="BM4">
        <v>2815</v>
      </c>
      <c r="BN4">
        <v>3401</v>
      </c>
      <c r="BO4">
        <v>3743</v>
      </c>
      <c r="BP4">
        <v>4269</v>
      </c>
      <c r="BQ4">
        <v>4937</v>
      </c>
      <c r="BR4">
        <v>6235</v>
      </c>
      <c r="BS4">
        <v>7284</v>
      </c>
      <c r="BT4">
        <v>9134</v>
      </c>
    </row>
    <row r="5" spans="1:72" x14ac:dyDescent="0.2">
      <c r="A5" s="11"/>
      <c r="B5" s="3" t="s">
        <v>81</v>
      </c>
      <c r="C5" s="3" t="s">
        <v>465</v>
      </c>
      <c r="D5" s="3" t="s">
        <v>578</v>
      </c>
      <c r="E5" s="3" t="s">
        <v>579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</v>
      </c>
      <c r="AX5">
        <v>2</v>
      </c>
      <c r="AY5">
        <v>3</v>
      </c>
      <c r="AZ5">
        <v>3</v>
      </c>
      <c r="BA5">
        <v>3</v>
      </c>
      <c r="BB5">
        <v>5</v>
      </c>
      <c r="BC5">
        <v>7</v>
      </c>
      <c r="BD5">
        <v>11</v>
      </c>
      <c r="BE5">
        <v>13</v>
      </c>
      <c r="BF5">
        <v>18</v>
      </c>
      <c r="BG5">
        <v>24</v>
      </c>
      <c r="BH5">
        <v>25</v>
      </c>
      <c r="BI5">
        <v>26</v>
      </c>
      <c r="BJ5">
        <v>38</v>
      </c>
      <c r="BK5">
        <v>63</v>
      </c>
      <c r="BL5">
        <v>89</v>
      </c>
      <c r="BM5">
        <v>93</v>
      </c>
      <c r="BN5">
        <v>126</v>
      </c>
      <c r="BO5">
        <v>136</v>
      </c>
      <c r="BP5">
        <v>166</v>
      </c>
      <c r="BQ5">
        <v>176</v>
      </c>
      <c r="BR5">
        <v>191</v>
      </c>
      <c r="BS5">
        <v>237</v>
      </c>
      <c r="BT5">
        <v>258</v>
      </c>
    </row>
    <row r="6" spans="1:72" x14ac:dyDescent="0.2">
      <c r="A6" s="11"/>
      <c r="B6" s="3" t="s">
        <v>94</v>
      </c>
      <c r="C6" s="3" t="s">
        <v>465</v>
      </c>
      <c r="D6" s="3" t="s">
        <v>584</v>
      </c>
      <c r="E6" s="3" t="s">
        <v>585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4</v>
      </c>
      <c r="BA6">
        <v>4</v>
      </c>
      <c r="BB6">
        <v>4</v>
      </c>
      <c r="BC6">
        <v>7</v>
      </c>
      <c r="BD6">
        <v>7</v>
      </c>
      <c r="BE6">
        <v>23</v>
      </c>
      <c r="BF6">
        <v>41</v>
      </c>
      <c r="BG6">
        <v>51</v>
      </c>
      <c r="BH6">
        <v>52</v>
      </c>
      <c r="BI6">
        <v>67</v>
      </c>
      <c r="BJ6">
        <v>92</v>
      </c>
      <c r="BK6">
        <v>94</v>
      </c>
      <c r="BL6">
        <v>127</v>
      </c>
      <c r="BM6">
        <v>163</v>
      </c>
      <c r="BN6">
        <v>187</v>
      </c>
      <c r="BO6">
        <v>201</v>
      </c>
      <c r="BP6">
        <v>218</v>
      </c>
      <c r="BQ6">
        <v>242</v>
      </c>
      <c r="BR6">
        <v>264</v>
      </c>
      <c r="BS6">
        <v>293</v>
      </c>
      <c r="BT6">
        <v>331</v>
      </c>
    </row>
    <row r="7" spans="1:72" x14ac:dyDescent="0.2">
      <c r="A7" s="11"/>
      <c r="B7" s="3" t="s">
        <v>36</v>
      </c>
      <c r="C7" s="3" t="s">
        <v>465</v>
      </c>
      <c r="D7" s="3" t="s">
        <v>695</v>
      </c>
      <c r="E7" s="3" t="s">
        <v>696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3</v>
      </c>
      <c r="AP7">
        <v>3</v>
      </c>
      <c r="AQ7">
        <v>5</v>
      </c>
      <c r="AR7">
        <v>6</v>
      </c>
      <c r="AS7">
        <v>7</v>
      </c>
      <c r="AT7">
        <v>7</v>
      </c>
      <c r="AU7">
        <v>9</v>
      </c>
      <c r="AV7">
        <v>10</v>
      </c>
      <c r="AW7">
        <v>10</v>
      </c>
      <c r="AX7">
        <v>11</v>
      </c>
      <c r="AY7">
        <v>12</v>
      </c>
      <c r="AZ7">
        <v>12</v>
      </c>
      <c r="BA7">
        <v>12</v>
      </c>
      <c r="BB7">
        <v>14</v>
      </c>
      <c r="BC7">
        <v>19</v>
      </c>
      <c r="BD7">
        <v>19</v>
      </c>
      <c r="BE7">
        <v>32</v>
      </c>
      <c r="BF7">
        <v>38</v>
      </c>
      <c r="BG7">
        <v>49</v>
      </c>
      <c r="BH7">
        <v>57</v>
      </c>
      <c r="BI7">
        <v>65</v>
      </c>
      <c r="BJ7">
        <v>81</v>
      </c>
      <c r="BK7">
        <v>105</v>
      </c>
      <c r="BL7">
        <v>128</v>
      </c>
      <c r="BM7">
        <v>206</v>
      </c>
      <c r="BN7">
        <v>254</v>
      </c>
      <c r="BO7">
        <v>315</v>
      </c>
      <c r="BP7">
        <v>382</v>
      </c>
      <c r="BQ7">
        <v>442</v>
      </c>
      <c r="BR7">
        <v>495</v>
      </c>
      <c r="BS7">
        <v>586</v>
      </c>
      <c r="BT7">
        <v>657</v>
      </c>
    </row>
    <row r="8" spans="1:72" x14ac:dyDescent="0.2">
      <c r="A8" s="11"/>
      <c r="B8" s="3" t="s">
        <v>193</v>
      </c>
      <c r="C8" s="3" t="s">
        <v>465</v>
      </c>
      <c r="D8" s="3" t="s">
        <v>702</v>
      </c>
      <c r="E8" s="3" t="s">
        <v>703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3</v>
      </c>
      <c r="AT8">
        <v>3</v>
      </c>
      <c r="AU8">
        <v>5</v>
      </c>
      <c r="AV8">
        <v>8</v>
      </c>
      <c r="AW8">
        <v>12</v>
      </c>
      <c r="AX8">
        <v>18</v>
      </c>
      <c r="AY8">
        <v>19</v>
      </c>
      <c r="AZ8">
        <v>31</v>
      </c>
      <c r="BA8">
        <v>31</v>
      </c>
      <c r="BB8">
        <v>41</v>
      </c>
      <c r="BC8">
        <v>91</v>
      </c>
      <c r="BD8">
        <v>94</v>
      </c>
      <c r="BE8">
        <v>141</v>
      </c>
      <c r="BF8">
        <v>189</v>
      </c>
      <c r="BG8">
        <v>253</v>
      </c>
      <c r="BH8">
        <v>298</v>
      </c>
      <c r="BI8">
        <v>396</v>
      </c>
      <c r="BJ8">
        <v>464</v>
      </c>
      <c r="BK8">
        <v>694</v>
      </c>
      <c r="BL8">
        <v>833</v>
      </c>
      <c r="BM8">
        <v>995</v>
      </c>
      <c r="BN8">
        <v>1120</v>
      </c>
      <c r="BO8">
        <v>1236</v>
      </c>
      <c r="BP8">
        <v>1394</v>
      </c>
      <c r="BQ8">
        <v>1654</v>
      </c>
      <c r="BR8">
        <v>1925</v>
      </c>
      <c r="BS8">
        <v>2279</v>
      </c>
      <c r="BT8">
        <v>2631</v>
      </c>
    </row>
    <row r="9" spans="1:72" x14ac:dyDescent="0.2">
      <c r="A9" s="2" t="s">
        <v>204</v>
      </c>
      <c r="B9" s="3" t="s">
        <v>177</v>
      </c>
      <c r="C9" s="3" t="s">
        <v>465</v>
      </c>
      <c r="D9" s="3" t="s">
        <v>704</v>
      </c>
      <c r="E9" s="3" t="s">
        <v>705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1</v>
      </c>
      <c r="AX9">
        <v>1</v>
      </c>
      <c r="AY9">
        <v>1</v>
      </c>
      <c r="AZ9">
        <v>2</v>
      </c>
      <c r="BA9">
        <v>2</v>
      </c>
      <c r="BB9">
        <v>2</v>
      </c>
      <c r="BC9">
        <v>2</v>
      </c>
      <c r="BD9">
        <v>2</v>
      </c>
      <c r="BE9">
        <v>3</v>
      </c>
      <c r="BF9">
        <v>9</v>
      </c>
      <c r="BG9">
        <v>11</v>
      </c>
      <c r="BH9">
        <v>18</v>
      </c>
      <c r="BI9">
        <v>47</v>
      </c>
      <c r="BJ9">
        <v>58</v>
      </c>
      <c r="BK9">
        <v>72</v>
      </c>
      <c r="BL9">
        <v>80</v>
      </c>
      <c r="BM9">
        <v>92</v>
      </c>
      <c r="BN9">
        <v>115</v>
      </c>
      <c r="BO9">
        <v>118</v>
      </c>
      <c r="BP9">
        <v>122</v>
      </c>
      <c r="BQ9">
        <v>132</v>
      </c>
      <c r="BR9">
        <v>140</v>
      </c>
      <c r="BS9">
        <v>144</v>
      </c>
      <c r="BT9">
        <v>155</v>
      </c>
    </row>
    <row r="10" spans="1:72" x14ac:dyDescent="0.2">
      <c r="A10" s="11"/>
      <c r="B10" s="3" t="s">
        <v>47</v>
      </c>
      <c r="C10" s="3" t="s">
        <v>465</v>
      </c>
      <c r="D10" s="3" t="s">
        <v>724</v>
      </c>
      <c r="E10" s="3" t="s">
        <v>725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2</v>
      </c>
      <c r="AV10">
        <v>2</v>
      </c>
      <c r="AW10">
        <v>3</v>
      </c>
      <c r="AX10">
        <v>10</v>
      </c>
      <c r="AY10">
        <v>10</v>
      </c>
      <c r="AZ10">
        <v>10</v>
      </c>
      <c r="BA10">
        <v>10</v>
      </c>
      <c r="BB10">
        <v>12</v>
      </c>
      <c r="BC10">
        <v>16</v>
      </c>
      <c r="BD10">
        <v>16</v>
      </c>
      <c r="BE10">
        <v>79</v>
      </c>
      <c r="BF10">
        <v>115</v>
      </c>
      <c r="BG10">
        <v>171</v>
      </c>
      <c r="BH10">
        <v>205</v>
      </c>
      <c r="BI10">
        <v>225</v>
      </c>
      <c r="BJ10">
        <v>258</v>
      </c>
      <c r="BK10">
        <v>267</v>
      </c>
      <c r="BL10">
        <v>283</v>
      </c>
      <c r="BM10">
        <v>306</v>
      </c>
      <c r="BN10">
        <v>326</v>
      </c>
      <c r="BO10">
        <v>352</v>
      </c>
      <c r="BP10">
        <v>369</v>
      </c>
      <c r="BQ10">
        <v>404</v>
      </c>
      <c r="BR10">
        <v>538</v>
      </c>
      <c r="BS10">
        <v>575</v>
      </c>
      <c r="BT10">
        <v>645</v>
      </c>
    </row>
    <row r="11" spans="1:72" x14ac:dyDescent="0.2">
      <c r="A11" s="11"/>
      <c r="B11" s="3" t="s">
        <v>18</v>
      </c>
      <c r="C11" s="3" t="s">
        <v>465</v>
      </c>
      <c r="D11" s="3" t="s">
        <v>732</v>
      </c>
      <c r="E11" s="3" t="s">
        <v>716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2</v>
      </c>
      <c r="AP11">
        <v>2</v>
      </c>
      <c r="AQ11">
        <v>2</v>
      </c>
      <c r="AR11">
        <v>3</v>
      </c>
      <c r="AS11">
        <v>6</v>
      </c>
      <c r="AT11">
        <v>6</v>
      </c>
      <c r="AU11">
        <v>6</v>
      </c>
      <c r="AV11">
        <v>6</v>
      </c>
      <c r="AW11">
        <v>12</v>
      </c>
      <c r="AX11">
        <v>15</v>
      </c>
      <c r="AY11">
        <v>15</v>
      </c>
      <c r="AZ11">
        <v>23</v>
      </c>
      <c r="BA11">
        <v>30</v>
      </c>
      <c r="BB11">
        <v>40</v>
      </c>
      <c r="BC11">
        <v>59</v>
      </c>
      <c r="BD11">
        <v>59</v>
      </c>
      <c r="BE11">
        <v>155</v>
      </c>
      <c r="BF11">
        <v>225</v>
      </c>
      <c r="BG11">
        <v>244</v>
      </c>
      <c r="BH11">
        <v>277</v>
      </c>
      <c r="BI11">
        <v>321</v>
      </c>
      <c r="BJ11">
        <v>336</v>
      </c>
      <c r="BK11">
        <v>400</v>
      </c>
      <c r="BL11">
        <v>450</v>
      </c>
      <c r="BM11">
        <v>523</v>
      </c>
      <c r="BN11">
        <v>626</v>
      </c>
      <c r="BO11">
        <v>700</v>
      </c>
      <c r="BP11">
        <v>792</v>
      </c>
      <c r="BQ11">
        <v>880</v>
      </c>
      <c r="BR11">
        <v>958</v>
      </c>
      <c r="BS11">
        <v>1041</v>
      </c>
      <c r="BT11">
        <v>1167</v>
      </c>
    </row>
    <row r="12" spans="1:72" x14ac:dyDescent="0.2">
      <c r="A12" s="11"/>
      <c r="B12" s="3" t="s">
        <v>164</v>
      </c>
      <c r="C12" s="3" t="s">
        <v>465</v>
      </c>
      <c r="D12" s="3" t="s">
        <v>751</v>
      </c>
      <c r="E12" s="3" t="s">
        <v>752</v>
      </c>
      <c r="F12">
        <v>0</v>
      </c>
      <c r="G12">
        <v>0</v>
      </c>
      <c r="H12">
        <v>2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6</v>
      </c>
      <c r="Q12">
        <v>6</v>
      </c>
      <c r="R12">
        <v>6</v>
      </c>
      <c r="S12">
        <v>6</v>
      </c>
      <c r="T12">
        <v>6</v>
      </c>
      <c r="U12">
        <v>6</v>
      </c>
      <c r="V12">
        <v>6</v>
      </c>
      <c r="W12">
        <v>11</v>
      </c>
      <c r="X12">
        <v>11</v>
      </c>
      <c r="Y12">
        <v>11</v>
      </c>
      <c r="Z12">
        <v>11</v>
      </c>
      <c r="AA12">
        <v>11</v>
      </c>
      <c r="AB12">
        <v>11</v>
      </c>
      <c r="AC12">
        <v>11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14</v>
      </c>
      <c r="AO12">
        <v>18</v>
      </c>
      <c r="AP12">
        <v>38</v>
      </c>
      <c r="AQ12">
        <v>57</v>
      </c>
      <c r="AR12">
        <v>100</v>
      </c>
      <c r="AS12">
        <v>130</v>
      </c>
      <c r="AT12">
        <v>191</v>
      </c>
      <c r="AU12">
        <v>204</v>
      </c>
      <c r="AV12">
        <v>285</v>
      </c>
      <c r="AW12">
        <v>377</v>
      </c>
      <c r="AX12">
        <v>653</v>
      </c>
      <c r="AY12">
        <v>949</v>
      </c>
      <c r="AZ12">
        <v>1126</v>
      </c>
      <c r="BA12">
        <v>1209</v>
      </c>
      <c r="BB12">
        <v>1784</v>
      </c>
      <c r="BC12">
        <v>2281</v>
      </c>
      <c r="BD12">
        <v>2281</v>
      </c>
      <c r="BE12">
        <v>3661</v>
      </c>
      <c r="BF12">
        <v>4469</v>
      </c>
      <c r="BG12">
        <v>4499</v>
      </c>
      <c r="BH12">
        <v>6633</v>
      </c>
      <c r="BI12">
        <v>7652</v>
      </c>
      <c r="BJ12">
        <v>9043</v>
      </c>
      <c r="BK12">
        <v>10871</v>
      </c>
      <c r="BL12">
        <v>12612</v>
      </c>
      <c r="BM12">
        <v>14282</v>
      </c>
      <c r="BN12">
        <v>16018</v>
      </c>
      <c r="BO12">
        <v>19856</v>
      </c>
      <c r="BP12">
        <v>22304</v>
      </c>
      <c r="BQ12">
        <v>25233</v>
      </c>
      <c r="BR12">
        <v>29155</v>
      </c>
      <c r="BS12">
        <v>32964</v>
      </c>
      <c r="BT12">
        <v>37575</v>
      </c>
    </row>
    <row r="13" spans="1:72" x14ac:dyDescent="0.2">
      <c r="A13" s="11"/>
      <c r="B13" s="3" t="s">
        <v>17</v>
      </c>
      <c r="C13" s="3" t="s">
        <v>465</v>
      </c>
      <c r="D13" s="3" t="s">
        <v>760</v>
      </c>
      <c r="E13" s="3" t="s">
        <v>761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4</v>
      </c>
      <c r="M13">
        <v>4</v>
      </c>
      <c r="N13">
        <v>4</v>
      </c>
      <c r="O13">
        <v>5</v>
      </c>
      <c r="P13">
        <v>8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13</v>
      </c>
      <c r="W13">
        <v>13</v>
      </c>
      <c r="X13">
        <v>14</v>
      </c>
      <c r="Y13">
        <v>14</v>
      </c>
      <c r="Z13">
        <v>16</v>
      </c>
      <c r="AA13">
        <v>16</v>
      </c>
      <c r="AB13">
        <v>16</v>
      </c>
      <c r="AC13">
        <v>16</v>
      </c>
      <c r="AD13">
        <v>16</v>
      </c>
      <c r="AE13">
        <v>16</v>
      </c>
      <c r="AF13">
        <v>16</v>
      </c>
      <c r="AG13">
        <v>16</v>
      </c>
      <c r="AH13">
        <v>16</v>
      </c>
      <c r="AI13">
        <v>16</v>
      </c>
      <c r="AJ13">
        <v>16</v>
      </c>
      <c r="AK13">
        <v>16</v>
      </c>
      <c r="AL13">
        <v>16</v>
      </c>
      <c r="AM13">
        <v>16</v>
      </c>
      <c r="AN13">
        <v>17</v>
      </c>
      <c r="AO13">
        <v>27</v>
      </c>
      <c r="AP13">
        <v>46</v>
      </c>
      <c r="AQ13">
        <v>48</v>
      </c>
      <c r="AR13">
        <v>79</v>
      </c>
      <c r="AS13">
        <v>130</v>
      </c>
      <c r="AT13">
        <v>159</v>
      </c>
      <c r="AU13">
        <v>196</v>
      </c>
      <c r="AV13">
        <v>262</v>
      </c>
      <c r="AW13">
        <v>482</v>
      </c>
      <c r="AX13">
        <v>670</v>
      </c>
      <c r="AY13">
        <v>799</v>
      </c>
      <c r="AZ13">
        <v>1040</v>
      </c>
      <c r="BA13">
        <v>1176</v>
      </c>
      <c r="BB13">
        <v>1457</v>
      </c>
      <c r="BC13">
        <v>1908</v>
      </c>
      <c r="BD13">
        <v>2078</v>
      </c>
      <c r="BE13">
        <v>3675</v>
      </c>
      <c r="BF13">
        <v>4585</v>
      </c>
      <c r="BG13">
        <v>5795</v>
      </c>
      <c r="BH13">
        <v>7272</v>
      </c>
      <c r="BI13">
        <v>9257</v>
      </c>
      <c r="BJ13">
        <v>12327</v>
      </c>
      <c r="BK13">
        <v>15320</v>
      </c>
      <c r="BL13">
        <v>19848</v>
      </c>
      <c r="BM13">
        <v>22213</v>
      </c>
      <c r="BN13">
        <v>24873</v>
      </c>
      <c r="BO13">
        <v>29056</v>
      </c>
      <c r="BP13">
        <v>32986</v>
      </c>
      <c r="BQ13">
        <v>37323</v>
      </c>
      <c r="BR13">
        <v>43938</v>
      </c>
      <c r="BS13">
        <v>50871</v>
      </c>
      <c r="BT13">
        <v>57695</v>
      </c>
    </row>
    <row r="14" spans="1:72" x14ac:dyDescent="0.2">
      <c r="A14" s="11"/>
      <c r="B14" s="3" t="s">
        <v>43</v>
      </c>
      <c r="C14" s="3" t="s">
        <v>465</v>
      </c>
      <c r="D14" s="3" t="s">
        <v>764</v>
      </c>
      <c r="E14" s="3" t="s">
        <v>765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3</v>
      </c>
      <c r="AQ14">
        <v>4</v>
      </c>
      <c r="AR14">
        <v>4</v>
      </c>
      <c r="AS14">
        <v>7</v>
      </c>
      <c r="AT14">
        <v>7</v>
      </c>
      <c r="AU14">
        <v>7</v>
      </c>
      <c r="AV14">
        <v>9</v>
      </c>
      <c r="AW14">
        <v>31</v>
      </c>
      <c r="AX14">
        <v>45</v>
      </c>
      <c r="AY14">
        <v>46</v>
      </c>
      <c r="AZ14">
        <v>73</v>
      </c>
      <c r="BA14">
        <v>73</v>
      </c>
      <c r="BB14">
        <v>89</v>
      </c>
      <c r="BC14">
        <v>99</v>
      </c>
      <c r="BD14">
        <v>99</v>
      </c>
      <c r="BE14">
        <v>190</v>
      </c>
      <c r="BF14">
        <v>228</v>
      </c>
      <c r="BG14">
        <v>331</v>
      </c>
      <c r="BH14">
        <v>331</v>
      </c>
      <c r="BI14">
        <v>387</v>
      </c>
      <c r="BJ14">
        <v>418</v>
      </c>
      <c r="BK14">
        <v>418</v>
      </c>
      <c r="BL14">
        <v>495</v>
      </c>
      <c r="BM14">
        <v>530</v>
      </c>
      <c r="BN14">
        <v>624</v>
      </c>
      <c r="BO14">
        <v>695</v>
      </c>
      <c r="BP14">
        <v>743</v>
      </c>
      <c r="BQ14">
        <v>821</v>
      </c>
      <c r="BR14">
        <v>892</v>
      </c>
      <c r="BS14">
        <v>966</v>
      </c>
      <c r="BT14">
        <v>1061</v>
      </c>
    </row>
    <row r="15" spans="1:72" x14ac:dyDescent="0.2">
      <c r="A15" s="11"/>
      <c r="B15" s="3" t="s">
        <v>140</v>
      </c>
      <c r="C15" s="3" t="s">
        <v>465</v>
      </c>
      <c r="D15" s="3" t="s">
        <v>774</v>
      </c>
      <c r="E15" s="3" t="s">
        <v>775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4</v>
      </c>
      <c r="BQ15">
        <v>4</v>
      </c>
      <c r="BR15">
        <v>4</v>
      </c>
      <c r="BS15">
        <v>4</v>
      </c>
      <c r="BT15">
        <v>6</v>
      </c>
    </row>
    <row r="16" spans="1:72" x14ac:dyDescent="0.2">
      <c r="A16" s="11"/>
      <c r="B16" s="3" t="s">
        <v>76</v>
      </c>
      <c r="C16" s="3" t="s">
        <v>465</v>
      </c>
      <c r="D16" s="3" t="s">
        <v>777</v>
      </c>
      <c r="E16" s="3" t="s">
        <v>778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2</v>
      </c>
      <c r="AW16">
        <v>2</v>
      </c>
      <c r="AX16">
        <v>2</v>
      </c>
      <c r="AY16">
        <v>4</v>
      </c>
      <c r="AZ16">
        <v>7</v>
      </c>
      <c r="BA16">
        <v>9</v>
      </c>
      <c r="BB16">
        <v>9</v>
      </c>
      <c r="BC16">
        <v>13</v>
      </c>
      <c r="BD16">
        <v>13</v>
      </c>
      <c r="BE16">
        <v>19</v>
      </c>
      <c r="BF16">
        <v>30</v>
      </c>
      <c r="BG16">
        <v>32</v>
      </c>
      <c r="BH16">
        <v>39</v>
      </c>
      <c r="BI16">
        <v>50</v>
      </c>
      <c r="BJ16">
        <v>58</v>
      </c>
      <c r="BK16">
        <v>73</v>
      </c>
      <c r="BL16">
        <v>85</v>
      </c>
      <c r="BM16">
        <v>103</v>
      </c>
      <c r="BN16">
        <v>131</v>
      </c>
      <c r="BO16">
        <v>167</v>
      </c>
      <c r="BP16">
        <v>187</v>
      </c>
      <c r="BQ16">
        <v>226</v>
      </c>
      <c r="BR16">
        <v>261</v>
      </c>
      <c r="BS16">
        <v>300</v>
      </c>
      <c r="BT16">
        <v>343</v>
      </c>
    </row>
    <row r="17" spans="1:72" x14ac:dyDescent="0.2">
      <c r="A17" s="11"/>
      <c r="B17" s="3" t="s">
        <v>50</v>
      </c>
      <c r="C17" s="3" t="s">
        <v>465</v>
      </c>
      <c r="D17" s="3" t="s">
        <v>779</v>
      </c>
      <c r="E17" s="3" t="s">
        <v>780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3</v>
      </c>
      <c r="AT17">
        <v>6</v>
      </c>
      <c r="AU17">
        <v>11</v>
      </c>
      <c r="AV17">
        <v>26</v>
      </c>
      <c r="AW17">
        <v>34</v>
      </c>
      <c r="AX17">
        <v>43</v>
      </c>
      <c r="AY17">
        <v>50</v>
      </c>
      <c r="AZ17">
        <v>50</v>
      </c>
      <c r="BA17">
        <v>58</v>
      </c>
      <c r="BB17">
        <v>69</v>
      </c>
      <c r="BC17">
        <v>85</v>
      </c>
      <c r="BD17">
        <v>103</v>
      </c>
      <c r="BE17">
        <v>134</v>
      </c>
      <c r="BF17">
        <v>156</v>
      </c>
      <c r="BG17">
        <v>171</v>
      </c>
      <c r="BH17">
        <v>180</v>
      </c>
      <c r="BI17">
        <v>220</v>
      </c>
      <c r="BJ17">
        <v>250</v>
      </c>
      <c r="BK17">
        <v>330</v>
      </c>
      <c r="BL17">
        <v>409</v>
      </c>
      <c r="BM17">
        <v>473</v>
      </c>
      <c r="BN17">
        <v>568</v>
      </c>
      <c r="BO17">
        <v>588</v>
      </c>
      <c r="BP17">
        <v>648</v>
      </c>
      <c r="BQ17">
        <v>737</v>
      </c>
      <c r="BR17">
        <v>802</v>
      </c>
      <c r="BS17">
        <v>890</v>
      </c>
      <c r="BT17">
        <v>963</v>
      </c>
    </row>
    <row r="18" spans="1:72" x14ac:dyDescent="0.2">
      <c r="A18" s="11"/>
      <c r="B18" s="3" t="s">
        <v>56</v>
      </c>
      <c r="C18" s="3" t="s">
        <v>465</v>
      </c>
      <c r="D18" s="3" t="s">
        <v>788</v>
      </c>
      <c r="E18" s="3" t="s">
        <v>789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2</v>
      </c>
      <c r="AV18">
        <v>6</v>
      </c>
      <c r="AW18">
        <v>6</v>
      </c>
      <c r="AX18">
        <v>18</v>
      </c>
      <c r="AY18">
        <v>18</v>
      </c>
      <c r="AZ18">
        <v>19</v>
      </c>
      <c r="BA18">
        <v>21</v>
      </c>
      <c r="BB18">
        <v>34</v>
      </c>
      <c r="BC18">
        <v>43</v>
      </c>
      <c r="BD18">
        <v>43</v>
      </c>
      <c r="BE18">
        <v>90</v>
      </c>
      <c r="BF18">
        <v>129</v>
      </c>
      <c r="BG18">
        <v>129</v>
      </c>
      <c r="BH18">
        <v>169</v>
      </c>
      <c r="BI18">
        <v>223</v>
      </c>
      <c r="BJ18">
        <v>292</v>
      </c>
      <c r="BK18">
        <v>557</v>
      </c>
      <c r="BL18">
        <v>683</v>
      </c>
      <c r="BM18">
        <v>785</v>
      </c>
      <c r="BN18">
        <v>906</v>
      </c>
      <c r="BO18">
        <v>1125</v>
      </c>
      <c r="BP18">
        <v>1329</v>
      </c>
      <c r="BQ18">
        <v>1564</v>
      </c>
      <c r="BR18">
        <v>1819</v>
      </c>
      <c r="BS18">
        <v>2121</v>
      </c>
      <c r="BT18">
        <v>2415</v>
      </c>
    </row>
    <row r="19" spans="1:72" x14ac:dyDescent="0.2">
      <c r="A19" s="11"/>
      <c r="B19" s="3" t="s">
        <v>22</v>
      </c>
      <c r="C19" s="3" t="s">
        <v>465</v>
      </c>
      <c r="D19" s="3" t="s">
        <v>792</v>
      </c>
      <c r="E19" s="3" t="s">
        <v>793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</v>
      </c>
      <c r="P19">
        <v>2</v>
      </c>
      <c r="Q19">
        <v>2</v>
      </c>
      <c r="R19">
        <v>2</v>
      </c>
      <c r="S19">
        <v>2</v>
      </c>
      <c r="T19">
        <v>2</v>
      </c>
      <c r="U19">
        <v>2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20</v>
      </c>
      <c r="AK19">
        <v>62</v>
      </c>
      <c r="AL19">
        <v>155</v>
      </c>
      <c r="AM19">
        <v>229</v>
      </c>
      <c r="AN19">
        <v>322</v>
      </c>
      <c r="AO19">
        <v>453</v>
      </c>
      <c r="AP19">
        <v>655</v>
      </c>
      <c r="AQ19">
        <v>888</v>
      </c>
      <c r="AR19">
        <v>1128</v>
      </c>
      <c r="AS19">
        <v>1694</v>
      </c>
      <c r="AT19">
        <v>2036</v>
      </c>
      <c r="AU19">
        <v>2502</v>
      </c>
      <c r="AV19">
        <v>3089</v>
      </c>
      <c r="AW19">
        <v>3858</v>
      </c>
      <c r="AX19">
        <v>4636</v>
      </c>
      <c r="AY19">
        <v>5883</v>
      </c>
      <c r="AZ19">
        <v>7375</v>
      </c>
      <c r="BA19">
        <v>9172</v>
      </c>
      <c r="BB19">
        <v>10149</v>
      </c>
      <c r="BC19">
        <v>12462</v>
      </c>
      <c r="BD19">
        <v>12462</v>
      </c>
      <c r="BE19">
        <v>17660</v>
      </c>
      <c r="BF19">
        <v>21157</v>
      </c>
      <c r="BG19">
        <v>24747</v>
      </c>
      <c r="BH19">
        <v>27980</v>
      </c>
      <c r="BI19">
        <v>31506</v>
      </c>
      <c r="BJ19">
        <v>35713</v>
      </c>
      <c r="BK19">
        <v>41035</v>
      </c>
      <c r="BL19">
        <v>47021</v>
      </c>
      <c r="BM19">
        <v>53578</v>
      </c>
      <c r="BN19">
        <v>59138</v>
      </c>
      <c r="BO19">
        <v>63927</v>
      </c>
      <c r="BP19">
        <v>69176</v>
      </c>
      <c r="BQ19">
        <v>74386</v>
      </c>
      <c r="BR19">
        <v>80589</v>
      </c>
      <c r="BS19">
        <v>86498</v>
      </c>
      <c r="BT19">
        <v>92472</v>
      </c>
    </row>
    <row r="20" spans="1:72" x14ac:dyDescent="0.2">
      <c r="A20" s="11"/>
      <c r="B20" s="3" t="s">
        <v>68</v>
      </c>
      <c r="C20" s="3" t="s">
        <v>465</v>
      </c>
      <c r="D20" s="3" t="s">
        <v>809</v>
      </c>
      <c r="E20" s="3" t="s">
        <v>810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2</v>
      </c>
      <c r="BA20">
        <v>6</v>
      </c>
      <c r="BB20">
        <v>8</v>
      </c>
      <c r="BC20">
        <v>10</v>
      </c>
      <c r="BD20">
        <v>10</v>
      </c>
      <c r="BE20">
        <v>17</v>
      </c>
      <c r="BF20">
        <v>26</v>
      </c>
      <c r="BG20">
        <v>30</v>
      </c>
      <c r="BH20">
        <v>34</v>
      </c>
      <c r="BI20">
        <v>49</v>
      </c>
      <c r="BJ20">
        <v>71</v>
      </c>
      <c r="BK20">
        <v>86</v>
      </c>
      <c r="BL20">
        <v>111</v>
      </c>
      <c r="BM20">
        <v>124</v>
      </c>
      <c r="BN20">
        <v>139</v>
      </c>
      <c r="BO20">
        <v>180</v>
      </c>
      <c r="BP20">
        <v>197</v>
      </c>
      <c r="BQ20">
        <v>221</v>
      </c>
      <c r="BR20">
        <v>244</v>
      </c>
      <c r="BS20">
        <v>280</v>
      </c>
      <c r="BT20">
        <v>305</v>
      </c>
    </row>
    <row r="21" spans="1:72" x14ac:dyDescent="0.2">
      <c r="A21" s="11"/>
      <c r="B21" s="3" t="s">
        <v>78</v>
      </c>
      <c r="C21" s="3" t="s">
        <v>465</v>
      </c>
      <c r="D21" s="3" t="s">
        <v>815</v>
      </c>
      <c r="E21" s="3" t="s">
        <v>816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4</v>
      </c>
      <c r="BG21">
        <v>4</v>
      </c>
      <c r="BH21">
        <v>4</v>
      </c>
      <c r="BI21">
        <v>7</v>
      </c>
      <c r="BJ21">
        <v>28</v>
      </c>
      <c r="BK21">
        <v>28</v>
      </c>
      <c r="BL21">
        <v>28</v>
      </c>
      <c r="BM21">
        <v>37</v>
      </c>
      <c r="BN21">
        <v>37</v>
      </c>
      <c r="BO21">
        <v>51</v>
      </c>
      <c r="BP21">
        <v>51</v>
      </c>
      <c r="BQ21">
        <v>51</v>
      </c>
      <c r="BR21">
        <v>56</v>
      </c>
      <c r="BS21">
        <v>56</v>
      </c>
      <c r="BT21">
        <v>56</v>
      </c>
    </row>
    <row r="22" spans="1:72" x14ac:dyDescent="0.2">
      <c r="A22" s="11"/>
      <c r="B22" s="3" t="s">
        <v>51</v>
      </c>
      <c r="C22" s="3" t="s">
        <v>465</v>
      </c>
      <c r="D22" s="3" t="s">
        <v>817</v>
      </c>
      <c r="E22" s="3" t="s">
        <v>818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3</v>
      </c>
      <c r="BD22">
        <v>3</v>
      </c>
      <c r="BE22">
        <v>6</v>
      </c>
      <c r="BF22">
        <v>8</v>
      </c>
      <c r="BG22">
        <v>12</v>
      </c>
      <c r="BH22">
        <v>17</v>
      </c>
      <c r="BI22">
        <v>25</v>
      </c>
      <c r="BJ22">
        <v>27</v>
      </c>
      <c r="BK22">
        <v>36</v>
      </c>
      <c r="BL22">
        <v>49</v>
      </c>
      <c r="BM22">
        <v>83</v>
      </c>
      <c r="BN22">
        <v>143</v>
      </c>
      <c r="BO22">
        <v>179</v>
      </c>
      <c r="BP22">
        <v>209</v>
      </c>
      <c r="BQ22">
        <v>274</v>
      </c>
      <c r="BR22">
        <v>299</v>
      </c>
      <c r="BS22">
        <v>358</v>
      </c>
      <c r="BT22">
        <v>394</v>
      </c>
    </row>
    <row r="23" spans="1:72" x14ac:dyDescent="0.2">
      <c r="A23" s="11"/>
      <c r="B23" s="3" t="s">
        <v>57</v>
      </c>
      <c r="C23" s="3" t="s">
        <v>465</v>
      </c>
      <c r="D23" s="3" t="s">
        <v>819</v>
      </c>
      <c r="E23" s="3" t="s">
        <v>820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2</v>
      </c>
      <c r="AY23">
        <v>2</v>
      </c>
      <c r="AZ23">
        <v>3</v>
      </c>
      <c r="BA23">
        <v>3</v>
      </c>
      <c r="BB23">
        <v>5</v>
      </c>
      <c r="BC23">
        <v>7</v>
      </c>
      <c r="BD23">
        <v>19</v>
      </c>
      <c r="BE23">
        <v>34</v>
      </c>
      <c r="BF23">
        <v>51</v>
      </c>
      <c r="BG23">
        <v>59</v>
      </c>
      <c r="BH23">
        <v>77</v>
      </c>
      <c r="BI23">
        <v>140</v>
      </c>
      <c r="BJ23">
        <v>203</v>
      </c>
      <c r="BK23">
        <v>335</v>
      </c>
      <c r="BL23">
        <v>484</v>
      </c>
      <c r="BM23">
        <v>670</v>
      </c>
      <c r="BN23">
        <v>798</v>
      </c>
      <c r="BO23">
        <v>875</v>
      </c>
      <c r="BP23">
        <v>1099</v>
      </c>
      <c r="BQ23">
        <v>1333</v>
      </c>
      <c r="BR23">
        <v>1453</v>
      </c>
      <c r="BS23">
        <v>1605</v>
      </c>
      <c r="BT23">
        <v>1831</v>
      </c>
    </row>
    <row r="24" spans="1:72" x14ac:dyDescent="0.2">
      <c r="A24" s="11"/>
      <c r="B24" s="3" t="s">
        <v>92</v>
      </c>
      <c r="C24" s="3" t="s">
        <v>465</v>
      </c>
      <c r="D24" s="3" t="s">
        <v>827</v>
      </c>
      <c r="E24" s="3" t="s">
        <v>828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6</v>
      </c>
      <c r="BE24">
        <v>12</v>
      </c>
      <c r="BF24">
        <v>18</v>
      </c>
      <c r="BG24">
        <v>21</v>
      </c>
      <c r="BH24">
        <v>30</v>
      </c>
      <c r="BI24">
        <v>38</v>
      </c>
      <c r="BJ24">
        <v>38</v>
      </c>
      <c r="BK24">
        <v>53</v>
      </c>
      <c r="BL24">
        <v>64</v>
      </c>
      <c r="BM24">
        <v>73</v>
      </c>
      <c r="BN24">
        <v>90</v>
      </c>
      <c r="BO24">
        <v>107</v>
      </c>
      <c r="BP24">
        <v>110</v>
      </c>
      <c r="BQ24">
        <v>129</v>
      </c>
      <c r="BR24">
        <v>134</v>
      </c>
      <c r="BS24">
        <v>139</v>
      </c>
      <c r="BT24">
        <v>149</v>
      </c>
    </row>
    <row r="25" spans="1:72" x14ac:dyDescent="0.2">
      <c r="A25" s="11"/>
      <c r="B25" s="3" t="s">
        <v>202</v>
      </c>
      <c r="C25" s="3" t="s">
        <v>465</v>
      </c>
      <c r="D25" s="3" t="s">
        <v>835</v>
      </c>
      <c r="E25" s="3" t="s">
        <v>836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3</v>
      </c>
      <c r="BC25">
        <v>3</v>
      </c>
      <c r="BD25">
        <v>3</v>
      </c>
      <c r="BE25">
        <v>6</v>
      </c>
      <c r="BF25">
        <v>12</v>
      </c>
      <c r="BG25">
        <v>23</v>
      </c>
      <c r="BH25">
        <v>23</v>
      </c>
      <c r="BI25">
        <v>30</v>
      </c>
      <c r="BJ25">
        <v>30</v>
      </c>
      <c r="BK25">
        <v>49</v>
      </c>
      <c r="BL25">
        <v>66</v>
      </c>
      <c r="BM25">
        <v>80</v>
      </c>
      <c r="BN25">
        <v>94</v>
      </c>
      <c r="BO25">
        <v>109</v>
      </c>
      <c r="BP25">
        <v>125</v>
      </c>
      <c r="BQ25">
        <v>149</v>
      </c>
      <c r="BR25">
        <v>177</v>
      </c>
      <c r="BS25">
        <v>199</v>
      </c>
      <c r="BT25">
        <v>231</v>
      </c>
    </row>
    <row r="26" spans="1:72" x14ac:dyDescent="0.2">
      <c r="A26" s="11"/>
      <c r="B26" s="3" t="s">
        <v>58</v>
      </c>
      <c r="C26" s="3" t="s">
        <v>465</v>
      </c>
      <c r="D26" s="3" t="s">
        <v>837</v>
      </c>
      <c r="E26" s="3" t="s">
        <v>838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2</v>
      </c>
      <c r="BE26">
        <v>2</v>
      </c>
      <c r="BF26">
        <v>2</v>
      </c>
      <c r="BG26">
        <v>2</v>
      </c>
      <c r="BH26">
        <v>7</v>
      </c>
      <c r="BI26">
        <v>7</v>
      </c>
      <c r="BJ26">
        <v>7</v>
      </c>
      <c r="BK26">
        <v>7</v>
      </c>
      <c r="BL26">
        <v>11</v>
      </c>
      <c r="BM26">
        <v>11</v>
      </c>
      <c r="BN26">
        <v>23</v>
      </c>
      <c r="BO26">
        <v>23</v>
      </c>
      <c r="BP26">
        <v>23</v>
      </c>
      <c r="BQ26">
        <v>31</v>
      </c>
      <c r="BR26">
        <v>33</v>
      </c>
      <c r="BS26">
        <v>42</v>
      </c>
      <c r="BT26">
        <v>42</v>
      </c>
    </row>
    <row r="27" spans="1:72" x14ac:dyDescent="0.2">
      <c r="A27" s="11"/>
      <c r="B27" s="3" t="s">
        <v>478</v>
      </c>
      <c r="C27" s="3" t="s">
        <v>465</v>
      </c>
      <c r="D27" s="3" t="s">
        <v>841</v>
      </c>
      <c r="E27" s="3" t="s">
        <v>842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2</v>
      </c>
      <c r="BJ27">
        <v>2</v>
      </c>
      <c r="BK27">
        <v>3</v>
      </c>
      <c r="BL27">
        <v>14</v>
      </c>
      <c r="BM27">
        <v>14</v>
      </c>
      <c r="BN27">
        <v>21</v>
      </c>
      <c r="BO27">
        <v>27</v>
      </c>
      <c r="BP27">
        <v>47</v>
      </c>
      <c r="BQ27">
        <v>52</v>
      </c>
      <c r="BR27">
        <v>69</v>
      </c>
      <c r="BS27">
        <v>82</v>
      </c>
      <c r="BT27">
        <v>84</v>
      </c>
    </row>
    <row r="28" spans="1:72" x14ac:dyDescent="0.2">
      <c r="A28" s="11"/>
      <c r="B28" s="3" t="s">
        <v>452</v>
      </c>
      <c r="C28" s="3" t="s">
        <v>465</v>
      </c>
      <c r="D28" s="3" t="s">
        <v>855</v>
      </c>
      <c r="E28" s="3" t="s">
        <v>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1</v>
      </c>
      <c r="AR28">
        <v>6</v>
      </c>
      <c r="AS28">
        <v>10</v>
      </c>
      <c r="AT28">
        <v>18</v>
      </c>
      <c r="AU28">
        <v>24</v>
      </c>
      <c r="AV28">
        <v>38</v>
      </c>
      <c r="AW28">
        <v>82</v>
      </c>
      <c r="AX28">
        <v>128</v>
      </c>
      <c r="AY28">
        <v>188</v>
      </c>
      <c r="AZ28">
        <v>265</v>
      </c>
      <c r="BA28">
        <v>321</v>
      </c>
      <c r="BB28">
        <v>382</v>
      </c>
      <c r="BC28">
        <v>503</v>
      </c>
      <c r="BD28">
        <v>503</v>
      </c>
      <c r="BE28">
        <v>804</v>
      </c>
      <c r="BF28">
        <v>959</v>
      </c>
      <c r="BG28">
        <v>1135</v>
      </c>
      <c r="BH28">
        <v>1413</v>
      </c>
      <c r="BI28">
        <v>1705</v>
      </c>
      <c r="BJ28">
        <v>2051</v>
      </c>
      <c r="BK28">
        <v>2460</v>
      </c>
      <c r="BL28">
        <v>2994</v>
      </c>
      <c r="BM28">
        <v>3631</v>
      </c>
      <c r="BN28">
        <v>4204</v>
      </c>
      <c r="BO28">
        <v>4749</v>
      </c>
      <c r="BP28">
        <v>5560</v>
      </c>
      <c r="BQ28">
        <v>6412</v>
      </c>
      <c r="BR28">
        <v>7431</v>
      </c>
      <c r="BS28">
        <v>8603</v>
      </c>
      <c r="BT28">
        <v>9762</v>
      </c>
    </row>
    <row r="29" spans="1:72" x14ac:dyDescent="0.2">
      <c r="A29" s="11"/>
      <c r="B29" s="3" t="s">
        <v>44</v>
      </c>
      <c r="C29" s="3" t="s">
        <v>465</v>
      </c>
      <c r="D29" s="3" t="s">
        <v>865</v>
      </c>
      <c r="E29" s="3" t="s">
        <v>866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3</v>
      </c>
      <c r="AY29">
        <v>3</v>
      </c>
      <c r="AZ29">
        <v>3</v>
      </c>
      <c r="BA29">
        <v>3</v>
      </c>
      <c r="BB29">
        <v>7</v>
      </c>
      <c r="BC29">
        <v>7</v>
      </c>
      <c r="BD29">
        <v>7</v>
      </c>
      <c r="BE29">
        <v>14</v>
      </c>
      <c r="BF29">
        <v>14</v>
      </c>
      <c r="BG29">
        <v>14</v>
      </c>
      <c r="BH29">
        <v>18</v>
      </c>
      <c r="BI29">
        <v>26</v>
      </c>
      <c r="BJ29">
        <v>35</v>
      </c>
      <c r="BK29">
        <v>48</v>
      </c>
      <c r="BL29">
        <v>67</v>
      </c>
      <c r="BM29">
        <v>85</v>
      </c>
      <c r="BN29">
        <v>115</v>
      </c>
      <c r="BO29">
        <v>136</v>
      </c>
      <c r="BP29">
        <v>148</v>
      </c>
      <c r="BQ29">
        <v>177</v>
      </c>
      <c r="BR29">
        <v>201</v>
      </c>
      <c r="BS29">
        <v>219</v>
      </c>
      <c r="BT29">
        <v>241</v>
      </c>
    </row>
    <row r="30" spans="1:72" x14ac:dyDescent="0.2">
      <c r="A30" s="11"/>
      <c r="B30" s="3" t="s">
        <v>45</v>
      </c>
      <c r="C30" s="3" t="s">
        <v>465</v>
      </c>
      <c r="D30" s="3" t="s">
        <v>867</v>
      </c>
      <c r="E30" s="3" t="s">
        <v>868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6</v>
      </c>
      <c r="AR30">
        <v>15</v>
      </c>
      <c r="AS30">
        <v>19</v>
      </c>
      <c r="AT30">
        <v>25</v>
      </c>
      <c r="AU30">
        <v>32</v>
      </c>
      <c r="AV30">
        <v>56</v>
      </c>
      <c r="AW30">
        <v>87</v>
      </c>
      <c r="AX30">
        <v>108</v>
      </c>
      <c r="AY30">
        <v>147</v>
      </c>
      <c r="AZ30">
        <v>176</v>
      </c>
      <c r="BA30">
        <v>205</v>
      </c>
      <c r="BB30">
        <v>400</v>
      </c>
      <c r="BC30">
        <v>598</v>
      </c>
      <c r="BD30">
        <v>702</v>
      </c>
      <c r="BE30">
        <v>996</v>
      </c>
      <c r="BF30">
        <v>1090</v>
      </c>
      <c r="BG30">
        <v>1221</v>
      </c>
      <c r="BH30">
        <v>1333</v>
      </c>
      <c r="BI30">
        <v>1463</v>
      </c>
      <c r="BJ30">
        <v>1550</v>
      </c>
      <c r="BK30">
        <v>1746</v>
      </c>
      <c r="BL30">
        <v>1914</v>
      </c>
      <c r="BM30">
        <v>2118</v>
      </c>
      <c r="BN30">
        <v>2385</v>
      </c>
      <c r="BO30">
        <v>2621</v>
      </c>
      <c r="BP30">
        <v>2863</v>
      </c>
      <c r="BQ30">
        <v>3084</v>
      </c>
      <c r="BR30">
        <v>3369</v>
      </c>
      <c r="BS30">
        <v>3755</v>
      </c>
      <c r="BT30">
        <v>4015</v>
      </c>
    </row>
    <row r="31" spans="1:72" x14ac:dyDescent="0.2">
      <c r="A31" s="11"/>
      <c r="B31" s="3" t="s">
        <v>46</v>
      </c>
      <c r="C31" s="3" t="s">
        <v>465</v>
      </c>
      <c r="D31" s="3" t="s">
        <v>888</v>
      </c>
      <c r="E31" s="3" t="s">
        <v>889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4</v>
      </c>
      <c r="AW31">
        <v>6</v>
      </c>
      <c r="AX31">
        <v>9</v>
      </c>
      <c r="AY31">
        <v>9</v>
      </c>
      <c r="AZ31">
        <v>15</v>
      </c>
      <c r="BA31">
        <v>15</v>
      </c>
      <c r="BB31">
        <v>25</v>
      </c>
      <c r="BC31">
        <v>45</v>
      </c>
      <c r="BD31">
        <v>49</v>
      </c>
      <c r="BE31">
        <v>89</v>
      </c>
      <c r="BF31">
        <v>123</v>
      </c>
      <c r="BG31">
        <v>131</v>
      </c>
      <c r="BH31">
        <v>158</v>
      </c>
      <c r="BI31">
        <v>184</v>
      </c>
      <c r="BJ31">
        <v>260</v>
      </c>
      <c r="BK31">
        <v>277</v>
      </c>
      <c r="BL31">
        <v>308</v>
      </c>
      <c r="BM31">
        <v>367</v>
      </c>
      <c r="BN31">
        <v>433</v>
      </c>
      <c r="BO31">
        <v>576</v>
      </c>
      <c r="BP31">
        <v>794</v>
      </c>
      <c r="BQ31">
        <v>906</v>
      </c>
      <c r="BR31">
        <v>1029</v>
      </c>
      <c r="BS31">
        <v>1292</v>
      </c>
      <c r="BT31">
        <v>1452</v>
      </c>
    </row>
    <row r="32" spans="1:72" x14ac:dyDescent="0.2">
      <c r="A32" s="11"/>
      <c r="B32" s="3" t="s">
        <v>48</v>
      </c>
      <c r="C32" s="3" t="s">
        <v>465</v>
      </c>
      <c r="D32" s="3" t="s">
        <v>898</v>
      </c>
      <c r="E32" s="3" t="s">
        <v>899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1</v>
      </c>
      <c r="AS32">
        <v>1</v>
      </c>
      <c r="AT32">
        <v>8</v>
      </c>
      <c r="AU32">
        <v>10</v>
      </c>
      <c r="AV32">
        <v>16</v>
      </c>
      <c r="AW32">
        <v>21</v>
      </c>
      <c r="AX32">
        <v>21</v>
      </c>
      <c r="AY32">
        <v>23</v>
      </c>
      <c r="AZ32">
        <v>36</v>
      </c>
      <c r="BA32">
        <v>36</v>
      </c>
      <c r="BB32">
        <v>51</v>
      </c>
      <c r="BC32">
        <v>62</v>
      </c>
      <c r="BD32">
        <v>69</v>
      </c>
      <c r="BE32">
        <v>80</v>
      </c>
      <c r="BF32">
        <v>80</v>
      </c>
      <c r="BG32">
        <v>101</v>
      </c>
      <c r="BH32">
        <v>109</v>
      </c>
      <c r="BI32">
        <v>109</v>
      </c>
      <c r="BJ32">
        <v>119</v>
      </c>
      <c r="BK32">
        <v>119</v>
      </c>
      <c r="BL32">
        <v>144</v>
      </c>
      <c r="BM32">
        <v>144</v>
      </c>
      <c r="BN32">
        <v>175</v>
      </c>
      <c r="BO32">
        <v>187</v>
      </c>
      <c r="BP32">
        <v>187</v>
      </c>
      <c r="BQ32">
        <v>208</v>
      </c>
      <c r="BR32">
        <v>208</v>
      </c>
      <c r="BS32">
        <v>223</v>
      </c>
      <c r="BT32">
        <v>224</v>
      </c>
    </row>
    <row r="33" spans="1:72" x14ac:dyDescent="0.2">
      <c r="A33" s="11"/>
      <c r="B33" s="3" t="s">
        <v>89</v>
      </c>
      <c r="C33" s="3" t="s">
        <v>465</v>
      </c>
      <c r="D33" s="3" t="s">
        <v>904</v>
      </c>
      <c r="E33" s="3" t="s">
        <v>905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1</v>
      </c>
      <c r="AZ33">
        <v>1</v>
      </c>
      <c r="BA33">
        <v>1</v>
      </c>
      <c r="BB33">
        <v>5</v>
      </c>
      <c r="BC33">
        <v>12</v>
      </c>
      <c r="BD33">
        <v>19</v>
      </c>
      <c r="BE33">
        <v>35</v>
      </c>
      <c r="BF33">
        <v>46</v>
      </c>
      <c r="BG33">
        <v>48</v>
      </c>
      <c r="BH33">
        <v>55</v>
      </c>
      <c r="BI33">
        <v>65</v>
      </c>
      <c r="BJ33">
        <v>83</v>
      </c>
      <c r="BK33">
        <v>103</v>
      </c>
      <c r="BL33">
        <v>135</v>
      </c>
      <c r="BM33">
        <v>171</v>
      </c>
      <c r="BN33">
        <v>222</v>
      </c>
      <c r="BO33">
        <v>249</v>
      </c>
      <c r="BP33">
        <v>303</v>
      </c>
      <c r="BQ33">
        <v>384</v>
      </c>
      <c r="BR33">
        <v>384</v>
      </c>
      <c r="BS33">
        <v>457</v>
      </c>
      <c r="BT33">
        <v>659</v>
      </c>
    </row>
    <row r="34" spans="1:72" x14ac:dyDescent="0.2">
      <c r="A34" s="11"/>
      <c r="B34" s="3" t="s">
        <v>90</v>
      </c>
      <c r="C34" s="3" t="s">
        <v>465</v>
      </c>
      <c r="D34" s="3" t="s">
        <v>910</v>
      </c>
      <c r="E34" s="3" t="s">
        <v>911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3</v>
      </c>
      <c r="BA34">
        <v>3</v>
      </c>
      <c r="BB34">
        <v>7</v>
      </c>
      <c r="BC34">
        <v>10</v>
      </c>
      <c r="BD34">
        <v>16</v>
      </c>
      <c r="BE34">
        <v>32</v>
      </c>
      <c r="BF34">
        <v>44</v>
      </c>
      <c r="BG34">
        <v>54</v>
      </c>
      <c r="BH34">
        <v>63</v>
      </c>
      <c r="BI34">
        <v>72</v>
      </c>
      <c r="BJ34">
        <v>105</v>
      </c>
      <c r="BK34">
        <v>123</v>
      </c>
      <c r="BL34">
        <v>137</v>
      </c>
      <c r="BM34">
        <v>178</v>
      </c>
      <c r="BN34">
        <v>185</v>
      </c>
      <c r="BO34">
        <v>186</v>
      </c>
      <c r="BP34">
        <v>204</v>
      </c>
      <c r="BQ34">
        <v>216</v>
      </c>
      <c r="BR34">
        <v>226</v>
      </c>
      <c r="BS34">
        <v>269</v>
      </c>
      <c r="BT34">
        <v>292</v>
      </c>
    </row>
    <row r="35" spans="1:72" x14ac:dyDescent="0.2">
      <c r="A35" s="11"/>
      <c r="B35" s="3" t="s">
        <v>82</v>
      </c>
      <c r="C35" s="3" t="s">
        <v>465</v>
      </c>
      <c r="D35" s="3" t="s">
        <v>912</v>
      </c>
      <c r="E35" s="3" t="s">
        <v>913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2</v>
      </c>
      <c r="AX35">
        <v>7</v>
      </c>
      <c r="AY35">
        <v>7</v>
      </c>
      <c r="AZ35">
        <v>16</v>
      </c>
      <c r="BA35">
        <v>16</v>
      </c>
      <c r="BB35">
        <v>31</v>
      </c>
      <c r="BC35">
        <v>57</v>
      </c>
      <c r="BD35">
        <v>89</v>
      </c>
      <c r="BE35">
        <v>141</v>
      </c>
      <c r="BF35">
        <v>181</v>
      </c>
      <c r="BG35">
        <v>219</v>
      </c>
      <c r="BH35">
        <v>253</v>
      </c>
      <c r="BI35">
        <v>275</v>
      </c>
      <c r="BJ35">
        <v>275</v>
      </c>
      <c r="BK35">
        <v>286</v>
      </c>
      <c r="BL35">
        <v>341</v>
      </c>
      <c r="BM35">
        <v>383</v>
      </c>
      <c r="BN35">
        <v>414</v>
      </c>
      <c r="BO35">
        <v>442</v>
      </c>
      <c r="BP35">
        <v>480</v>
      </c>
      <c r="BQ35">
        <v>528</v>
      </c>
      <c r="BR35">
        <v>562</v>
      </c>
      <c r="BS35">
        <v>632</v>
      </c>
      <c r="BT35">
        <v>684</v>
      </c>
    </row>
    <row r="36" spans="1:72" x14ac:dyDescent="0.2">
      <c r="A36" s="11"/>
      <c r="B36" s="3" t="s">
        <v>24</v>
      </c>
      <c r="C36" s="3" t="s">
        <v>465</v>
      </c>
      <c r="D36" s="3" t="s">
        <v>918</v>
      </c>
      <c r="E36" s="3" t="s">
        <v>919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2</v>
      </c>
      <c r="Y36">
        <v>2</v>
      </c>
      <c r="Z36">
        <v>2</v>
      </c>
      <c r="AA36">
        <v>2</v>
      </c>
      <c r="AB36">
        <v>2</v>
      </c>
      <c r="AC36">
        <v>2</v>
      </c>
      <c r="AD36">
        <v>2</v>
      </c>
      <c r="AE36">
        <v>2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2</v>
      </c>
      <c r="AL36">
        <v>2</v>
      </c>
      <c r="AM36">
        <v>2</v>
      </c>
      <c r="AN36">
        <v>6</v>
      </c>
      <c r="AO36">
        <v>13</v>
      </c>
      <c r="AP36">
        <v>15</v>
      </c>
      <c r="AQ36">
        <v>32</v>
      </c>
      <c r="AR36">
        <v>45</v>
      </c>
      <c r="AS36">
        <v>84</v>
      </c>
      <c r="AT36">
        <v>120</v>
      </c>
      <c r="AU36">
        <v>165</v>
      </c>
      <c r="AV36">
        <v>222</v>
      </c>
      <c r="AW36">
        <v>259</v>
      </c>
      <c r="AX36">
        <v>400</v>
      </c>
      <c r="AY36">
        <v>500</v>
      </c>
      <c r="AZ36">
        <v>673</v>
      </c>
      <c r="BA36">
        <v>1073</v>
      </c>
      <c r="BB36">
        <v>1695</v>
      </c>
      <c r="BC36">
        <v>2277</v>
      </c>
      <c r="BD36">
        <v>2277</v>
      </c>
      <c r="BE36">
        <v>5232</v>
      </c>
      <c r="BF36">
        <v>6391</v>
      </c>
      <c r="BG36">
        <v>7798</v>
      </c>
      <c r="BH36">
        <v>9942</v>
      </c>
      <c r="BI36">
        <v>11748</v>
      </c>
      <c r="BJ36">
        <v>13910</v>
      </c>
      <c r="BK36">
        <v>17963</v>
      </c>
      <c r="BL36">
        <v>20410</v>
      </c>
      <c r="BM36">
        <v>25374</v>
      </c>
      <c r="BN36">
        <v>28768</v>
      </c>
      <c r="BO36">
        <v>35136</v>
      </c>
      <c r="BP36">
        <v>39885</v>
      </c>
      <c r="BQ36">
        <v>49515</v>
      </c>
      <c r="BR36">
        <v>57786</v>
      </c>
      <c r="BS36">
        <v>65719</v>
      </c>
      <c r="BT36">
        <v>73235</v>
      </c>
    </row>
    <row r="37" spans="1:72" x14ac:dyDescent="0.2">
      <c r="A37" s="11"/>
      <c r="B37" s="3" t="s">
        <v>23</v>
      </c>
      <c r="C37" s="3" t="s">
        <v>465</v>
      </c>
      <c r="D37" s="3" t="s">
        <v>926</v>
      </c>
      <c r="E37" s="3" t="s">
        <v>927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2</v>
      </c>
      <c r="AP37">
        <v>7</v>
      </c>
      <c r="AQ37">
        <v>7</v>
      </c>
      <c r="AR37">
        <v>12</v>
      </c>
      <c r="AS37">
        <v>14</v>
      </c>
      <c r="AT37">
        <v>15</v>
      </c>
      <c r="AU37">
        <v>21</v>
      </c>
      <c r="AV37">
        <v>35</v>
      </c>
      <c r="AW37">
        <v>94</v>
      </c>
      <c r="AX37">
        <v>101</v>
      </c>
      <c r="AY37">
        <v>161</v>
      </c>
      <c r="AZ37">
        <v>203</v>
      </c>
      <c r="BA37">
        <v>248</v>
      </c>
      <c r="BB37">
        <v>355</v>
      </c>
      <c r="BC37">
        <v>500</v>
      </c>
      <c r="BD37">
        <v>599</v>
      </c>
      <c r="BE37">
        <v>814</v>
      </c>
      <c r="BF37">
        <v>961</v>
      </c>
      <c r="BG37">
        <v>1022</v>
      </c>
      <c r="BH37">
        <v>1103</v>
      </c>
      <c r="BI37">
        <v>1190</v>
      </c>
      <c r="BJ37">
        <v>1279</v>
      </c>
      <c r="BK37">
        <v>1439</v>
      </c>
      <c r="BL37">
        <v>1639</v>
      </c>
      <c r="BM37">
        <v>1763</v>
      </c>
      <c r="BN37">
        <v>1934</v>
      </c>
      <c r="BO37">
        <v>2046</v>
      </c>
      <c r="BP37">
        <v>2286</v>
      </c>
      <c r="BQ37">
        <v>2526</v>
      </c>
      <c r="BR37">
        <v>2840</v>
      </c>
      <c r="BS37">
        <v>3069</v>
      </c>
      <c r="BT37">
        <v>3447</v>
      </c>
    </row>
    <row r="38" spans="1:72" x14ac:dyDescent="0.2">
      <c r="A38" s="11"/>
      <c r="B38" s="3" t="s">
        <v>37</v>
      </c>
      <c r="C38" s="3" t="s">
        <v>465</v>
      </c>
      <c r="D38" s="3" t="s">
        <v>928</v>
      </c>
      <c r="E38" s="3" t="s">
        <v>929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8</v>
      </c>
      <c r="AQ38">
        <v>8</v>
      </c>
      <c r="AR38">
        <v>18</v>
      </c>
      <c r="AS38">
        <v>27</v>
      </c>
      <c r="AT38">
        <v>42</v>
      </c>
      <c r="AU38">
        <v>56</v>
      </c>
      <c r="AV38">
        <v>90</v>
      </c>
      <c r="AW38">
        <v>114</v>
      </c>
      <c r="AX38">
        <v>214</v>
      </c>
      <c r="AY38">
        <v>268</v>
      </c>
      <c r="AZ38">
        <v>337</v>
      </c>
      <c r="BA38">
        <v>374</v>
      </c>
      <c r="BB38">
        <v>491</v>
      </c>
      <c r="BC38">
        <v>652</v>
      </c>
      <c r="BD38">
        <v>652</v>
      </c>
      <c r="BE38">
        <v>1139</v>
      </c>
      <c r="BF38">
        <v>1359</v>
      </c>
      <c r="BG38">
        <v>2200</v>
      </c>
      <c r="BH38">
        <v>2200</v>
      </c>
      <c r="BI38">
        <v>2700</v>
      </c>
      <c r="BJ38">
        <v>3028</v>
      </c>
      <c r="BK38">
        <v>4075</v>
      </c>
      <c r="BL38">
        <v>5294</v>
      </c>
      <c r="BM38">
        <v>6575</v>
      </c>
      <c r="BN38">
        <v>7474</v>
      </c>
      <c r="BO38">
        <v>8795</v>
      </c>
      <c r="BP38">
        <v>9877</v>
      </c>
      <c r="BQ38">
        <v>10897</v>
      </c>
      <c r="BR38">
        <v>11811</v>
      </c>
      <c r="BS38">
        <v>12928</v>
      </c>
      <c r="BT38">
        <v>14076</v>
      </c>
    </row>
    <row r="39" spans="1:72" x14ac:dyDescent="0.2">
      <c r="A39" s="11"/>
      <c r="B39" s="3" t="s">
        <v>75</v>
      </c>
      <c r="C39" s="3" t="s">
        <v>465</v>
      </c>
      <c r="D39" s="3" t="s">
        <v>944</v>
      </c>
      <c r="E39" s="3" t="s">
        <v>945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3</v>
      </c>
      <c r="BF39">
        <v>3</v>
      </c>
      <c r="BG39">
        <v>3</v>
      </c>
      <c r="BH39">
        <v>7</v>
      </c>
      <c r="BI39">
        <v>14</v>
      </c>
      <c r="BJ39">
        <v>14</v>
      </c>
      <c r="BK39">
        <v>16</v>
      </c>
      <c r="BL39">
        <v>29</v>
      </c>
      <c r="BM39">
        <v>47</v>
      </c>
      <c r="BN39">
        <v>73</v>
      </c>
      <c r="BO39">
        <v>73</v>
      </c>
      <c r="BP39">
        <v>97</v>
      </c>
      <c r="BQ39">
        <v>145</v>
      </c>
      <c r="BR39">
        <v>196</v>
      </c>
      <c r="BS39">
        <v>310</v>
      </c>
      <c r="BT39">
        <v>356</v>
      </c>
    </row>
    <row r="40" spans="1:72" x14ac:dyDescent="0.2">
      <c r="A40" s="2" t="s">
        <v>207</v>
      </c>
      <c r="B40" s="3" t="s">
        <v>208</v>
      </c>
      <c r="C40" s="3" t="s">
        <v>465</v>
      </c>
      <c r="D40" s="3" t="s">
        <v>951</v>
      </c>
      <c r="E40" s="3" t="s">
        <v>952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2</v>
      </c>
      <c r="BD40">
        <v>2</v>
      </c>
      <c r="BE40">
        <v>2</v>
      </c>
      <c r="BF40">
        <v>2</v>
      </c>
      <c r="BG40">
        <v>3</v>
      </c>
      <c r="BH40">
        <v>6</v>
      </c>
      <c r="BI40">
        <v>6</v>
      </c>
      <c r="BJ40">
        <v>6</v>
      </c>
      <c r="BK40">
        <v>11</v>
      </c>
      <c r="BL40">
        <v>14</v>
      </c>
      <c r="BM40">
        <v>32</v>
      </c>
      <c r="BN40">
        <v>32</v>
      </c>
      <c r="BO40">
        <v>36</v>
      </c>
      <c r="BP40">
        <v>36</v>
      </c>
      <c r="BQ40">
        <v>46</v>
      </c>
      <c r="BR40">
        <v>66</v>
      </c>
      <c r="BS40">
        <v>88</v>
      </c>
      <c r="BT40">
        <v>97</v>
      </c>
    </row>
    <row r="41" spans="1:72" x14ac:dyDescent="0.2">
      <c r="A41" s="2" t="s">
        <v>217</v>
      </c>
      <c r="B41" s="3" t="s">
        <v>208</v>
      </c>
      <c r="C41" s="3" t="s">
        <v>465</v>
      </c>
      <c r="D41" s="3" t="s">
        <v>953</v>
      </c>
      <c r="E41" s="3" t="s">
        <v>954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3</v>
      </c>
      <c r="BJ41">
        <v>8</v>
      </c>
      <c r="BK41">
        <v>10</v>
      </c>
      <c r="BL41">
        <v>10</v>
      </c>
      <c r="BM41">
        <v>10</v>
      </c>
      <c r="BN41">
        <v>15</v>
      </c>
      <c r="BO41">
        <v>15</v>
      </c>
      <c r="BP41">
        <v>15</v>
      </c>
      <c r="BQ41">
        <v>26</v>
      </c>
      <c r="BR41">
        <v>35</v>
      </c>
      <c r="BS41">
        <v>55</v>
      </c>
      <c r="BT41">
        <v>56</v>
      </c>
    </row>
    <row r="42" spans="1:72" x14ac:dyDescent="0.2">
      <c r="A42" s="2" t="s">
        <v>506</v>
      </c>
      <c r="B42" s="3" t="s">
        <v>208</v>
      </c>
      <c r="C42" s="3" t="s">
        <v>465</v>
      </c>
      <c r="D42" s="3" t="s">
        <v>955</v>
      </c>
      <c r="E42" s="3" t="s">
        <v>956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1</v>
      </c>
      <c r="BN42">
        <v>5</v>
      </c>
      <c r="BO42">
        <v>13</v>
      </c>
      <c r="BP42">
        <v>23</v>
      </c>
      <c r="BQ42">
        <v>23</v>
      </c>
      <c r="BR42">
        <v>25</v>
      </c>
      <c r="BS42">
        <v>29</v>
      </c>
      <c r="BT42">
        <v>32</v>
      </c>
    </row>
    <row r="43" spans="1:72" x14ac:dyDescent="0.2">
      <c r="A43" s="11"/>
      <c r="B43" s="3" t="s">
        <v>208</v>
      </c>
      <c r="C43" s="3" t="s">
        <v>465</v>
      </c>
      <c r="D43" s="3" t="s">
        <v>959</v>
      </c>
      <c r="E43" s="3" t="s">
        <v>960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2</v>
      </c>
      <c r="Q43">
        <v>2</v>
      </c>
      <c r="R43">
        <v>2</v>
      </c>
      <c r="S43">
        <v>2</v>
      </c>
      <c r="T43">
        <v>2</v>
      </c>
      <c r="U43">
        <v>2</v>
      </c>
      <c r="V43">
        <v>3</v>
      </c>
      <c r="W43">
        <v>3</v>
      </c>
      <c r="X43">
        <v>3</v>
      </c>
      <c r="Y43">
        <v>8</v>
      </c>
      <c r="Z43">
        <v>8</v>
      </c>
      <c r="AA43">
        <v>9</v>
      </c>
      <c r="AB43">
        <v>9</v>
      </c>
      <c r="AC43">
        <v>9</v>
      </c>
      <c r="AD43">
        <v>9</v>
      </c>
      <c r="AE43">
        <v>9</v>
      </c>
      <c r="AF43">
        <v>9</v>
      </c>
      <c r="AG43">
        <v>9</v>
      </c>
      <c r="AH43">
        <v>9</v>
      </c>
      <c r="AI43">
        <v>9</v>
      </c>
      <c r="AJ43">
        <v>9</v>
      </c>
      <c r="AK43">
        <v>9</v>
      </c>
      <c r="AL43">
        <v>9</v>
      </c>
      <c r="AM43">
        <v>13</v>
      </c>
      <c r="AN43">
        <v>13</v>
      </c>
      <c r="AO43">
        <v>13</v>
      </c>
      <c r="AP43">
        <v>15</v>
      </c>
      <c r="AQ43">
        <v>20</v>
      </c>
      <c r="AR43">
        <v>23</v>
      </c>
      <c r="AS43">
        <v>36</v>
      </c>
      <c r="AT43">
        <v>40</v>
      </c>
      <c r="AU43">
        <v>51</v>
      </c>
      <c r="AV43">
        <v>85</v>
      </c>
      <c r="AW43">
        <v>115</v>
      </c>
      <c r="AX43">
        <v>163</v>
      </c>
      <c r="AY43">
        <v>206</v>
      </c>
      <c r="AZ43">
        <v>273</v>
      </c>
      <c r="BA43">
        <v>321</v>
      </c>
      <c r="BB43">
        <v>382</v>
      </c>
      <c r="BC43">
        <v>456</v>
      </c>
      <c r="BD43">
        <v>456</v>
      </c>
      <c r="BE43">
        <v>798</v>
      </c>
      <c r="BF43">
        <v>1140</v>
      </c>
      <c r="BG43">
        <v>1140</v>
      </c>
      <c r="BH43">
        <v>1543</v>
      </c>
      <c r="BI43">
        <v>1950</v>
      </c>
      <c r="BJ43">
        <v>2626</v>
      </c>
      <c r="BK43">
        <v>2689</v>
      </c>
      <c r="BL43">
        <v>3983</v>
      </c>
      <c r="BM43">
        <v>5018</v>
      </c>
      <c r="BN43">
        <v>5683</v>
      </c>
      <c r="BO43">
        <v>6650</v>
      </c>
      <c r="BP43">
        <v>8077</v>
      </c>
      <c r="BQ43">
        <v>9529</v>
      </c>
      <c r="BR43">
        <v>11658</v>
      </c>
      <c r="BS43">
        <v>14543</v>
      </c>
      <c r="BT43">
        <v>17089</v>
      </c>
    </row>
    <row r="44" spans="1:72" x14ac:dyDescent="0.2">
      <c r="A44" s="11"/>
      <c r="B44" s="3" t="s">
        <v>444</v>
      </c>
      <c r="C44" s="3" t="s">
        <v>465</v>
      </c>
      <c r="D44" s="3" t="s">
        <v>1013</v>
      </c>
      <c r="E44" s="3" t="s">
        <v>1014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71</v>
      </c>
      <c r="BS44">
        <v>86</v>
      </c>
      <c r="BT44">
        <v>91</v>
      </c>
    </row>
    <row r="45" spans="1:72" x14ac:dyDescent="0.2">
      <c r="A45" s="11"/>
      <c r="B45" s="3"/>
      <c r="C45" s="3" t="s">
        <v>465</v>
      </c>
      <c r="D45" s="3"/>
      <c r="E45" s="3"/>
      <c r="F45">
        <f>SUM(F2:F44)</f>
        <v>0</v>
      </c>
      <c r="G45">
        <f t="shared" ref="G45:BR45" si="0">SUM(G2:G44)</f>
        <v>0</v>
      </c>
      <c r="H45">
        <f t="shared" si="0"/>
        <v>2</v>
      </c>
      <c r="I45">
        <f t="shared" si="0"/>
        <v>3</v>
      </c>
      <c r="J45">
        <f t="shared" si="0"/>
        <v>3</v>
      </c>
      <c r="K45">
        <f t="shared" si="0"/>
        <v>4</v>
      </c>
      <c r="L45">
        <f t="shared" si="0"/>
        <v>8</v>
      </c>
      <c r="M45">
        <f t="shared" si="0"/>
        <v>10</v>
      </c>
      <c r="N45">
        <f t="shared" si="0"/>
        <v>10</v>
      </c>
      <c r="O45">
        <f t="shared" si="0"/>
        <v>16</v>
      </c>
      <c r="P45">
        <f t="shared" si="0"/>
        <v>21</v>
      </c>
      <c r="Q45">
        <f t="shared" si="0"/>
        <v>23</v>
      </c>
      <c r="R45">
        <f t="shared" si="0"/>
        <v>25</v>
      </c>
      <c r="S45">
        <f t="shared" si="0"/>
        <v>26</v>
      </c>
      <c r="T45">
        <f t="shared" si="0"/>
        <v>26</v>
      </c>
      <c r="U45">
        <f t="shared" si="0"/>
        <v>26</v>
      </c>
      <c r="V45">
        <f t="shared" si="0"/>
        <v>29</v>
      </c>
      <c r="W45">
        <f t="shared" si="0"/>
        <v>34</v>
      </c>
      <c r="X45">
        <f t="shared" si="0"/>
        <v>36</v>
      </c>
      <c r="Y45">
        <f t="shared" si="0"/>
        <v>41</v>
      </c>
      <c r="Z45">
        <f t="shared" si="0"/>
        <v>43</v>
      </c>
      <c r="AA45">
        <f t="shared" si="0"/>
        <v>44</v>
      </c>
      <c r="AB45">
        <f t="shared" si="0"/>
        <v>44</v>
      </c>
      <c r="AC45">
        <f t="shared" si="0"/>
        <v>44</v>
      </c>
      <c r="AD45">
        <f t="shared" si="0"/>
        <v>45</v>
      </c>
      <c r="AE45">
        <f t="shared" si="0"/>
        <v>45</v>
      </c>
      <c r="AF45">
        <f t="shared" si="0"/>
        <v>45</v>
      </c>
      <c r="AG45">
        <f t="shared" si="0"/>
        <v>45</v>
      </c>
      <c r="AH45">
        <f t="shared" si="0"/>
        <v>45</v>
      </c>
      <c r="AI45">
        <f t="shared" si="0"/>
        <v>45</v>
      </c>
      <c r="AJ45">
        <f t="shared" si="0"/>
        <v>62</v>
      </c>
      <c r="AK45">
        <f t="shared" si="0"/>
        <v>104</v>
      </c>
      <c r="AL45">
        <f t="shared" si="0"/>
        <v>197</v>
      </c>
      <c r="AM45">
        <f t="shared" si="0"/>
        <v>275</v>
      </c>
      <c r="AN45">
        <f t="shared" si="0"/>
        <v>377</v>
      </c>
      <c r="AO45">
        <f t="shared" si="0"/>
        <v>537</v>
      </c>
      <c r="AP45">
        <f t="shared" si="0"/>
        <v>799</v>
      </c>
      <c r="AQ45">
        <f t="shared" si="0"/>
        <v>1088</v>
      </c>
      <c r="AR45">
        <f t="shared" si="0"/>
        <v>1452</v>
      </c>
      <c r="AS45">
        <f t="shared" si="0"/>
        <v>2183</v>
      </c>
      <c r="AT45">
        <f t="shared" si="0"/>
        <v>2703</v>
      </c>
      <c r="AU45">
        <f t="shared" si="0"/>
        <v>3327</v>
      </c>
      <c r="AV45">
        <f t="shared" si="0"/>
        <v>4290</v>
      </c>
      <c r="AW45">
        <f t="shared" si="0"/>
        <v>5675</v>
      </c>
      <c r="AX45">
        <f t="shared" si="0"/>
        <v>7405</v>
      </c>
      <c r="AY45">
        <f t="shared" si="0"/>
        <v>9511</v>
      </c>
      <c r="AZ45">
        <f t="shared" si="0"/>
        <v>11998</v>
      </c>
      <c r="BA45">
        <f t="shared" si="0"/>
        <v>14691</v>
      </c>
      <c r="BB45">
        <f t="shared" si="0"/>
        <v>17845</v>
      </c>
      <c r="BC45">
        <f t="shared" si="0"/>
        <v>22631</v>
      </c>
      <c r="BD45">
        <f t="shared" si="0"/>
        <v>23101</v>
      </c>
      <c r="BE45">
        <f t="shared" si="0"/>
        <v>36721</v>
      </c>
      <c r="BF45">
        <f t="shared" si="0"/>
        <v>44622</v>
      </c>
      <c r="BG45">
        <f t="shared" si="0"/>
        <v>52663</v>
      </c>
      <c r="BH45">
        <f t="shared" si="0"/>
        <v>63029</v>
      </c>
      <c r="BI45">
        <f t="shared" si="0"/>
        <v>73569</v>
      </c>
      <c r="BJ45">
        <f t="shared" si="0"/>
        <v>86760</v>
      </c>
      <c r="BK45">
        <f t="shared" si="0"/>
        <v>104161</v>
      </c>
      <c r="BL45">
        <f t="shared" si="0"/>
        <v>123792</v>
      </c>
      <c r="BM45">
        <f t="shared" si="0"/>
        <v>144311</v>
      </c>
      <c r="BN45">
        <f t="shared" si="0"/>
        <v>162065</v>
      </c>
      <c r="BO45">
        <f t="shared" si="0"/>
        <v>185891</v>
      </c>
      <c r="BP45">
        <f t="shared" si="0"/>
        <v>208030</v>
      </c>
      <c r="BQ45">
        <f t="shared" si="0"/>
        <v>236297</v>
      </c>
      <c r="BR45">
        <f t="shared" si="0"/>
        <v>268879</v>
      </c>
      <c r="BS45">
        <f t="shared" ref="BS45:BT45" si="1">SUM(BS2:BS44)</f>
        <v>302452</v>
      </c>
      <c r="BT45">
        <f t="shared" si="1"/>
        <v>336810</v>
      </c>
    </row>
    <row r="46" spans="1:72" x14ac:dyDescent="0.2">
      <c r="A46" s="11"/>
      <c r="B46" s="3"/>
      <c r="C46" s="3"/>
      <c r="D46" s="3"/>
      <c r="E46" s="3"/>
    </row>
    <row r="47" spans="1:72" x14ac:dyDescent="0.2">
      <c r="A47" s="11"/>
      <c r="B47" s="3"/>
      <c r="C47" s="3"/>
      <c r="D47" s="3"/>
      <c r="E47" s="3"/>
    </row>
    <row r="48" spans="1:72" x14ac:dyDescent="0.2">
      <c r="A48" s="11"/>
      <c r="B48" s="3" t="s">
        <v>32</v>
      </c>
      <c r="C48" s="3"/>
      <c r="D48" s="3" t="s">
        <v>523</v>
      </c>
      <c r="E48" s="3" t="s">
        <v>524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4</v>
      </c>
      <c r="BA48">
        <v>4</v>
      </c>
      <c r="BB48">
        <v>5</v>
      </c>
      <c r="BC48">
        <v>7</v>
      </c>
      <c r="BD48">
        <v>7</v>
      </c>
      <c r="BE48">
        <v>7</v>
      </c>
      <c r="BF48">
        <v>11</v>
      </c>
      <c r="BG48">
        <v>16</v>
      </c>
      <c r="BH48">
        <v>21</v>
      </c>
      <c r="BI48">
        <v>22</v>
      </c>
      <c r="BJ48">
        <v>22</v>
      </c>
      <c r="BK48">
        <v>22</v>
      </c>
      <c r="BL48">
        <v>24</v>
      </c>
      <c r="BM48">
        <v>24</v>
      </c>
      <c r="BN48">
        <v>40</v>
      </c>
      <c r="BO48">
        <v>40</v>
      </c>
      <c r="BP48">
        <v>74</v>
      </c>
      <c r="BQ48">
        <v>84</v>
      </c>
      <c r="BR48">
        <v>94</v>
      </c>
      <c r="BS48">
        <v>110</v>
      </c>
      <c r="BT48">
        <v>110</v>
      </c>
    </row>
    <row r="49" spans="1:72" x14ac:dyDescent="0.2">
      <c r="A49" s="11"/>
      <c r="B49" s="3" t="s">
        <v>101</v>
      </c>
      <c r="C49" s="3"/>
      <c r="D49" s="3" t="s">
        <v>525</v>
      </c>
      <c r="E49" s="3" t="s">
        <v>526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2</v>
      </c>
      <c r="BB49">
        <v>10</v>
      </c>
      <c r="BC49">
        <v>12</v>
      </c>
      <c r="BD49">
        <v>23</v>
      </c>
      <c r="BE49">
        <v>33</v>
      </c>
      <c r="BF49">
        <v>38</v>
      </c>
      <c r="BG49">
        <v>42</v>
      </c>
      <c r="BH49">
        <v>51</v>
      </c>
      <c r="BI49">
        <v>55</v>
      </c>
      <c r="BJ49">
        <v>59</v>
      </c>
      <c r="BK49">
        <v>64</v>
      </c>
      <c r="BL49">
        <v>70</v>
      </c>
      <c r="BM49">
        <v>76</v>
      </c>
      <c r="BN49">
        <v>89</v>
      </c>
      <c r="BO49">
        <v>104</v>
      </c>
      <c r="BP49">
        <v>123</v>
      </c>
      <c r="BQ49">
        <v>146</v>
      </c>
      <c r="BR49">
        <v>174</v>
      </c>
      <c r="BS49">
        <v>186</v>
      </c>
      <c r="BT49">
        <v>197</v>
      </c>
    </row>
    <row r="50" spans="1:72" x14ac:dyDescent="0.2">
      <c r="A50" s="11"/>
      <c r="B50" s="3" t="s">
        <v>35</v>
      </c>
      <c r="C50" s="3"/>
      <c r="D50" s="3" t="s">
        <v>527</v>
      </c>
      <c r="E50" s="3" t="s">
        <v>528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3</v>
      </c>
      <c r="AU50">
        <v>5</v>
      </c>
      <c r="AV50">
        <v>12</v>
      </c>
      <c r="AW50">
        <v>12</v>
      </c>
      <c r="AX50">
        <v>17</v>
      </c>
      <c r="AY50">
        <v>17</v>
      </c>
      <c r="AZ50">
        <v>19</v>
      </c>
      <c r="BA50">
        <v>20</v>
      </c>
      <c r="BB50">
        <v>20</v>
      </c>
      <c r="BC50">
        <v>20</v>
      </c>
      <c r="BD50">
        <v>24</v>
      </c>
      <c r="BE50">
        <v>26</v>
      </c>
      <c r="BF50">
        <v>37</v>
      </c>
      <c r="BG50">
        <v>48</v>
      </c>
      <c r="BH50">
        <v>54</v>
      </c>
      <c r="BI50">
        <v>60</v>
      </c>
      <c r="BJ50">
        <v>74</v>
      </c>
      <c r="BK50">
        <v>87</v>
      </c>
      <c r="BL50">
        <v>90</v>
      </c>
      <c r="BM50">
        <v>139</v>
      </c>
      <c r="BN50">
        <v>201</v>
      </c>
      <c r="BO50">
        <v>230</v>
      </c>
      <c r="BP50">
        <v>264</v>
      </c>
      <c r="BQ50">
        <v>302</v>
      </c>
      <c r="BR50">
        <v>367</v>
      </c>
      <c r="BS50">
        <v>409</v>
      </c>
      <c r="BT50">
        <v>454</v>
      </c>
    </row>
    <row r="51" spans="1:72" x14ac:dyDescent="0.2">
      <c r="A51" s="11"/>
      <c r="B51" s="3" t="s">
        <v>501</v>
      </c>
      <c r="C51" s="3"/>
      <c r="D51" s="3" t="s">
        <v>531</v>
      </c>
      <c r="E51" s="3" t="s">
        <v>532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2</v>
      </c>
      <c r="BN51">
        <v>2</v>
      </c>
      <c r="BO51">
        <v>3</v>
      </c>
      <c r="BP51">
        <v>3</v>
      </c>
      <c r="BQ51">
        <v>3</v>
      </c>
      <c r="BR51">
        <v>4</v>
      </c>
      <c r="BS51">
        <v>4</v>
      </c>
      <c r="BT51">
        <v>5</v>
      </c>
    </row>
    <row r="52" spans="1:72" x14ac:dyDescent="0.2">
      <c r="A52" s="11"/>
      <c r="B52" s="3" t="s">
        <v>422</v>
      </c>
      <c r="C52" s="3"/>
      <c r="D52" s="3" t="s">
        <v>533</v>
      </c>
      <c r="E52" s="3" t="s">
        <v>534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3</v>
      </c>
      <c r="BP52">
        <v>3</v>
      </c>
      <c r="BQ52">
        <v>3</v>
      </c>
      <c r="BR52">
        <v>7</v>
      </c>
      <c r="BS52">
        <v>7</v>
      </c>
      <c r="BT52">
        <v>7</v>
      </c>
    </row>
    <row r="53" spans="1:72" x14ac:dyDescent="0.2">
      <c r="A53" s="11"/>
      <c r="B53" s="3" t="s">
        <v>72</v>
      </c>
      <c r="C53" s="3"/>
      <c r="D53" s="3" t="s">
        <v>535</v>
      </c>
      <c r="E53" s="3" t="s">
        <v>536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2</v>
      </c>
      <c r="AY53">
        <v>8</v>
      </c>
      <c r="AZ53">
        <v>12</v>
      </c>
      <c r="BA53">
        <v>12</v>
      </c>
      <c r="BB53">
        <v>17</v>
      </c>
      <c r="BC53">
        <v>19</v>
      </c>
      <c r="BD53">
        <v>19</v>
      </c>
      <c r="BE53">
        <v>31</v>
      </c>
      <c r="BF53">
        <v>34</v>
      </c>
      <c r="BG53">
        <v>45</v>
      </c>
      <c r="BH53">
        <v>56</v>
      </c>
      <c r="BI53">
        <v>68</v>
      </c>
      <c r="BJ53">
        <v>79</v>
      </c>
      <c r="BK53">
        <v>97</v>
      </c>
      <c r="BL53">
        <v>128</v>
      </c>
      <c r="BM53">
        <v>158</v>
      </c>
      <c r="BN53">
        <v>266</v>
      </c>
      <c r="BO53">
        <v>301</v>
      </c>
      <c r="BP53">
        <v>387</v>
      </c>
      <c r="BQ53">
        <v>387</v>
      </c>
      <c r="BR53">
        <v>502</v>
      </c>
      <c r="BS53">
        <v>589</v>
      </c>
      <c r="BT53">
        <v>690</v>
      </c>
    </row>
    <row r="54" spans="1:72" x14ac:dyDescent="0.2">
      <c r="A54" s="11"/>
      <c r="B54" s="3" t="s">
        <v>62</v>
      </c>
      <c r="C54" s="3"/>
      <c r="D54" s="3" t="s">
        <v>537</v>
      </c>
      <c r="E54" s="3" t="s">
        <v>538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4</v>
      </c>
      <c r="BE54">
        <v>8</v>
      </c>
      <c r="BF54">
        <v>18</v>
      </c>
      <c r="BG54">
        <v>26</v>
      </c>
      <c r="BH54">
        <v>52</v>
      </c>
      <c r="BI54">
        <v>78</v>
      </c>
      <c r="BJ54">
        <v>84</v>
      </c>
      <c r="BK54">
        <v>115</v>
      </c>
      <c r="BL54">
        <v>136</v>
      </c>
      <c r="BM54">
        <v>160</v>
      </c>
      <c r="BN54">
        <v>194</v>
      </c>
      <c r="BO54">
        <v>235</v>
      </c>
      <c r="BP54">
        <v>249</v>
      </c>
      <c r="BQ54">
        <v>265</v>
      </c>
      <c r="BR54">
        <v>290</v>
      </c>
      <c r="BS54">
        <v>329</v>
      </c>
      <c r="BT54">
        <v>407</v>
      </c>
    </row>
    <row r="55" spans="1:72" x14ac:dyDescent="0.2">
      <c r="A55" s="2" t="s">
        <v>411</v>
      </c>
      <c r="B55" s="3" t="s">
        <v>12</v>
      </c>
      <c r="C55" s="3"/>
      <c r="D55" s="3" t="s">
        <v>539</v>
      </c>
      <c r="E55" s="3" t="s">
        <v>540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</v>
      </c>
      <c r="BH55">
        <v>2</v>
      </c>
      <c r="BI55">
        <v>2</v>
      </c>
      <c r="BJ55">
        <v>3</v>
      </c>
      <c r="BK55">
        <v>4</v>
      </c>
      <c r="BL55">
        <v>6</v>
      </c>
      <c r="BM55">
        <v>9</v>
      </c>
      <c r="BN55">
        <v>19</v>
      </c>
      <c r="BO55">
        <v>32</v>
      </c>
      <c r="BP55">
        <v>39</v>
      </c>
      <c r="BQ55">
        <v>39</v>
      </c>
      <c r="BR55">
        <v>53</v>
      </c>
      <c r="BS55">
        <v>62</v>
      </c>
      <c r="BT55">
        <v>71</v>
      </c>
    </row>
    <row r="56" spans="1:72" x14ac:dyDescent="0.2">
      <c r="A56" s="2" t="s">
        <v>11</v>
      </c>
      <c r="B56" s="3" t="s">
        <v>12</v>
      </c>
      <c r="C56" s="3"/>
      <c r="D56" s="3" t="s">
        <v>541</v>
      </c>
      <c r="E56" s="3" t="s">
        <v>542</v>
      </c>
      <c r="F56">
        <v>0</v>
      </c>
      <c r="G56">
        <v>0</v>
      </c>
      <c r="H56">
        <v>0</v>
      </c>
      <c r="I56">
        <v>0</v>
      </c>
      <c r="J56">
        <v>3</v>
      </c>
      <c r="K56">
        <v>4</v>
      </c>
      <c r="L56">
        <v>4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4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6</v>
      </c>
      <c r="AT56">
        <v>6</v>
      </c>
      <c r="AU56">
        <v>13</v>
      </c>
      <c r="AV56">
        <v>22</v>
      </c>
      <c r="AW56">
        <v>22</v>
      </c>
      <c r="AX56">
        <v>26</v>
      </c>
      <c r="AY56">
        <v>28</v>
      </c>
      <c r="AZ56">
        <v>38</v>
      </c>
      <c r="BA56">
        <v>48</v>
      </c>
      <c r="BB56">
        <v>55</v>
      </c>
      <c r="BC56">
        <v>65</v>
      </c>
      <c r="BD56">
        <v>65</v>
      </c>
      <c r="BE56">
        <v>92</v>
      </c>
      <c r="BF56">
        <v>112</v>
      </c>
      <c r="BG56">
        <v>134</v>
      </c>
      <c r="BH56">
        <v>171</v>
      </c>
      <c r="BI56">
        <v>210</v>
      </c>
      <c r="BJ56">
        <v>267</v>
      </c>
      <c r="BK56">
        <v>307</v>
      </c>
      <c r="BL56">
        <v>353</v>
      </c>
      <c r="BM56">
        <v>436</v>
      </c>
      <c r="BN56">
        <v>669</v>
      </c>
      <c r="BO56">
        <v>669</v>
      </c>
      <c r="BP56">
        <v>818</v>
      </c>
      <c r="BQ56">
        <v>1029</v>
      </c>
      <c r="BR56">
        <v>1219</v>
      </c>
      <c r="BS56">
        <v>1405</v>
      </c>
      <c r="BT56">
        <v>1617</v>
      </c>
    </row>
    <row r="57" spans="1:72" x14ac:dyDescent="0.2">
      <c r="A57" s="2" t="s">
        <v>77</v>
      </c>
      <c r="B57" s="3" t="s">
        <v>12</v>
      </c>
      <c r="C57" s="3"/>
      <c r="D57" s="3" t="s">
        <v>543</v>
      </c>
      <c r="E57" s="3" t="s">
        <v>544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3</v>
      </c>
      <c r="BM57">
        <v>3</v>
      </c>
      <c r="BN57">
        <v>5</v>
      </c>
      <c r="BO57">
        <v>5</v>
      </c>
      <c r="BP57">
        <v>6</v>
      </c>
      <c r="BQ57">
        <v>6</v>
      </c>
      <c r="BR57">
        <v>12</v>
      </c>
      <c r="BS57">
        <v>12</v>
      </c>
      <c r="BT57">
        <v>15</v>
      </c>
    </row>
    <row r="58" spans="1:72" x14ac:dyDescent="0.2">
      <c r="A58" s="2" t="s">
        <v>14</v>
      </c>
      <c r="B58" s="3" t="s">
        <v>12</v>
      </c>
      <c r="C58" s="3"/>
      <c r="D58" s="3" t="s">
        <v>545</v>
      </c>
      <c r="E58" s="3" t="s">
        <v>546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3</v>
      </c>
      <c r="O58">
        <v>2</v>
      </c>
      <c r="P58">
        <v>3</v>
      </c>
      <c r="Q58">
        <v>2</v>
      </c>
      <c r="R58">
        <v>2</v>
      </c>
      <c r="S58">
        <v>3</v>
      </c>
      <c r="T58">
        <v>3</v>
      </c>
      <c r="U58">
        <v>4</v>
      </c>
      <c r="V58">
        <v>5</v>
      </c>
      <c r="W58">
        <v>5</v>
      </c>
      <c r="X58">
        <v>5</v>
      </c>
      <c r="Y58">
        <v>5</v>
      </c>
      <c r="Z58">
        <v>5</v>
      </c>
      <c r="AA58">
        <v>5</v>
      </c>
      <c r="AB58">
        <v>5</v>
      </c>
      <c r="AC58">
        <v>5</v>
      </c>
      <c r="AD58">
        <v>5</v>
      </c>
      <c r="AE58">
        <v>5</v>
      </c>
      <c r="AF58">
        <v>5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  <c r="AN58">
        <v>5</v>
      </c>
      <c r="AO58">
        <v>5</v>
      </c>
      <c r="AP58">
        <v>5</v>
      </c>
      <c r="AQ58">
        <v>5</v>
      </c>
      <c r="AR58">
        <v>9</v>
      </c>
      <c r="AS58">
        <v>9</v>
      </c>
      <c r="AT58">
        <v>9</v>
      </c>
      <c r="AU58">
        <v>11</v>
      </c>
      <c r="AV58">
        <v>11</v>
      </c>
      <c r="AW58">
        <v>13</v>
      </c>
      <c r="AX58">
        <v>13</v>
      </c>
      <c r="AY58">
        <v>13</v>
      </c>
      <c r="AZ58">
        <v>15</v>
      </c>
      <c r="BA58">
        <v>15</v>
      </c>
      <c r="BB58">
        <v>18</v>
      </c>
      <c r="BC58">
        <v>20</v>
      </c>
      <c r="BD58">
        <v>20</v>
      </c>
      <c r="BE58">
        <v>35</v>
      </c>
      <c r="BF58">
        <v>46</v>
      </c>
      <c r="BG58">
        <v>61</v>
      </c>
      <c r="BH58">
        <v>68</v>
      </c>
      <c r="BI58">
        <v>78</v>
      </c>
      <c r="BJ58">
        <v>94</v>
      </c>
      <c r="BK58">
        <v>144</v>
      </c>
      <c r="BL58">
        <v>184</v>
      </c>
      <c r="BM58">
        <v>221</v>
      </c>
      <c r="BN58">
        <v>259</v>
      </c>
      <c r="BO58">
        <v>319</v>
      </c>
      <c r="BP58">
        <v>397</v>
      </c>
      <c r="BQ58">
        <v>443</v>
      </c>
      <c r="BR58">
        <v>493</v>
      </c>
      <c r="BS58">
        <v>555</v>
      </c>
      <c r="BT58">
        <v>625</v>
      </c>
    </row>
    <row r="59" spans="1:72" x14ac:dyDescent="0.2">
      <c r="A59" s="2" t="s">
        <v>25</v>
      </c>
      <c r="B59" s="3" t="s">
        <v>12</v>
      </c>
      <c r="C59" s="3"/>
      <c r="D59" s="3" t="s">
        <v>547</v>
      </c>
      <c r="E59" s="3" t="s">
        <v>548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2</v>
      </c>
      <c r="R59">
        <v>2</v>
      </c>
      <c r="S59">
        <v>2</v>
      </c>
      <c r="T59">
        <v>2</v>
      </c>
      <c r="U59">
        <v>2</v>
      </c>
      <c r="V59">
        <v>2</v>
      </c>
      <c r="W59">
        <v>2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3</v>
      </c>
      <c r="AS59">
        <v>3</v>
      </c>
      <c r="AT59">
        <v>3</v>
      </c>
      <c r="AU59">
        <v>3</v>
      </c>
      <c r="AV59">
        <v>5</v>
      </c>
      <c r="AW59">
        <v>5</v>
      </c>
      <c r="AX59">
        <v>7</v>
      </c>
      <c r="AY59">
        <v>7</v>
      </c>
      <c r="AZ59">
        <v>7</v>
      </c>
      <c r="BA59">
        <v>7</v>
      </c>
      <c r="BB59">
        <v>7</v>
      </c>
      <c r="BC59">
        <v>9</v>
      </c>
      <c r="BD59">
        <v>9</v>
      </c>
      <c r="BE59">
        <v>16</v>
      </c>
      <c r="BF59">
        <v>19</v>
      </c>
      <c r="BG59">
        <v>20</v>
      </c>
      <c r="BH59">
        <v>29</v>
      </c>
      <c r="BI59">
        <v>29</v>
      </c>
      <c r="BJ59">
        <v>37</v>
      </c>
      <c r="BK59">
        <v>42</v>
      </c>
      <c r="BL59">
        <v>50</v>
      </c>
      <c r="BM59">
        <v>67</v>
      </c>
      <c r="BN59">
        <v>100</v>
      </c>
      <c r="BO59">
        <v>134</v>
      </c>
      <c r="BP59">
        <v>170</v>
      </c>
      <c r="BQ59">
        <v>170</v>
      </c>
      <c r="BR59">
        <v>235</v>
      </c>
      <c r="BS59">
        <v>257</v>
      </c>
      <c r="BT59">
        <v>287</v>
      </c>
    </row>
    <row r="60" spans="1:72" x14ac:dyDescent="0.2">
      <c r="A60" s="2" t="s">
        <v>67</v>
      </c>
      <c r="B60" s="3" t="s">
        <v>12</v>
      </c>
      <c r="C60" s="3"/>
      <c r="D60" s="3" t="s">
        <v>549</v>
      </c>
      <c r="E60" s="3" t="s">
        <v>550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2</v>
      </c>
      <c r="BA60">
        <v>2</v>
      </c>
      <c r="BB60">
        <v>2</v>
      </c>
      <c r="BC60">
        <v>3</v>
      </c>
      <c r="BD60">
        <v>3</v>
      </c>
      <c r="BE60">
        <v>5</v>
      </c>
      <c r="BF60">
        <v>5</v>
      </c>
      <c r="BG60">
        <v>6</v>
      </c>
      <c r="BH60">
        <v>7</v>
      </c>
      <c r="BI60">
        <v>7</v>
      </c>
      <c r="BJ60">
        <v>10</v>
      </c>
      <c r="BK60">
        <v>10</v>
      </c>
      <c r="BL60">
        <v>10</v>
      </c>
      <c r="BM60">
        <v>16</v>
      </c>
      <c r="BN60">
        <v>22</v>
      </c>
      <c r="BO60">
        <v>28</v>
      </c>
      <c r="BP60">
        <v>28</v>
      </c>
      <c r="BQ60">
        <v>36</v>
      </c>
      <c r="BR60">
        <v>47</v>
      </c>
      <c r="BS60">
        <v>47</v>
      </c>
      <c r="BT60">
        <v>62</v>
      </c>
    </row>
    <row r="61" spans="1:72" x14ac:dyDescent="0.2">
      <c r="A61" s="2" t="s">
        <v>13</v>
      </c>
      <c r="B61" s="3" t="s">
        <v>12</v>
      </c>
      <c r="C61" s="3"/>
      <c r="D61" s="3" t="s">
        <v>551</v>
      </c>
      <c r="E61" s="3" t="s">
        <v>552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2</v>
      </c>
      <c r="O61">
        <v>3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4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7</v>
      </c>
      <c r="AS61">
        <v>7</v>
      </c>
      <c r="AT61">
        <v>9</v>
      </c>
      <c r="AU61">
        <v>9</v>
      </c>
      <c r="AV61">
        <v>10</v>
      </c>
      <c r="AW61">
        <v>10</v>
      </c>
      <c r="AX61">
        <v>10</v>
      </c>
      <c r="AY61">
        <v>11</v>
      </c>
      <c r="AZ61">
        <v>11</v>
      </c>
      <c r="BA61">
        <v>15</v>
      </c>
      <c r="BB61">
        <v>18</v>
      </c>
      <c r="BC61">
        <v>21</v>
      </c>
      <c r="BD61">
        <v>21</v>
      </c>
      <c r="BE61">
        <v>36</v>
      </c>
      <c r="BF61">
        <v>49</v>
      </c>
      <c r="BG61">
        <v>57</v>
      </c>
      <c r="BH61">
        <v>71</v>
      </c>
      <c r="BI61">
        <v>94</v>
      </c>
      <c r="BJ61">
        <v>121</v>
      </c>
      <c r="BK61">
        <v>121</v>
      </c>
      <c r="BL61">
        <v>121</v>
      </c>
      <c r="BM61">
        <v>229</v>
      </c>
      <c r="BN61">
        <v>355</v>
      </c>
      <c r="BO61">
        <v>355</v>
      </c>
      <c r="BP61">
        <v>411</v>
      </c>
      <c r="BQ61">
        <v>466</v>
      </c>
      <c r="BR61">
        <v>520</v>
      </c>
      <c r="BS61">
        <v>574</v>
      </c>
      <c r="BT61">
        <v>685</v>
      </c>
    </row>
    <row r="62" spans="1:72" x14ac:dyDescent="0.2">
      <c r="A62" s="2" t="s">
        <v>55</v>
      </c>
      <c r="B62" s="3" t="s">
        <v>12</v>
      </c>
      <c r="C62" s="3"/>
      <c r="D62" s="3" t="s">
        <v>553</v>
      </c>
      <c r="E62" s="3" t="s">
        <v>554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3</v>
      </c>
      <c r="AX62">
        <v>3</v>
      </c>
      <c r="AY62">
        <v>3</v>
      </c>
      <c r="AZ62">
        <v>3</v>
      </c>
      <c r="BA62">
        <v>4</v>
      </c>
      <c r="BB62">
        <v>6</v>
      </c>
      <c r="BC62">
        <v>9</v>
      </c>
      <c r="BD62">
        <v>9</v>
      </c>
      <c r="BE62">
        <v>14</v>
      </c>
      <c r="BF62">
        <v>17</v>
      </c>
      <c r="BG62">
        <v>17</v>
      </c>
      <c r="BH62">
        <v>28</v>
      </c>
      <c r="BI62">
        <v>31</v>
      </c>
      <c r="BJ62">
        <v>35</v>
      </c>
      <c r="BK62">
        <v>52</v>
      </c>
      <c r="BL62">
        <v>64</v>
      </c>
      <c r="BM62">
        <v>90</v>
      </c>
      <c r="BN62">
        <v>120</v>
      </c>
      <c r="BO62">
        <v>140</v>
      </c>
      <c r="BP62">
        <v>175</v>
      </c>
      <c r="BQ62">
        <v>175</v>
      </c>
      <c r="BR62">
        <v>231</v>
      </c>
      <c r="BS62">
        <v>231</v>
      </c>
      <c r="BT62">
        <v>278</v>
      </c>
    </row>
    <row r="63" spans="1:72" x14ac:dyDescent="0.2">
      <c r="A63" s="11"/>
      <c r="B63" s="3" t="s">
        <v>38</v>
      </c>
      <c r="C63" s="3"/>
      <c r="D63" s="3" t="s">
        <v>555</v>
      </c>
      <c r="E63" s="3" t="s">
        <v>556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</v>
      </c>
      <c r="AO63">
        <v>2</v>
      </c>
      <c r="AP63">
        <v>3</v>
      </c>
      <c r="AQ63">
        <v>3</v>
      </c>
      <c r="AR63">
        <v>9</v>
      </c>
      <c r="AS63">
        <v>14</v>
      </c>
      <c r="AT63">
        <v>18</v>
      </c>
      <c r="AU63">
        <v>21</v>
      </c>
      <c r="AV63">
        <v>29</v>
      </c>
      <c r="AW63">
        <v>41</v>
      </c>
      <c r="AX63">
        <v>55</v>
      </c>
      <c r="AY63">
        <v>79</v>
      </c>
      <c r="AZ63">
        <v>104</v>
      </c>
      <c r="BA63">
        <v>131</v>
      </c>
      <c r="BB63">
        <v>182</v>
      </c>
      <c r="BC63">
        <v>246</v>
      </c>
      <c r="BD63">
        <v>302</v>
      </c>
      <c r="BE63">
        <v>504</v>
      </c>
      <c r="BF63">
        <v>655</v>
      </c>
      <c r="BG63">
        <v>860</v>
      </c>
      <c r="BH63">
        <v>1018</v>
      </c>
      <c r="BI63">
        <v>1332</v>
      </c>
      <c r="BJ63">
        <v>1646</v>
      </c>
      <c r="BK63">
        <v>2013</v>
      </c>
      <c r="BL63">
        <v>2388</v>
      </c>
      <c r="BM63">
        <v>2814</v>
      </c>
      <c r="BN63">
        <v>3582</v>
      </c>
      <c r="BO63">
        <v>4474</v>
      </c>
      <c r="BP63">
        <v>5283</v>
      </c>
      <c r="BQ63">
        <v>5588</v>
      </c>
      <c r="BR63">
        <v>6909</v>
      </c>
      <c r="BS63">
        <v>7657</v>
      </c>
      <c r="BT63">
        <v>8271</v>
      </c>
    </row>
    <row r="64" spans="1:72" x14ac:dyDescent="0.2">
      <c r="A64" s="11"/>
      <c r="B64" s="3" t="s">
        <v>61</v>
      </c>
      <c r="C64" s="3"/>
      <c r="D64" s="3" t="s">
        <v>557</v>
      </c>
      <c r="E64" s="3" t="s">
        <v>558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3</v>
      </c>
      <c r="AT64">
        <v>3</v>
      </c>
      <c r="AU64">
        <v>3</v>
      </c>
      <c r="AV64">
        <v>3</v>
      </c>
      <c r="AW64">
        <v>6</v>
      </c>
      <c r="AX64">
        <v>6</v>
      </c>
      <c r="AY64">
        <v>9</v>
      </c>
      <c r="AZ64">
        <v>9</v>
      </c>
      <c r="BA64">
        <v>9</v>
      </c>
      <c r="BB64">
        <v>11</v>
      </c>
      <c r="BC64">
        <v>11</v>
      </c>
      <c r="BD64">
        <v>11</v>
      </c>
      <c r="BE64">
        <v>15</v>
      </c>
      <c r="BF64">
        <v>15</v>
      </c>
      <c r="BG64">
        <v>23</v>
      </c>
      <c r="BH64">
        <v>28</v>
      </c>
      <c r="BI64">
        <v>28</v>
      </c>
      <c r="BJ64">
        <v>28</v>
      </c>
      <c r="BK64">
        <v>44</v>
      </c>
      <c r="BL64">
        <v>44</v>
      </c>
      <c r="BM64">
        <v>53</v>
      </c>
      <c r="BN64">
        <v>65</v>
      </c>
      <c r="BO64">
        <v>72</v>
      </c>
      <c r="BP64">
        <v>87</v>
      </c>
      <c r="BQ64">
        <v>93</v>
      </c>
      <c r="BR64">
        <v>122</v>
      </c>
      <c r="BS64">
        <v>165</v>
      </c>
      <c r="BT64">
        <v>182</v>
      </c>
    </row>
    <row r="65" spans="1:72" x14ac:dyDescent="0.2">
      <c r="A65" s="11"/>
      <c r="B65" s="3" t="s">
        <v>559</v>
      </c>
      <c r="C65" s="3"/>
      <c r="D65" s="3" t="s">
        <v>560</v>
      </c>
      <c r="E65" s="3" t="s">
        <v>561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1</v>
      </c>
      <c r="BJ65">
        <v>1</v>
      </c>
      <c r="BK65">
        <v>3</v>
      </c>
      <c r="BL65">
        <v>3</v>
      </c>
      <c r="BM65">
        <v>4</v>
      </c>
      <c r="BN65">
        <v>4</v>
      </c>
      <c r="BO65">
        <v>4</v>
      </c>
      <c r="BP65">
        <v>5</v>
      </c>
      <c r="BQ65">
        <v>5</v>
      </c>
      <c r="BR65">
        <v>9</v>
      </c>
      <c r="BS65">
        <v>10</v>
      </c>
      <c r="BT65">
        <v>10</v>
      </c>
    </row>
    <row r="66" spans="1:72" x14ac:dyDescent="0.2">
      <c r="A66" s="11"/>
      <c r="B66" s="3" t="s">
        <v>33</v>
      </c>
      <c r="C66" s="3"/>
      <c r="D66" s="3" t="s">
        <v>562</v>
      </c>
      <c r="E66" s="3" t="s">
        <v>563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23</v>
      </c>
      <c r="AO66">
        <v>33</v>
      </c>
      <c r="AP66">
        <v>33</v>
      </c>
      <c r="AQ66">
        <v>36</v>
      </c>
      <c r="AR66">
        <v>41</v>
      </c>
      <c r="AS66">
        <v>47</v>
      </c>
      <c r="AT66">
        <v>49</v>
      </c>
      <c r="AU66">
        <v>49</v>
      </c>
      <c r="AV66">
        <v>52</v>
      </c>
      <c r="AW66">
        <v>55</v>
      </c>
      <c r="AX66">
        <v>60</v>
      </c>
      <c r="AY66">
        <v>85</v>
      </c>
      <c r="AZ66">
        <v>85</v>
      </c>
      <c r="BA66">
        <v>95</v>
      </c>
      <c r="BB66">
        <v>110</v>
      </c>
      <c r="BC66">
        <v>195</v>
      </c>
      <c r="BD66">
        <v>195</v>
      </c>
      <c r="BE66">
        <v>195</v>
      </c>
      <c r="BF66">
        <v>210</v>
      </c>
      <c r="BG66">
        <v>214</v>
      </c>
      <c r="BH66">
        <v>214</v>
      </c>
      <c r="BI66">
        <v>228</v>
      </c>
      <c r="BJ66">
        <v>256</v>
      </c>
      <c r="BK66">
        <v>278</v>
      </c>
      <c r="BL66">
        <v>285</v>
      </c>
      <c r="BM66">
        <v>305</v>
      </c>
      <c r="BN66">
        <v>334</v>
      </c>
      <c r="BO66">
        <v>377</v>
      </c>
      <c r="BP66">
        <v>392</v>
      </c>
      <c r="BQ66">
        <v>419</v>
      </c>
      <c r="BR66">
        <v>458</v>
      </c>
      <c r="BS66">
        <v>466</v>
      </c>
      <c r="BT66">
        <v>476</v>
      </c>
    </row>
    <row r="67" spans="1:72" x14ac:dyDescent="0.2">
      <c r="A67" s="11"/>
      <c r="B67" s="3" t="s">
        <v>96</v>
      </c>
      <c r="C67" s="3"/>
      <c r="D67" s="3" t="s">
        <v>564</v>
      </c>
      <c r="E67" s="3" t="s">
        <v>565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3</v>
      </c>
      <c r="BA67">
        <v>3</v>
      </c>
      <c r="BB67">
        <v>3</v>
      </c>
      <c r="BC67">
        <v>3</v>
      </c>
      <c r="BD67">
        <v>3</v>
      </c>
      <c r="BE67">
        <v>3</v>
      </c>
      <c r="BF67">
        <v>3</v>
      </c>
      <c r="BG67">
        <v>5</v>
      </c>
      <c r="BH67">
        <v>8</v>
      </c>
      <c r="BI67">
        <v>10</v>
      </c>
      <c r="BJ67">
        <v>14</v>
      </c>
      <c r="BK67">
        <v>17</v>
      </c>
      <c r="BL67">
        <v>20</v>
      </c>
      <c r="BM67">
        <v>25</v>
      </c>
      <c r="BN67">
        <v>27</v>
      </c>
      <c r="BO67">
        <v>33</v>
      </c>
      <c r="BP67">
        <v>39</v>
      </c>
      <c r="BQ67">
        <v>39</v>
      </c>
      <c r="BR67">
        <v>44</v>
      </c>
      <c r="BS67">
        <v>48</v>
      </c>
      <c r="BT67">
        <v>48</v>
      </c>
    </row>
    <row r="68" spans="1:72" x14ac:dyDescent="0.2">
      <c r="A68" s="11"/>
      <c r="B68" s="3" t="s">
        <v>477</v>
      </c>
      <c r="C68" s="3"/>
      <c r="D68" s="3" t="s">
        <v>566</v>
      </c>
      <c r="E68" s="3" t="s">
        <v>567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2</v>
      </c>
      <c r="BJ68">
        <v>2</v>
      </c>
      <c r="BK68">
        <v>5</v>
      </c>
      <c r="BL68">
        <v>5</v>
      </c>
      <c r="BM68">
        <v>6</v>
      </c>
      <c r="BN68">
        <v>14</v>
      </c>
      <c r="BO68">
        <v>17</v>
      </c>
      <c r="BP68">
        <v>18</v>
      </c>
      <c r="BQ68">
        <v>18</v>
      </c>
      <c r="BR68">
        <v>18</v>
      </c>
      <c r="BS68">
        <v>24</v>
      </c>
      <c r="BT68">
        <v>26</v>
      </c>
    </row>
    <row r="69" spans="1:72" x14ac:dyDescent="0.2">
      <c r="A69" s="11"/>
      <c r="B69" s="3" t="s">
        <v>454</v>
      </c>
      <c r="C69" s="3"/>
      <c r="D69" s="3" t="s">
        <v>572</v>
      </c>
      <c r="E69" s="3" t="s">
        <v>573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1</v>
      </c>
      <c r="BJ69">
        <v>2</v>
      </c>
      <c r="BK69">
        <v>2</v>
      </c>
      <c r="BL69">
        <v>2</v>
      </c>
      <c r="BM69">
        <v>2</v>
      </c>
      <c r="BN69">
        <v>2</v>
      </c>
      <c r="BO69">
        <v>5</v>
      </c>
      <c r="BP69">
        <v>6</v>
      </c>
      <c r="BQ69">
        <v>6</v>
      </c>
      <c r="BR69">
        <v>6</v>
      </c>
      <c r="BS69">
        <v>6</v>
      </c>
      <c r="BT69">
        <v>6</v>
      </c>
    </row>
    <row r="70" spans="1:72" x14ac:dyDescent="0.2">
      <c r="A70" s="11"/>
      <c r="B70" s="3" t="s">
        <v>84</v>
      </c>
      <c r="C70" s="3"/>
      <c r="D70" s="3" t="s">
        <v>574</v>
      </c>
      <c r="E70" s="3" t="s">
        <v>575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2</v>
      </c>
      <c r="BM70">
        <v>2</v>
      </c>
      <c r="BN70">
        <v>2</v>
      </c>
      <c r="BO70">
        <v>2</v>
      </c>
      <c r="BP70">
        <v>2</v>
      </c>
      <c r="BQ70">
        <v>2</v>
      </c>
      <c r="BR70">
        <v>2</v>
      </c>
      <c r="BS70">
        <v>3</v>
      </c>
      <c r="BT70">
        <v>3</v>
      </c>
    </row>
    <row r="71" spans="1:72" x14ac:dyDescent="0.2">
      <c r="A71" s="11"/>
      <c r="B71" s="3" t="s">
        <v>203</v>
      </c>
      <c r="C71" s="3"/>
      <c r="D71" s="3" t="s">
        <v>576</v>
      </c>
      <c r="E71" s="3" t="s">
        <v>577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</v>
      </c>
      <c r="BD71">
        <v>2</v>
      </c>
      <c r="BE71">
        <v>3</v>
      </c>
      <c r="BF71">
        <v>10</v>
      </c>
      <c r="BG71">
        <v>10</v>
      </c>
      <c r="BH71">
        <v>11</v>
      </c>
      <c r="BI71">
        <v>11</v>
      </c>
      <c r="BJ71">
        <v>12</v>
      </c>
      <c r="BK71">
        <v>12</v>
      </c>
      <c r="BL71">
        <v>15</v>
      </c>
      <c r="BM71">
        <v>19</v>
      </c>
      <c r="BN71">
        <v>24</v>
      </c>
      <c r="BO71">
        <v>27</v>
      </c>
      <c r="BP71">
        <v>29</v>
      </c>
      <c r="BQ71">
        <v>32</v>
      </c>
      <c r="BR71">
        <v>43</v>
      </c>
      <c r="BS71">
        <v>61</v>
      </c>
      <c r="BT71">
        <v>74</v>
      </c>
    </row>
    <row r="72" spans="1:72" x14ac:dyDescent="0.2">
      <c r="A72" s="11"/>
      <c r="B72" s="3" t="s">
        <v>41</v>
      </c>
      <c r="C72" s="3"/>
      <c r="D72" s="3" t="s">
        <v>580</v>
      </c>
      <c r="E72" s="3" t="s">
        <v>581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2</v>
      </c>
      <c r="AS72">
        <v>2</v>
      </c>
      <c r="AT72">
        <v>2</v>
      </c>
      <c r="AU72">
        <v>2</v>
      </c>
      <c r="AV72">
        <v>4</v>
      </c>
      <c r="AW72">
        <v>4</v>
      </c>
      <c r="AX72">
        <v>13</v>
      </c>
      <c r="AY72">
        <v>13</v>
      </c>
      <c r="AZ72">
        <v>20</v>
      </c>
      <c r="BA72">
        <v>25</v>
      </c>
      <c r="BB72">
        <v>31</v>
      </c>
      <c r="BC72">
        <v>38</v>
      </c>
      <c r="BD72">
        <v>52</v>
      </c>
      <c r="BE72">
        <v>151</v>
      </c>
      <c r="BF72">
        <v>151</v>
      </c>
      <c r="BG72">
        <v>162</v>
      </c>
      <c r="BH72">
        <v>200</v>
      </c>
      <c r="BI72">
        <v>321</v>
      </c>
      <c r="BJ72">
        <v>372</v>
      </c>
      <c r="BK72">
        <v>621</v>
      </c>
      <c r="BL72">
        <v>793</v>
      </c>
      <c r="BM72">
        <v>1021</v>
      </c>
      <c r="BN72">
        <v>1546</v>
      </c>
      <c r="BO72">
        <v>1924</v>
      </c>
      <c r="BP72">
        <v>2247</v>
      </c>
      <c r="BQ72">
        <v>2554</v>
      </c>
      <c r="BR72">
        <v>2985</v>
      </c>
      <c r="BS72">
        <v>3417</v>
      </c>
      <c r="BT72">
        <v>3904</v>
      </c>
    </row>
    <row r="73" spans="1:72" x14ac:dyDescent="0.2">
      <c r="A73" s="11"/>
      <c r="B73" s="3" t="s">
        <v>103</v>
      </c>
      <c r="C73" s="3"/>
      <c r="D73" s="3" t="s">
        <v>582</v>
      </c>
      <c r="E73" s="3" t="s">
        <v>583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1</v>
      </c>
      <c r="BC73">
        <v>11</v>
      </c>
      <c r="BD73">
        <v>11</v>
      </c>
      <c r="BE73">
        <v>37</v>
      </c>
      <c r="BF73">
        <v>40</v>
      </c>
      <c r="BG73">
        <v>50</v>
      </c>
      <c r="BH73">
        <v>54</v>
      </c>
      <c r="BI73">
        <v>56</v>
      </c>
      <c r="BJ73">
        <v>68</v>
      </c>
      <c r="BK73">
        <v>75</v>
      </c>
      <c r="BL73">
        <v>78</v>
      </c>
      <c r="BM73">
        <v>83</v>
      </c>
      <c r="BN73">
        <v>88</v>
      </c>
      <c r="BO73">
        <v>91</v>
      </c>
      <c r="BP73">
        <v>104</v>
      </c>
      <c r="BQ73">
        <v>109</v>
      </c>
      <c r="BR73">
        <v>114</v>
      </c>
      <c r="BS73">
        <v>115</v>
      </c>
      <c r="BT73">
        <v>120</v>
      </c>
    </row>
    <row r="74" spans="1:72" x14ac:dyDescent="0.2">
      <c r="A74" s="11"/>
      <c r="B74" s="3" t="s">
        <v>139</v>
      </c>
      <c r="C74" s="3"/>
      <c r="D74" s="3" t="s">
        <v>586</v>
      </c>
      <c r="E74" s="3" t="s">
        <v>587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2</v>
      </c>
      <c r="BD74">
        <v>2</v>
      </c>
      <c r="BE74">
        <v>2</v>
      </c>
      <c r="BF74">
        <v>2</v>
      </c>
      <c r="BG74">
        <v>3</v>
      </c>
      <c r="BH74">
        <v>15</v>
      </c>
      <c r="BI74">
        <v>15</v>
      </c>
      <c r="BJ74">
        <v>20</v>
      </c>
      <c r="BK74">
        <v>33</v>
      </c>
      <c r="BL74">
        <v>40</v>
      </c>
      <c r="BM74">
        <v>64</v>
      </c>
      <c r="BN74">
        <v>75</v>
      </c>
      <c r="BO74">
        <v>99</v>
      </c>
      <c r="BP74">
        <v>114</v>
      </c>
      <c r="BQ74">
        <v>146</v>
      </c>
      <c r="BR74">
        <v>152</v>
      </c>
      <c r="BS74">
        <v>180</v>
      </c>
      <c r="BT74">
        <v>207</v>
      </c>
    </row>
    <row r="75" spans="1:72" x14ac:dyDescent="0.2">
      <c r="A75" s="11"/>
      <c r="B75" s="3" t="s">
        <v>502</v>
      </c>
      <c r="C75" s="3"/>
      <c r="D75" s="3" t="s">
        <v>588</v>
      </c>
      <c r="E75" s="3" t="s">
        <v>589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3</v>
      </c>
      <c r="BN75">
        <v>3</v>
      </c>
      <c r="BO75">
        <v>3</v>
      </c>
      <c r="BP75">
        <v>3</v>
      </c>
      <c r="BQ75">
        <v>4</v>
      </c>
      <c r="BR75">
        <v>4</v>
      </c>
      <c r="BS75">
        <v>5</v>
      </c>
      <c r="BT75">
        <v>5</v>
      </c>
    </row>
    <row r="76" spans="1:72" x14ac:dyDescent="0.2">
      <c r="A76" s="11"/>
      <c r="B76" s="3" t="s">
        <v>15</v>
      </c>
      <c r="C76" s="3"/>
      <c r="D76" s="3" t="s">
        <v>590</v>
      </c>
      <c r="E76" s="3" t="s">
        <v>591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2</v>
      </c>
      <c r="BA76">
        <v>2</v>
      </c>
      <c r="BB76">
        <v>2</v>
      </c>
      <c r="BC76">
        <v>3</v>
      </c>
      <c r="BD76">
        <v>3</v>
      </c>
      <c r="BE76">
        <v>5</v>
      </c>
      <c r="BF76">
        <v>7</v>
      </c>
      <c r="BG76">
        <v>7</v>
      </c>
      <c r="BH76">
        <v>7</v>
      </c>
      <c r="BI76">
        <v>33</v>
      </c>
      <c r="BJ76">
        <v>35</v>
      </c>
      <c r="BK76">
        <v>37</v>
      </c>
      <c r="BL76">
        <v>51</v>
      </c>
      <c r="BM76">
        <v>53</v>
      </c>
      <c r="BN76">
        <v>84</v>
      </c>
      <c r="BO76">
        <v>87</v>
      </c>
      <c r="BP76">
        <v>91</v>
      </c>
      <c r="BQ76">
        <v>96</v>
      </c>
      <c r="BR76">
        <v>96</v>
      </c>
      <c r="BS76">
        <v>99</v>
      </c>
      <c r="BT76">
        <v>99</v>
      </c>
    </row>
    <row r="77" spans="1:72" x14ac:dyDescent="0.2">
      <c r="A77" s="11"/>
      <c r="B77" s="3" t="s">
        <v>85</v>
      </c>
      <c r="C77" s="3"/>
      <c r="D77" s="3" t="s">
        <v>592</v>
      </c>
      <c r="E77" s="3" t="s">
        <v>593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1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4</v>
      </c>
      <c r="BI77">
        <v>10</v>
      </c>
      <c r="BJ77">
        <v>10</v>
      </c>
      <c r="BK77">
        <v>13</v>
      </c>
      <c r="BL77">
        <v>20</v>
      </c>
      <c r="BM77">
        <v>27</v>
      </c>
      <c r="BN77">
        <v>40</v>
      </c>
      <c r="BO77">
        <v>56</v>
      </c>
      <c r="BP77">
        <v>66</v>
      </c>
      <c r="BQ77">
        <v>75</v>
      </c>
      <c r="BR77">
        <v>75</v>
      </c>
      <c r="BS77">
        <v>91</v>
      </c>
      <c r="BT77">
        <v>91</v>
      </c>
    </row>
    <row r="78" spans="1:72" x14ac:dyDescent="0.2">
      <c r="A78" s="2" t="s">
        <v>99</v>
      </c>
      <c r="B78" s="3" t="s">
        <v>10</v>
      </c>
      <c r="C78" s="3"/>
      <c r="D78" s="3" t="s">
        <v>594</v>
      </c>
      <c r="E78" s="3" t="s">
        <v>595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2</v>
      </c>
      <c r="AZ78">
        <v>4</v>
      </c>
      <c r="BA78">
        <v>7</v>
      </c>
      <c r="BB78">
        <v>7</v>
      </c>
      <c r="BC78">
        <v>19</v>
      </c>
      <c r="BD78">
        <v>19</v>
      </c>
      <c r="BE78">
        <v>29</v>
      </c>
      <c r="BF78">
        <v>29</v>
      </c>
      <c r="BG78">
        <v>39</v>
      </c>
      <c r="BH78">
        <v>56</v>
      </c>
      <c r="BI78">
        <v>74</v>
      </c>
      <c r="BJ78">
        <v>97</v>
      </c>
      <c r="BK78">
        <v>119</v>
      </c>
      <c r="BL78">
        <v>146</v>
      </c>
      <c r="BM78">
        <v>195</v>
      </c>
      <c r="BN78">
        <v>259</v>
      </c>
      <c r="BO78">
        <v>301</v>
      </c>
      <c r="BP78">
        <v>359</v>
      </c>
      <c r="BQ78">
        <v>358</v>
      </c>
      <c r="BR78">
        <v>486</v>
      </c>
      <c r="BS78">
        <v>542</v>
      </c>
      <c r="BT78">
        <v>542</v>
      </c>
    </row>
    <row r="79" spans="1:72" x14ac:dyDescent="0.2">
      <c r="A79" s="2" t="s">
        <v>9</v>
      </c>
      <c r="B79" s="3" t="s">
        <v>10</v>
      </c>
      <c r="C79" s="3"/>
      <c r="D79" s="3" t="s">
        <v>596</v>
      </c>
      <c r="E79" s="3" t="s">
        <v>597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2</v>
      </c>
      <c r="U79">
        <v>2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4</v>
      </c>
      <c r="AC79">
        <v>4</v>
      </c>
      <c r="AD79">
        <v>4</v>
      </c>
      <c r="AE79">
        <v>4</v>
      </c>
      <c r="AF79">
        <v>5</v>
      </c>
      <c r="AG79">
        <v>5</v>
      </c>
      <c r="AH79">
        <v>5</v>
      </c>
      <c r="AI79">
        <v>5</v>
      </c>
      <c r="AJ79">
        <v>6</v>
      </c>
      <c r="AK79">
        <v>6</v>
      </c>
      <c r="AL79">
        <v>6</v>
      </c>
      <c r="AM79">
        <v>6</v>
      </c>
      <c r="AN79">
        <v>7</v>
      </c>
      <c r="AO79">
        <v>7</v>
      </c>
      <c r="AP79">
        <v>7</v>
      </c>
      <c r="AQ79">
        <v>7</v>
      </c>
      <c r="AR79">
        <v>8</v>
      </c>
      <c r="AS79">
        <v>8</v>
      </c>
      <c r="AT79">
        <v>8</v>
      </c>
      <c r="AU79">
        <v>9</v>
      </c>
      <c r="AV79">
        <v>12</v>
      </c>
      <c r="AW79">
        <v>13</v>
      </c>
      <c r="AX79">
        <v>21</v>
      </c>
      <c r="AY79">
        <v>21</v>
      </c>
      <c r="AZ79">
        <v>27</v>
      </c>
      <c r="BA79">
        <v>32</v>
      </c>
      <c r="BB79">
        <v>32</v>
      </c>
      <c r="BC79">
        <v>39</v>
      </c>
      <c r="BD79">
        <v>46</v>
      </c>
      <c r="BE79">
        <v>64</v>
      </c>
      <c r="BF79">
        <v>64</v>
      </c>
      <c r="BG79">
        <v>73</v>
      </c>
      <c r="BH79">
        <v>103</v>
      </c>
      <c r="BI79">
        <v>103</v>
      </c>
      <c r="BJ79">
        <v>186</v>
      </c>
      <c r="BK79">
        <v>231</v>
      </c>
      <c r="BL79">
        <v>271</v>
      </c>
      <c r="BM79">
        <v>424</v>
      </c>
      <c r="BN79">
        <v>424</v>
      </c>
      <c r="BO79">
        <v>472</v>
      </c>
      <c r="BP79">
        <v>617</v>
      </c>
      <c r="BQ79">
        <v>617</v>
      </c>
      <c r="BR79">
        <v>725</v>
      </c>
      <c r="BS79">
        <v>725</v>
      </c>
      <c r="BT79">
        <v>884</v>
      </c>
    </row>
    <row r="80" spans="1:72" x14ac:dyDescent="0.2">
      <c r="A80" s="2" t="s">
        <v>110</v>
      </c>
      <c r="B80" s="3" t="s">
        <v>10</v>
      </c>
      <c r="C80" s="3"/>
      <c r="D80" s="3" t="s">
        <v>598</v>
      </c>
      <c r="E80" s="3" t="s">
        <v>599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</v>
      </c>
      <c r="BF80">
        <v>2</v>
      </c>
      <c r="BG80">
        <v>2</v>
      </c>
      <c r="BH80">
        <v>2</v>
      </c>
      <c r="BI80">
        <v>8</v>
      </c>
      <c r="BJ80">
        <v>9</v>
      </c>
      <c r="BK80">
        <v>9</v>
      </c>
      <c r="BL80">
        <v>10</v>
      </c>
      <c r="BM80">
        <v>10</v>
      </c>
      <c r="BN80">
        <v>13</v>
      </c>
      <c r="BO80">
        <v>13</v>
      </c>
      <c r="BP80">
        <v>13</v>
      </c>
      <c r="BQ80">
        <v>13</v>
      </c>
      <c r="BR80">
        <v>13</v>
      </c>
      <c r="BS80">
        <v>13</v>
      </c>
      <c r="BT80">
        <v>13</v>
      </c>
    </row>
    <row r="81" spans="1:72" x14ac:dyDescent="0.2">
      <c r="A81" s="2" t="s">
        <v>415</v>
      </c>
      <c r="B81" s="3" t="s">
        <v>10</v>
      </c>
      <c r="C81" s="3"/>
      <c r="D81" s="3" t="s">
        <v>600</v>
      </c>
      <c r="E81" s="3" t="s">
        <v>601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4</v>
      </c>
      <c r="BF81">
        <v>4</v>
      </c>
      <c r="BG81">
        <v>4</v>
      </c>
      <c r="BH81">
        <v>7</v>
      </c>
      <c r="BI81">
        <v>8</v>
      </c>
      <c r="BJ81">
        <v>15</v>
      </c>
      <c r="BK81">
        <v>17</v>
      </c>
      <c r="BL81">
        <v>17</v>
      </c>
      <c r="BM81">
        <v>18</v>
      </c>
      <c r="BN81">
        <v>20</v>
      </c>
      <c r="BO81">
        <v>20</v>
      </c>
      <c r="BP81">
        <v>21</v>
      </c>
      <c r="BQ81">
        <v>35</v>
      </c>
      <c r="BR81">
        <v>36</v>
      </c>
      <c r="BS81">
        <v>39</v>
      </c>
      <c r="BT81">
        <v>64</v>
      </c>
    </row>
    <row r="82" spans="1:72" x14ac:dyDescent="0.2">
      <c r="A82" s="2" t="s">
        <v>209</v>
      </c>
      <c r="B82" s="3" t="s">
        <v>10</v>
      </c>
      <c r="C82" s="3"/>
      <c r="D82" s="3" t="s">
        <v>602</v>
      </c>
      <c r="E82" s="3" t="s">
        <v>603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2</v>
      </c>
      <c r="BH82">
        <v>6</v>
      </c>
      <c r="BI82">
        <v>8</v>
      </c>
      <c r="BJ82">
        <v>11</v>
      </c>
      <c r="BK82">
        <v>11</v>
      </c>
      <c r="BL82">
        <v>11</v>
      </c>
      <c r="BM82">
        <v>17</v>
      </c>
      <c r="BN82">
        <v>17</v>
      </c>
      <c r="BO82">
        <v>17</v>
      </c>
      <c r="BP82">
        <v>18</v>
      </c>
      <c r="BQ82">
        <v>18</v>
      </c>
      <c r="BR82">
        <v>33</v>
      </c>
      <c r="BS82">
        <v>45</v>
      </c>
      <c r="BT82">
        <v>51</v>
      </c>
    </row>
    <row r="83" spans="1:72" x14ac:dyDescent="0.2">
      <c r="A83" s="2" t="s">
        <v>445</v>
      </c>
      <c r="B83" s="3" t="s">
        <v>10</v>
      </c>
      <c r="C83" s="3"/>
      <c r="D83" s="3" t="s">
        <v>604</v>
      </c>
      <c r="E83" s="3" t="s">
        <v>605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1</v>
      </c>
      <c r="BI83">
        <v>3</v>
      </c>
      <c r="BJ83">
        <v>3</v>
      </c>
      <c r="BK83">
        <v>3</v>
      </c>
      <c r="BL83">
        <v>4</v>
      </c>
      <c r="BM83">
        <v>6</v>
      </c>
      <c r="BN83">
        <v>9</v>
      </c>
      <c r="BO83">
        <v>24</v>
      </c>
      <c r="BP83">
        <v>35</v>
      </c>
      <c r="BQ83">
        <v>35</v>
      </c>
      <c r="BR83">
        <v>82</v>
      </c>
      <c r="BS83">
        <v>102</v>
      </c>
      <c r="BT83">
        <v>120</v>
      </c>
    </row>
    <row r="84" spans="1:72" x14ac:dyDescent="0.2">
      <c r="A84" s="2" t="s">
        <v>453</v>
      </c>
      <c r="B84" s="3" t="s">
        <v>10</v>
      </c>
      <c r="C84" s="3"/>
      <c r="D84" s="3" t="s">
        <v>606</v>
      </c>
      <c r="E84" s="3" t="s">
        <v>607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5</v>
      </c>
      <c r="BI84">
        <v>7</v>
      </c>
      <c r="BJ84">
        <v>12</v>
      </c>
      <c r="BK84">
        <v>14</v>
      </c>
      <c r="BL84">
        <v>15</v>
      </c>
      <c r="BM84">
        <v>21</v>
      </c>
      <c r="BN84">
        <v>28</v>
      </c>
      <c r="BO84">
        <v>41</v>
      </c>
      <c r="BP84">
        <v>51</v>
      </c>
      <c r="BQ84">
        <v>68</v>
      </c>
      <c r="BR84">
        <v>73</v>
      </c>
      <c r="BS84">
        <v>90</v>
      </c>
      <c r="BT84">
        <v>110</v>
      </c>
    </row>
    <row r="85" spans="1:72" x14ac:dyDescent="0.2">
      <c r="A85" s="2" t="s">
        <v>98</v>
      </c>
      <c r="B85" s="3" t="s">
        <v>10</v>
      </c>
      <c r="C85" s="3"/>
      <c r="D85" s="3" t="s">
        <v>608</v>
      </c>
      <c r="E85" s="3" t="s">
        <v>609</v>
      </c>
      <c r="F85">
        <v>0</v>
      </c>
      <c r="G85">
        <v>0</v>
      </c>
      <c r="H85">
        <v>0</v>
      </c>
      <c r="I85">
        <v>0</v>
      </c>
      <c r="J85">
        <v>1</v>
      </c>
      <c r="K85">
        <v>1</v>
      </c>
      <c r="L85">
        <v>1</v>
      </c>
      <c r="M85">
        <v>1</v>
      </c>
      <c r="N85">
        <v>1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4</v>
      </c>
      <c r="AN85">
        <v>4</v>
      </c>
      <c r="AO85">
        <v>4</v>
      </c>
      <c r="AP85">
        <v>6</v>
      </c>
      <c r="AQ85">
        <v>6</v>
      </c>
      <c r="AR85">
        <v>11</v>
      </c>
      <c r="AS85">
        <v>15</v>
      </c>
      <c r="AT85">
        <v>18</v>
      </c>
      <c r="AU85">
        <v>20</v>
      </c>
      <c r="AV85">
        <v>20</v>
      </c>
      <c r="AW85">
        <v>22</v>
      </c>
      <c r="AX85">
        <v>25</v>
      </c>
      <c r="AY85">
        <v>28</v>
      </c>
      <c r="AZ85">
        <v>29</v>
      </c>
      <c r="BA85">
        <v>34</v>
      </c>
      <c r="BB85">
        <v>36</v>
      </c>
      <c r="BC85">
        <v>41</v>
      </c>
      <c r="BD85">
        <v>42</v>
      </c>
      <c r="BE85">
        <v>74</v>
      </c>
      <c r="BF85">
        <v>79</v>
      </c>
      <c r="BG85">
        <v>104</v>
      </c>
      <c r="BH85">
        <v>177</v>
      </c>
      <c r="BI85">
        <v>185</v>
      </c>
      <c r="BJ85">
        <v>221</v>
      </c>
      <c r="BK85">
        <v>257</v>
      </c>
      <c r="BL85">
        <v>308</v>
      </c>
      <c r="BM85">
        <v>377</v>
      </c>
      <c r="BN85">
        <v>425</v>
      </c>
      <c r="BO85">
        <v>503</v>
      </c>
      <c r="BP85">
        <v>588</v>
      </c>
      <c r="BQ85">
        <v>688</v>
      </c>
      <c r="BR85">
        <v>858</v>
      </c>
      <c r="BS85">
        <v>994</v>
      </c>
      <c r="BT85">
        <v>1144</v>
      </c>
    </row>
    <row r="86" spans="1:72" x14ac:dyDescent="0.2">
      <c r="A86" s="2" t="s">
        <v>446</v>
      </c>
      <c r="B86" s="3" t="s">
        <v>10</v>
      </c>
      <c r="C86" s="3"/>
      <c r="D86" s="3" t="s">
        <v>610</v>
      </c>
      <c r="E86" s="3" t="s">
        <v>611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2</v>
      </c>
      <c r="BL86">
        <v>2</v>
      </c>
      <c r="BM86">
        <v>2</v>
      </c>
      <c r="BN86">
        <v>3</v>
      </c>
      <c r="BO86">
        <v>3</v>
      </c>
      <c r="BP86">
        <v>3</v>
      </c>
      <c r="BQ86">
        <v>5</v>
      </c>
      <c r="BR86">
        <v>5</v>
      </c>
      <c r="BS86">
        <v>9</v>
      </c>
      <c r="BT86">
        <v>11</v>
      </c>
    </row>
    <row r="87" spans="1:72" x14ac:dyDescent="0.2">
      <c r="A87" s="2" t="s">
        <v>100</v>
      </c>
      <c r="B87" s="3" t="s">
        <v>10</v>
      </c>
      <c r="C87" s="3"/>
      <c r="D87" s="3" t="s">
        <v>612</v>
      </c>
      <c r="E87" s="3" t="s">
        <v>613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2</v>
      </c>
      <c r="AX87">
        <v>2</v>
      </c>
      <c r="AY87">
        <v>3</v>
      </c>
      <c r="AZ87">
        <v>4</v>
      </c>
      <c r="BA87">
        <v>4</v>
      </c>
      <c r="BB87">
        <v>4</v>
      </c>
      <c r="BC87">
        <v>8</v>
      </c>
      <c r="BD87">
        <v>9</v>
      </c>
      <c r="BE87">
        <v>17</v>
      </c>
      <c r="BF87">
        <v>17</v>
      </c>
      <c r="BG87">
        <v>24</v>
      </c>
      <c r="BH87">
        <v>50</v>
      </c>
      <c r="BI87">
        <v>74</v>
      </c>
      <c r="BJ87">
        <v>94</v>
      </c>
      <c r="BK87">
        <v>121</v>
      </c>
      <c r="BL87">
        <v>139</v>
      </c>
      <c r="BM87">
        <v>181</v>
      </c>
      <c r="BN87">
        <v>219</v>
      </c>
      <c r="BO87">
        <v>628</v>
      </c>
      <c r="BP87">
        <v>1013</v>
      </c>
      <c r="BQ87">
        <v>1342</v>
      </c>
      <c r="BR87">
        <v>1632</v>
      </c>
      <c r="BS87">
        <v>2024</v>
      </c>
      <c r="BT87">
        <v>2498</v>
      </c>
    </row>
    <row r="88" spans="1:72" x14ac:dyDescent="0.2">
      <c r="A88" s="2" t="s">
        <v>416</v>
      </c>
      <c r="B88" s="3" t="s">
        <v>10</v>
      </c>
      <c r="C88" s="3"/>
      <c r="D88" s="3" t="s">
        <v>612</v>
      </c>
      <c r="E88" s="3" t="s">
        <v>614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2</v>
      </c>
      <c r="BF88">
        <v>2</v>
      </c>
      <c r="BG88">
        <v>2</v>
      </c>
      <c r="BH88">
        <v>7</v>
      </c>
      <c r="BI88">
        <v>7</v>
      </c>
      <c r="BJ88">
        <v>8</v>
      </c>
      <c r="BK88">
        <v>16</v>
      </c>
      <c r="BL88">
        <v>20</v>
      </c>
      <c r="BM88">
        <v>26</v>
      </c>
      <c r="BN88">
        <v>52</v>
      </c>
      <c r="BO88">
        <v>66</v>
      </c>
      <c r="BP88">
        <v>72</v>
      </c>
      <c r="BQ88">
        <v>72</v>
      </c>
      <c r="BR88">
        <v>95</v>
      </c>
      <c r="BS88">
        <v>95</v>
      </c>
      <c r="BT88">
        <v>134</v>
      </c>
    </row>
    <row r="89" spans="1:72" x14ac:dyDescent="0.2">
      <c r="A89" s="11"/>
      <c r="B89" s="3" t="s">
        <v>447</v>
      </c>
      <c r="C89" s="3"/>
      <c r="D89" s="3" t="s">
        <v>615</v>
      </c>
      <c r="E89" s="3" t="s">
        <v>616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</row>
    <row r="90" spans="1:72" x14ac:dyDescent="0.2">
      <c r="A90" s="11"/>
      <c r="B90" s="3" t="s">
        <v>488</v>
      </c>
      <c r="C90" s="3"/>
      <c r="D90" s="3" t="s">
        <v>617</v>
      </c>
      <c r="E90" s="3" t="s">
        <v>618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3</v>
      </c>
      <c r="BQ90">
        <v>3</v>
      </c>
      <c r="BR90">
        <v>3</v>
      </c>
      <c r="BS90">
        <v>3</v>
      </c>
      <c r="BT90">
        <v>3</v>
      </c>
    </row>
    <row r="91" spans="1:72" x14ac:dyDescent="0.2">
      <c r="A91" s="11"/>
      <c r="B91" s="3" t="s">
        <v>73</v>
      </c>
      <c r="C91" s="3"/>
      <c r="D91" s="3" t="s">
        <v>619</v>
      </c>
      <c r="E91" s="3" t="s">
        <v>620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4</v>
      </c>
      <c r="AX91">
        <v>4</v>
      </c>
      <c r="AY91">
        <v>4</v>
      </c>
      <c r="AZ91">
        <v>8</v>
      </c>
      <c r="BA91">
        <v>8</v>
      </c>
      <c r="BB91">
        <v>13</v>
      </c>
      <c r="BC91">
        <v>23</v>
      </c>
      <c r="BD91">
        <v>23</v>
      </c>
      <c r="BE91">
        <v>43</v>
      </c>
      <c r="BF91">
        <v>61</v>
      </c>
      <c r="BG91">
        <v>74</v>
      </c>
      <c r="BH91">
        <v>155</v>
      </c>
      <c r="BI91">
        <v>201</v>
      </c>
      <c r="BJ91">
        <v>238</v>
      </c>
      <c r="BK91">
        <v>238</v>
      </c>
      <c r="BL91">
        <v>434</v>
      </c>
      <c r="BM91">
        <v>537</v>
      </c>
      <c r="BN91">
        <v>632</v>
      </c>
      <c r="BO91">
        <v>746</v>
      </c>
      <c r="BP91">
        <v>922</v>
      </c>
      <c r="BQ91">
        <v>1142</v>
      </c>
      <c r="BR91">
        <v>1306</v>
      </c>
      <c r="BS91">
        <v>1610</v>
      </c>
      <c r="BT91">
        <v>1909</v>
      </c>
    </row>
    <row r="92" spans="1:72" x14ac:dyDescent="0.2">
      <c r="A92" s="11"/>
      <c r="B92" s="3"/>
      <c r="C92" s="3"/>
      <c r="D92" s="3"/>
      <c r="E92" s="3"/>
    </row>
    <row r="93" spans="1:72" x14ac:dyDescent="0.2">
      <c r="A93" s="2" t="s">
        <v>169</v>
      </c>
      <c r="B93" s="3" t="s">
        <v>161</v>
      </c>
      <c r="C93" s="3"/>
      <c r="D93" s="3" t="s">
        <v>621</v>
      </c>
      <c r="E93" s="3" t="s">
        <v>622</v>
      </c>
      <c r="F93">
        <v>1</v>
      </c>
      <c r="G93">
        <v>9</v>
      </c>
      <c r="H93">
        <v>15</v>
      </c>
      <c r="I93">
        <v>39</v>
      </c>
      <c r="J93">
        <v>60</v>
      </c>
      <c r="K93">
        <v>70</v>
      </c>
      <c r="L93">
        <v>106</v>
      </c>
      <c r="M93">
        <v>152</v>
      </c>
      <c r="N93">
        <v>200</v>
      </c>
      <c r="O93">
        <v>237</v>
      </c>
      <c r="P93">
        <v>297</v>
      </c>
      <c r="Q93">
        <v>340</v>
      </c>
      <c r="R93">
        <v>408</v>
      </c>
      <c r="S93">
        <v>480</v>
      </c>
      <c r="T93">
        <v>530</v>
      </c>
      <c r="U93">
        <v>591</v>
      </c>
      <c r="V93">
        <v>665</v>
      </c>
      <c r="W93">
        <v>733</v>
      </c>
      <c r="X93">
        <v>779</v>
      </c>
      <c r="Y93">
        <v>830</v>
      </c>
      <c r="Z93">
        <v>860</v>
      </c>
      <c r="AA93">
        <v>889</v>
      </c>
      <c r="AB93">
        <v>910</v>
      </c>
      <c r="AC93">
        <v>934</v>
      </c>
      <c r="AD93">
        <v>950</v>
      </c>
      <c r="AE93">
        <v>962</v>
      </c>
      <c r="AF93">
        <v>973</v>
      </c>
      <c r="AG93">
        <v>982</v>
      </c>
      <c r="AH93">
        <v>986</v>
      </c>
      <c r="AI93">
        <v>987</v>
      </c>
      <c r="AJ93">
        <v>988</v>
      </c>
      <c r="AK93">
        <v>989</v>
      </c>
      <c r="AL93">
        <v>989</v>
      </c>
      <c r="AM93">
        <v>989</v>
      </c>
      <c r="AN93">
        <v>989</v>
      </c>
      <c r="AO93">
        <v>989</v>
      </c>
      <c r="AP93">
        <v>989</v>
      </c>
      <c r="AQ93">
        <v>990</v>
      </c>
      <c r="AR93">
        <v>990</v>
      </c>
      <c r="AS93">
        <v>990</v>
      </c>
      <c r="AT93">
        <v>990</v>
      </c>
      <c r="AU93">
        <v>990</v>
      </c>
      <c r="AV93">
        <v>990</v>
      </c>
      <c r="AW93">
        <v>990</v>
      </c>
      <c r="AX93">
        <v>990</v>
      </c>
      <c r="AY93">
        <v>990</v>
      </c>
      <c r="AZ93">
        <v>990</v>
      </c>
      <c r="BA93">
        <v>990</v>
      </c>
      <c r="BB93">
        <v>990</v>
      </c>
      <c r="BC93">
        <v>990</v>
      </c>
      <c r="BD93">
        <v>990</v>
      </c>
      <c r="BE93">
        <v>990</v>
      </c>
      <c r="BF93">
        <v>990</v>
      </c>
      <c r="BG93">
        <v>990</v>
      </c>
      <c r="BH93">
        <v>990</v>
      </c>
      <c r="BI93">
        <v>990</v>
      </c>
      <c r="BJ93">
        <v>990</v>
      </c>
      <c r="BK93">
        <v>990</v>
      </c>
      <c r="BL93">
        <v>990</v>
      </c>
      <c r="BM93">
        <v>990</v>
      </c>
      <c r="BN93">
        <v>990</v>
      </c>
      <c r="BO93">
        <v>990</v>
      </c>
      <c r="BP93">
        <v>990</v>
      </c>
      <c r="BQ93">
        <v>990</v>
      </c>
      <c r="BR93">
        <v>990</v>
      </c>
      <c r="BS93">
        <v>990</v>
      </c>
      <c r="BT93">
        <v>990</v>
      </c>
    </row>
    <row r="94" spans="1:72" x14ac:dyDescent="0.2">
      <c r="A94" s="2" t="s">
        <v>178</v>
      </c>
      <c r="B94" s="3" t="s">
        <v>161</v>
      </c>
      <c r="C94" s="3"/>
      <c r="D94" s="3" t="s">
        <v>623</v>
      </c>
      <c r="E94" s="3" t="s">
        <v>624</v>
      </c>
      <c r="F94">
        <v>14</v>
      </c>
      <c r="G94">
        <v>22</v>
      </c>
      <c r="H94">
        <v>36</v>
      </c>
      <c r="I94">
        <v>41</v>
      </c>
      <c r="J94">
        <v>68</v>
      </c>
      <c r="K94">
        <v>80</v>
      </c>
      <c r="L94">
        <v>91</v>
      </c>
      <c r="M94">
        <v>111</v>
      </c>
      <c r="N94">
        <v>114</v>
      </c>
      <c r="O94">
        <v>139</v>
      </c>
      <c r="P94">
        <v>168</v>
      </c>
      <c r="Q94">
        <v>191</v>
      </c>
      <c r="R94">
        <v>212</v>
      </c>
      <c r="S94">
        <v>228</v>
      </c>
      <c r="T94">
        <v>253</v>
      </c>
      <c r="U94">
        <v>274</v>
      </c>
      <c r="V94">
        <v>297</v>
      </c>
      <c r="W94">
        <v>315</v>
      </c>
      <c r="X94">
        <v>326</v>
      </c>
      <c r="Y94">
        <v>337</v>
      </c>
      <c r="Z94">
        <v>342</v>
      </c>
      <c r="AA94">
        <v>352</v>
      </c>
      <c r="AB94">
        <v>366</v>
      </c>
      <c r="AC94">
        <v>372</v>
      </c>
      <c r="AD94">
        <v>375</v>
      </c>
      <c r="AE94">
        <v>380</v>
      </c>
      <c r="AF94">
        <v>381</v>
      </c>
      <c r="AG94">
        <v>387</v>
      </c>
      <c r="AH94">
        <v>393</v>
      </c>
      <c r="AI94">
        <v>395</v>
      </c>
      <c r="AJ94">
        <v>396</v>
      </c>
      <c r="AK94">
        <v>399</v>
      </c>
      <c r="AL94">
        <v>399</v>
      </c>
      <c r="AM94">
        <v>399</v>
      </c>
      <c r="AN94">
        <v>400</v>
      </c>
      <c r="AO94">
        <v>400</v>
      </c>
      <c r="AP94">
        <v>410</v>
      </c>
      <c r="AQ94">
        <v>410</v>
      </c>
      <c r="AR94">
        <v>411</v>
      </c>
      <c r="AS94">
        <v>413</v>
      </c>
      <c r="AT94">
        <v>414</v>
      </c>
      <c r="AU94">
        <v>414</v>
      </c>
      <c r="AV94">
        <v>418</v>
      </c>
      <c r="AW94">
        <v>418</v>
      </c>
      <c r="AX94">
        <v>422</v>
      </c>
      <c r="AY94">
        <v>426</v>
      </c>
      <c r="AZ94">
        <v>428</v>
      </c>
      <c r="BA94">
        <v>428</v>
      </c>
      <c r="BB94">
        <v>429</v>
      </c>
      <c r="BC94">
        <v>435</v>
      </c>
      <c r="BD94">
        <v>435</v>
      </c>
      <c r="BE94">
        <v>436</v>
      </c>
      <c r="BF94">
        <v>437</v>
      </c>
      <c r="BG94">
        <v>442</v>
      </c>
      <c r="BH94">
        <v>452</v>
      </c>
      <c r="BI94">
        <v>456</v>
      </c>
      <c r="BJ94">
        <v>469</v>
      </c>
      <c r="BK94">
        <v>480</v>
      </c>
      <c r="BL94">
        <v>491</v>
      </c>
      <c r="BM94">
        <v>504</v>
      </c>
      <c r="BN94">
        <v>522</v>
      </c>
      <c r="BO94">
        <v>537</v>
      </c>
      <c r="BP94">
        <v>558</v>
      </c>
      <c r="BQ94">
        <v>561</v>
      </c>
      <c r="BR94">
        <v>566</v>
      </c>
      <c r="BS94">
        <v>569</v>
      </c>
      <c r="BT94">
        <v>573</v>
      </c>
    </row>
    <row r="95" spans="1:72" x14ac:dyDescent="0.2">
      <c r="A95" s="2" t="s">
        <v>174</v>
      </c>
      <c r="B95" s="3" t="s">
        <v>161</v>
      </c>
      <c r="C95" s="3"/>
      <c r="D95" s="3" t="s">
        <v>625</v>
      </c>
      <c r="E95" s="3" t="s">
        <v>626</v>
      </c>
      <c r="F95">
        <v>6</v>
      </c>
      <c r="G95">
        <v>9</v>
      </c>
      <c r="H95">
        <v>27</v>
      </c>
      <c r="I95">
        <v>57</v>
      </c>
      <c r="J95">
        <v>75</v>
      </c>
      <c r="K95">
        <v>110</v>
      </c>
      <c r="L95">
        <v>132</v>
      </c>
      <c r="M95">
        <v>147</v>
      </c>
      <c r="N95">
        <v>182</v>
      </c>
      <c r="O95">
        <v>211</v>
      </c>
      <c r="P95">
        <v>247</v>
      </c>
      <c r="Q95">
        <v>300</v>
      </c>
      <c r="R95">
        <v>337</v>
      </c>
      <c r="S95">
        <v>366</v>
      </c>
      <c r="T95">
        <v>389</v>
      </c>
      <c r="U95">
        <v>411</v>
      </c>
      <c r="V95">
        <v>426</v>
      </c>
      <c r="W95">
        <v>428</v>
      </c>
      <c r="X95">
        <v>468</v>
      </c>
      <c r="Y95">
        <v>486</v>
      </c>
      <c r="Z95">
        <v>505</v>
      </c>
      <c r="AA95">
        <v>518</v>
      </c>
      <c r="AB95">
        <v>529</v>
      </c>
      <c r="AC95">
        <v>537</v>
      </c>
      <c r="AD95">
        <v>544</v>
      </c>
      <c r="AE95">
        <v>551</v>
      </c>
      <c r="AF95">
        <v>553</v>
      </c>
      <c r="AG95">
        <v>555</v>
      </c>
      <c r="AH95">
        <v>560</v>
      </c>
      <c r="AI95">
        <v>567</v>
      </c>
      <c r="AJ95">
        <v>572</v>
      </c>
      <c r="AK95">
        <v>573</v>
      </c>
      <c r="AL95">
        <v>575</v>
      </c>
      <c r="AM95">
        <v>576</v>
      </c>
      <c r="AN95">
        <v>576</v>
      </c>
      <c r="AO95">
        <v>576</v>
      </c>
      <c r="AP95">
        <v>576</v>
      </c>
      <c r="AQ95">
        <v>576</v>
      </c>
      <c r="AR95">
        <v>576</v>
      </c>
      <c r="AS95">
        <v>576</v>
      </c>
      <c r="AT95">
        <v>576</v>
      </c>
      <c r="AU95">
        <v>576</v>
      </c>
      <c r="AV95">
        <v>576</v>
      </c>
      <c r="AW95">
        <v>576</v>
      </c>
      <c r="AX95">
        <v>576</v>
      </c>
      <c r="AY95">
        <v>576</v>
      </c>
      <c r="AZ95">
        <v>576</v>
      </c>
      <c r="BA95">
        <v>576</v>
      </c>
      <c r="BB95">
        <v>576</v>
      </c>
      <c r="BC95">
        <v>576</v>
      </c>
      <c r="BD95">
        <v>576</v>
      </c>
      <c r="BE95">
        <v>576</v>
      </c>
      <c r="BF95">
        <v>576</v>
      </c>
      <c r="BG95">
        <v>576</v>
      </c>
      <c r="BH95">
        <v>576</v>
      </c>
      <c r="BI95">
        <v>576</v>
      </c>
      <c r="BJ95">
        <v>576</v>
      </c>
      <c r="BK95">
        <v>576</v>
      </c>
      <c r="BL95">
        <v>576</v>
      </c>
      <c r="BM95">
        <v>576</v>
      </c>
      <c r="BN95">
        <v>577</v>
      </c>
      <c r="BO95">
        <v>578</v>
      </c>
      <c r="BP95">
        <v>578</v>
      </c>
      <c r="BQ95">
        <v>578</v>
      </c>
      <c r="BR95">
        <v>578</v>
      </c>
      <c r="BS95">
        <v>578</v>
      </c>
      <c r="BT95">
        <v>578</v>
      </c>
    </row>
    <row r="96" spans="1:72" x14ac:dyDescent="0.2">
      <c r="A96" s="2" t="s">
        <v>181</v>
      </c>
      <c r="B96" s="3" t="s">
        <v>161</v>
      </c>
      <c r="C96" s="3"/>
      <c r="D96" s="3" t="s">
        <v>627</v>
      </c>
      <c r="E96" s="3" t="s">
        <v>628</v>
      </c>
      <c r="F96">
        <v>1</v>
      </c>
      <c r="G96">
        <v>5</v>
      </c>
      <c r="H96">
        <v>10</v>
      </c>
      <c r="I96">
        <v>18</v>
      </c>
      <c r="J96">
        <v>35</v>
      </c>
      <c r="K96">
        <v>59</v>
      </c>
      <c r="L96">
        <v>80</v>
      </c>
      <c r="M96">
        <v>84</v>
      </c>
      <c r="N96">
        <v>101</v>
      </c>
      <c r="O96">
        <v>120</v>
      </c>
      <c r="P96">
        <v>144</v>
      </c>
      <c r="Q96">
        <v>159</v>
      </c>
      <c r="R96">
        <v>179</v>
      </c>
      <c r="S96">
        <v>194</v>
      </c>
      <c r="T96">
        <v>205</v>
      </c>
      <c r="U96">
        <v>215</v>
      </c>
      <c r="V96">
        <v>224</v>
      </c>
      <c r="W96">
        <v>239</v>
      </c>
      <c r="X96">
        <v>250</v>
      </c>
      <c r="Y96">
        <v>261</v>
      </c>
      <c r="Z96">
        <v>267</v>
      </c>
      <c r="AA96">
        <v>272</v>
      </c>
      <c r="AB96">
        <v>279</v>
      </c>
      <c r="AC96">
        <v>281</v>
      </c>
      <c r="AD96">
        <v>285</v>
      </c>
      <c r="AE96">
        <v>287</v>
      </c>
      <c r="AF96">
        <v>290</v>
      </c>
      <c r="AG96">
        <v>292</v>
      </c>
      <c r="AH96">
        <v>293</v>
      </c>
      <c r="AI96">
        <v>293</v>
      </c>
      <c r="AJ96">
        <v>293</v>
      </c>
      <c r="AK96">
        <v>293</v>
      </c>
      <c r="AL96">
        <v>293</v>
      </c>
      <c r="AM96">
        <v>293</v>
      </c>
      <c r="AN96">
        <v>294</v>
      </c>
      <c r="AO96">
        <v>294</v>
      </c>
      <c r="AP96">
        <v>296</v>
      </c>
      <c r="AQ96">
        <v>296</v>
      </c>
      <c r="AR96">
        <v>296</v>
      </c>
      <c r="AS96">
        <v>296</v>
      </c>
      <c r="AT96">
        <v>296</v>
      </c>
      <c r="AU96">
        <v>296</v>
      </c>
      <c r="AV96">
        <v>296</v>
      </c>
      <c r="AW96">
        <v>296</v>
      </c>
      <c r="AX96">
        <v>296</v>
      </c>
      <c r="AY96">
        <v>296</v>
      </c>
      <c r="AZ96">
        <v>296</v>
      </c>
      <c r="BA96">
        <v>296</v>
      </c>
      <c r="BB96">
        <v>296</v>
      </c>
      <c r="BC96">
        <v>296</v>
      </c>
      <c r="BD96">
        <v>296</v>
      </c>
      <c r="BE96">
        <v>296</v>
      </c>
      <c r="BF96">
        <v>296</v>
      </c>
      <c r="BG96">
        <v>296</v>
      </c>
      <c r="BH96">
        <v>296</v>
      </c>
      <c r="BI96">
        <v>296</v>
      </c>
      <c r="BJ96">
        <v>296</v>
      </c>
      <c r="BK96">
        <v>296</v>
      </c>
      <c r="BL96">
        <v>299</v>
      </c>
      <c r="BM96">
        <v>303</v>
      </c>
      <c r="BN96">
        <v>313</v>
      </c>
      <c r="BO96">
        <v>313</v>
      </c>
      <c r="BP96">
        <v>318</v>
      </c>
      <c r="BQ96">
        <v>322</v>
      </c>
      <c r="BR96">
        <v>328</v>
      </c>
      <c r="BS96">
        <v>331</v>
      </c>
      <c r="BT96">
        <v>337</v>
      </c>
    </row>
    <row r="97" spans="1:72" x14ac:dyDescent="0.2">
      <c r="A97" s="2" t="s">
        <v>189</v>
      </c>
      <c r="B97" s="3" t="s">
        <v>161</v>
      </c>
      <c r="C97" s="3"/>
      <c r="D97" s="3" t="s">
        <v>629</v>
      </c>
      <c r="E97" s="3" t="s">
        <v>630</v>
      </c>
      <c r="F97">
        <v>0</v>
      </c>
      <c r="G97">
        <v>2</v>
      </c>
      <c r="H97">
        <v>2</v>
      </c>
      <c r="I97">
        <v>4</v>
      </c>
      <c r="J97">
        <v>7</v>
      </c>
      <c r="K97">
        <v>14</v>
      </c>
      <c r="L97">
        <v>19</v>
      </c>
      <c r="M97">
        <v>24</v>
      </c>
      <c r="N97">
        <v>26</v>
      </c>
      <c r="O97">
        <v>29</v>
      </c>
      <c r="P97">
        <v>40</v>
      </c>
      <c r="Q97">
        <v>51</v>
      </c>
      <c r="R97">
        <v>55</v>
      </c>
      <c r="S97">
        <v>57</v>
      </c>
      <c r="T97">
        <v>62</v>
      </c>
      <c r="U97">
        <v>62</v>
      </c>
      <c r="V97">
        <v>67</v>
      </c>
      <c r="W97">
        <v>79</v>
      </c>
      <c r="X97">
        <v>83</v>
      </c>
      <c r="Y97">
        <v>83</v>
      </c>
      <c r="Z97">
        <v>86</v>
      </c>
      <c r="AA97">
        <v>87</v>
      </c>
      <c r="AB97">
        <v>90</v>
      </c>
      <c r="AC97">
        <v>90</v>
      </c>
      <c r="AD97">
        <v>90</v>
      </c>
      <c r="AE97">
        <v>90</v>
      </c>
      <c r="AF97">
        <v>91</v>
      </c>
      <c r="AG97">
        <v>91</v>
      </c>
      <c r="AH97">
        <v>91</v>
      </c>
      <c r="AI97">
        <v>91</v>
      </c>
      <c r="AJ97">
        <v>91</v>
      </c>
      <c r="AK97">
        <v>91</v>
      </c>
      <c r="AL97">
        <v>91</v>
      </c>
      <c r="AM97">
        <v>91</v>
      </c>
      <c r="AN97">
        <v>91</v>
      </c>
      <c r="AO97">
        <v>91</v>
      </c>
      <c r="AP97">
        <v>91</v>
      </c>
      <c r="AQ97">
        <v>91</v>
      </c>
      <c r="AR97">
        <v>91</v>
      </c>
      <c r="AS97">
        <v>91</v>
      </c>
      <c r="AT97">
        <v>91</v>
      </c>
      <c r="AU97">
        <v>91</v>
      </c>
      <c r="AV97">
        <v>91</v>
      </c>
      <c r="AW97">
        <v>102</v>
      </c>
      <c r="AX97">
        <v>119</v>
      </c>
      <c r="AY97">
        <v>120</v>
      </c>
      <c r="AZ97">
        <v>124</v>
      </c>
      <c r="BA97">
        <v>124</v>
      </c>
      <c r="BB97">
        <v>125</v>
      </c>
      <c r="BC97">
        <v>127</v>
      </c>
      <c r="BD97">
        <v>127</v>
      </c>
      <c r="BE97">
        <v>127</v>
      </c>
      <c r="BF97">
        <v>129</v>
      </c>
      <c r="BG97">
        <v>133</v>
      </c>
      <c r="BH97">
        <v>133</v>
      </c>
      <c r="BI97">
        <v>133</v>
      </c>
      <c r="BJ97">
        <v>133</v>
      </c>
      <c r="BK97">
        <v>134</v>
      </c>
      <c r="BL97">
        <v>134</v>
      </c>
      <c r="BM97">
        <v>134</v>
      </c>
      <c r="BN97">
        <v>136</v>
      </c>
      <c r="BO97">
        <v>136</v>
      </c>
      <c r="BP97">
        <v>136</v>
      </c>
      <c r="BQ97">
        <v>136</v>
      </c>
      <c r="BR97">
        <v>136</v>
      </c>
      <c r="BS97">
        <v>136</v>
      </c>
      <c r="BT97">
        <v>136</v>
      </c>
    </row>
    <row r="98" spans="1:72" x14ac:dyDescent="0.2">
      <c r="A98" s="2" t="s">
        <v>165</v>
      </c>
      <c r="B98" s="3" t="s">
        <v>161</v>
      </c>
      <c r="C98" s="3"/>
      <c r="D98" s="3" t="s">
        <v>631</v>
      </c>
      <c r="E98" s="3" t="s">
        <v>632</v>
      </c>
      <c r="F98">
        <v>26</v>
      </c>
      <c r="G98">
        <v>32</v>
      </c>
      <c r="H98">
        <v>53</v>
      </c>
      <c r="I98">
        <v>78</v>
      </c>
      <c r="J98">
        <v>111</v>
      </c>
      <c r="K98">
        <v>151</v>
      </c>
      <c r="L98">
        <v>207</v>
      </c>
      <c r="M98">
        <v>277</v>
      </c>
      <c r="N98">
        <v>354</v>
      </c>
      <c r="O98">
        <v>436</v>
      </c>
      <c r="P98">
        <v>535</v>
      </c>
      <c r="Q98">
        <v>632</v>
      </c>
      <c r="R98">
        <v>725</v>
      </c>
      <c r="S98">
        <v>813</v>
      </c>
      <c r="T98">
        <v>895</v>
      </c>
      <c r="U98">
        <v>970</v>
      </c>
      <c r="V98">
        <v>1034</v>
      </c>
      <c r="W98">
        <v>1095</v>
      </c>
      <c r="X98">
        <v>1131</v>
      </c>
      <c r="Y98">
        <v>1159</v>
      </c>
      <c r="Z98">
        <v>1177</v>
      </c>
      <c r="AA98">
        <v>1219</v>
      </c>
      <c r="AB98">
        <v>1241</v>
      </c>
      <c r="AC98">
        <v>1261</v>
      </c>
      <c r="AD98">
        <v>1294</v>
      </c>
      <c r="AE98">
        <v>1316</v>
      </c>
      <c r="AF98">
        <v>1322</v>
      </c>
      <c r="AG98">
        <v>1328</v>
      </c>
      <c r="AH98">
        <v>1331</v>
      </c>
      <c r="AI98">
        <v>1332</v>
      </c>
      <c r="AJ98">
        <v>1333</v>
      </c>
      <c r="AK98">
        <v>1339</v>
      </c>
      <c r="AL98">
        <v>1342</v>
      </c>
      <c r="AM98">
        <v>1345</v>
      </c>
      <c r="AN98">
        <v>1347</v>
      </c>
      <c r="AO98">
        <v>1347</v>
      </c>
      <c r="AP98">
        <v>1347</v>
      </c>
      <c r="AQ98">
        <v>1348</v>
      </c>
      <c r="AR98">
        <v>1349</v>
      </c>
      <c r="AS98">
        <v>1349</v>
      </c>
      <c r="AT98">
        <v>1350</v>
      </c>
      <c r="AU98">
        <v>1350</v>
      </c>
      <c r="AV98">
        <v>1350</v>
      </c>
      <c r="AW98">
        <v>1351</v>
      </c>
      <c r="AX98">
        <v>1352</v>
      </c>
      <c r="AY98">
        <v>1352</v>
      </c>
      <c r="AZ98">
        <v>1352</v>
      </c>
      <c r="BA98">
        <v>1352</v>
      </c>
      <c r="BB98">
        <v>1353</v>
      </c>
      <c r="BC98">
        <v>1356</v>
      </c>
      <c r="BD98">
        <v>1356</v>
      </c>
      <c r="BE98">
        <v>1356</v>
      </c>
      <c r="BF98">
        <v>1356</v>
      </c>
      <c r="BG98">
        <v>1360</v>
      </c>
      <c r="BH98">
        <v>1361</v>
      </c>
      <c r="BI98">
        <v>1364</v>
      </c>
      <c r="BJ98">
        <v>1370</v>
      </c>
      <c r="BK98">
        <v>1378</v>
      </c>
      <c r="BL98">
        <v>1395</v>
      </c>
      <c r="BM98">
        <v>1400</v>
      </c>
      <c r="BN98">
        <v>1413</v>
      </c>
      <c r="BO98">
        <v>1415</v>
      </c>
      <c r="BP98">
        <v>1428</v>
      </c>
      <c r="BQ98">
        <v>1433</v>
      </c>
      <c r="BR98">
        <v>1448</v>
      </c>
      <c r="BS98">
        <v>1456</v>
      </c>
      <c r="BT98">
        <v>1467</v>
      </c>
    </row>
    <row r="99" spans="1:72" x14ac:dyDescent="0.2">
      <c r="A99" s="2" t="s">
        <v>182</v>
      </c>
      <c r="B99" s="3" t="s">
        <v>161</v>
      </c>
      <c r="C99" s="3"/>
      <c r="D99" s="3" t="s">
        <v>633</v>
      </c>
      <c r="E99" s="3" t="s">
        <v>634</v>
      </c>
      <c r="F99">
        <v>2</v>
      </c>
      <c r="G99">
        <v>5</v>
      </c>
      <c r="H99">
        <v>23</v>
      </c>
      <c r="I99">
        <v>23</v>
      </c>
      <c r="J99">
        <v>36</v>
      </c>
      <c r="K99">
        <v>46</v>
      </c>
      <c r="L99">
        <v>51</v>
      </c>
      <c r="M99">
        <v>58</v>
      </c>
      <c r="N99">
        <v>78</v>
      </c>
      <c r="O99">
        <v>87</v>
      </c>
      <c r="P99">
        <v>100</v>
      </c>
      <c r="Q99">
        <v>111</v>
      </c>
      <c r="R99">
        <v>127</v>
      </c>
      <c r="S99">
        <v>139</v>
      </c>
      <c r="T99">
        <v>150</v>
      </c>
      <c r="U99">
        <v>168</v>
      </c>
      <c r="V99">
        <v>172</v>
      </c>
      <c r="W99">
        <v>183</v>
      </c>
      <c r="X99">
        <v>195</v>
      </c>
      <c r="Y99">
        <v>210</v>
      </c>
      <c r="Z99">
        <v>215</v>
      </c>
      <c r="AA99">
        <v>222</v>
      </c>
      <c r="AB99">
        <v>222</v>
      </c>
      <c r="AC99">
        <v>226</v>
      </c>
      <c r="AD99">
        <v>235</v>
      </c>
      <c r="AE99">
        <v>237</v>
      </c>
      <c r="AF99">
        <v>238</v>
      </c>
      <c r="AG99">
        <v>242</v>
      </c>
      <c r="AH99">
        <v>244</v>
      </c>
      <c r="AI99">
        <v>245</v>
      </c>
      <c r="AJ99">
        <v>246</v>
      </c>
      <c r="AK99">
        <v>249</v>
      </c>
      <c r="AL99">
        <v>249</v>
      </c>
      <c r="AM99">
        <v>251</v>
      </c>
      <c r="AN99">
        <v>252</v>
      </c>
      <c r="AO99">
        <v>252</v>
      </c>
      <c r="AP99">
        <v>252</v>
      </c>
      <c r="AQ99">
        <v>252</v>
      </c>
      <c r="AR99">
        <v>252</v>
      </c>
      <c r="AS99">
        <v>252</v>
      </c>
      <c r="AT99">
        <v>252</v>
      </c>
      <c r="AU99">
        <v>252</v>
      </c>
      <c r="AV99">
        <v>252</v>
      </c>
      <c r="AW99">
        <v>252</v>
      </c>
      <c r="AX99">
        <v>252</v>
      </c>
      <c r="AY99">
        <v>252</v>
      </c>
      <c r="AZ99">
        <v>252</v>
      </c>
      <c r="BA99">
        <v>252</v>
      </c>
      <c r="BB99">
        <v>252</v>
      </c>
      <c r="BC99">
        <v>252</v>
      </c>
      <c r="BD99">
        <v>252</v>
      </c>
      <c r="BE99">
        <v>252</v>
      </c>
      <c r="BF99">
        <v>252</v>
      </c>
      <c r="BG99">
        <v>252</v>
      </c>
      <c r="BH99">
        <v>252</v>
      </c>
      <c r="BI99">
        <v>253</v>
      </c>
      <c r="BJ99">
        <v>253</v>
      </c>
      <c r="BK99">
        <v>253</v>
      </c>
      <c r="BL99">
        <v>254</v>
      </c>
      <c r="BM99">
        <v>254</v>
      </c>
      <c r="BN99">
        <v>254</v>
      </c>
      <c r="BO99">
        <v>254</v>
      </c>
      <c r="BP99">
        <v>254</v>
      </c>
      <c r="BQ99">
        <v>254</v>
      </c>
      <c r="BR99">
        <v>254</v>
      </c>
      <c r="BS99">
        <v>254</v>
      </c>
      <c r="BT99">
        <v>254</v>
      </c>
    </row>
    <row r="100" spans="1:72" x14ac:dyDescent="0.2">
      <c r="A100" s="2" t="s">
        <v>186</v>
      </c>
      <c r="B100" s="3" t="s">
        <v>161</v>
      </c>
      <c r="C100" s="3"/>
      <c r="D100" s="3" t="s">
        <v>635</v>
      </c>
      <c r="E100" s="3" t="s">
        <v>636</v>
      </c>
      <c r="F100">
        <v>1</v>
      </c>
      <c r="G100">
        <v>3</v>
      </c>
      <c r="H100">
        <v>3</v>
      </c>
      <c r="I100">
        <v>4</v>
      </c>
      <c r="J100">
        <v>5</v>
      </c>
      <c r="K100">
        <v>7</v>
      </c>
      <c r="L100">
        <v>9</v>
      </c>
      <c r="M100">
        <v>9</v>
      </c>
      <c r="N100">
        <v>12</v>
      </c>
      <c r="O100">
        <v>29</v>
      </c>
      <c r="P100">
        <v>29</v>
      </c>
      <c r="Q100">
        <v>38</v>
      </c>
      <c r="R100">
        <v>46</v>
      </c>
      <c r="S100">
        <v>58</v>
      </c>
      <c r="T100">
        <v>64</v>
      </c>
      <c r="U100">
        <v>71</v>
      </c>
      <c r="V100">
        <v>81</v>
      </c>
      <c r="W100">
        <v>89</v>
      </c>
      <c r="X100">
        <v>99</v>
      </c>
      <c r="Y100">
        <v>109</v>
      </c>
      <c r="Z100">
        <v>127</v>
      </c>
      <c r="AA100">
        <v>133</v>
      </c>
      <c r="AB100">
        <v>135</v>
      </c>
      <c r="AC100">
        <v>140</v>
      </c>
      <c r="AD100">
        <v>143</v>
      </c>
      <c r="AE100">
        <v>144</v>
      </c>
      <c r="AF100">
        <v>146</v>
      </c>
      <c r="AG100">
        <v>146</v>
      </c>
      <c r="AH100">
        <v>146</v>
      </c>
      <c r="AI100">
        <v>146</v>
      </c>
      <c r="AJ100">
        <v>146</v>
      </c>
      <c r="AK100">
        <v>146</v>
      </c>
      <c r="AL100">
        <v>146</v>
      </c>
      <c r="AM100">
        <v>146</v>
      </c>
      <c r="AN100">
        <v>146</v>
      </c>
      <c r="AO100">
        <v>146</v>
      </c>
      <c r="AP100">
        <v>146</v>
      </c>
      <c r="AQ100">
        <v>146</v>
      </c>
      <c r="AR100">
        <v>146</v>
      </c>
      <c r="AS100">
        <v>146</v>
      </c>
      <c r="AT100">
        <v>146</v>
      </c>
      <c r="AU100">
        <v>146</v>
      </c>
      <c r="AV100">
        <v>146</v>
      </c>
      <c r="AW100">
        <v>146</v>
      </c>
      <c r="AX100">
        <v>146</v>
      </c>
      <c r="AY100">
        <v>146</v>
      </c>
      <c r="AZ100">
        <v>146</v>
      </c>
      <c r="BA100">
        <v>146</v>
      </c>
      <c r="BB100">
        <v>146</v>
      </c>
      <c r="BC100">
        <v>146</v>
      </c>
      <c r="BD100">
        <v>146</v>
      </c>
      <c r="BE100">
        <v>146</v>
      </c>
      <c r="BF100">
        <v>146</v>
      </c>
      <c r="BG100">
        <v>146</v>
      </c>
      <c r="BH100">
        <v>146</v>
      </c>
      <c r="BI100">
        <v>147</v>
      </c>
      <c r="BJ100">
        <v>146</v>
      </c>
      <c r="BK100">
        <v>146</v>
      </c>
      <c r="BL100">
        <v>146</v>
      </c>
      <c r="BM100">
        <v>146</v>
      </c>
      <c r="BN100">
        <v>146</v>
      </c>
      <c r="BO100">
        <v>146</v>
      </c>
      <c r="BP100">
        <v>146</v>
      </c>
      <c r="BQ100">
        <v>146</v>
      </c>
      <c r="BR100">
        <v>146</v>
      </c>
      <c r="BS100">
        <v>146</v>
      </c>
      <c r="BT100">
        <v>146</v>
      </c>
    </row>
    <row r="101" spans="1:72" x14ac:dyDescent="0.2">
      <c r="A101" s="2" t="s">
        <v>185</v>
      </c>
      <c r="B101" s="3" t="s">
        <v>161</v>
      </c>
      <c r="C101" s="3"/>
      <c r="D101" s="3" t="s">
        <v>637</v>
      </c>
      <c r="E101" s="3" t="s">
        <v>638</v>
      </c>
      <c r="F101">
        <v>4</v>
      </c>
      <c r="G101">
        <v>5</v>
      </c>
      <c r="H101">
        <v>8</v>
      </c>
      <c r="I101">
        <v>19</v>
      </c>
      <c r="J101">
        <v>22</v>
      </c>
      <c r="K101">
        <v>33</v>
      </c>
      <c r="L101">
        <v>40</v>
      </c>
      <c r="M101">
        <v>43</v>
      </c>
      <c r="N101">
        <v>46</v>
      </c>
      <c r="O101">
        <v>52</v>
      </c>
      <c r="P101">
        <v>62</v>
      </c>
      <c r="Q101">
        <v>64</v>
      </c>
      <c r="R101">
        <v>72</v>
      </c>
      <c r="S101">
        <v>80</v>
      </c>
      <c r="T101">
        <v>99</v>
      </c>
      <c r="U101">
        <v>106</v>
      </c>
      <c r="V101">
        <v>117</v>
      </c>
      <c r="W101">
        <v>124</v>
      </c>
      <c r="X101">
        <v>131</v>
      </c>
      <c r="Y101">
        <v>138</v>
      </c>
      <c r="Z101">
        <v>144</v>
      </c>
      <c r="AA101">
        <v>157</v>
      </c>
      <c r="AB101">
        <v>157</v>
      </c>
      <c r="AC101">
        <v>159</v>
      </c>
      <c r="AD101">
        <v>162</v>
      </c>
      <c r="AE101">
        <v>162</v>
      </c>
      <c r="AF101">
        <v>163</v>
      </c>
      <c r="AG101">
        <v>163</v>
      </c>
      <c r="AH101">
        <v>168</v>
      </c>
      <c r="AI101">
        <v>168</v>
      </c>
      <c r="AJ101">
        <v>168</v>
      </c>
      <c r="AK101">
        <v>168</v>
      </c>
      <c r="AL101">
        <v>168</v>
      </c>
      <c r="AM101">
        <v>168</v>
      </c>
      <c r="AN101">
        <v>168</v>
      </c>
      <c r="AO101">
        <v>168</v>
      </c>
      <c r="AP101">
        <v>168</v>
      </c>
      <c r="AQ101">
        <v>168</v>
      </c>
      <c r="AR101">
        <v>168</v>
      </c>
      <c r="AS101">
        <v>168</v>
      </c>
      <c r="AT101">
        <v>168</v>
      </c>
      <c r="AU101">
        <v>168</v>
      </c>
      <c r="AV101">
        <v>168</v>
      </c>
      <c r="AW101">
        <v>168</v>
      </c>
      <c r="AX101">
        <v>168</v>
      </c>
      <c r="AY101">
        <v>168</v>
      </c>
      <c r="AZ101">
        <v>168</v>
      </c>
      <c r="BA101">
        <v>168</v>
      </c>
      <c r="BB101">
        <v>168</v>
      </c>
      <c r="BC101">
        <v>168</v>
      </c>
      <c r="BD101">
        <v>168</v>
      </c>
      <c r="BE101">
        <v>168</v>
      </c>
      <c r="BF101">
        <v>168</v>
      </c>
      <c r="BG101">
        <v>168</v>
      </c>
      <c r="BH101">
        <v>168</v>
      </c>
      <c r="BI101">
        <v>168</v>
      </c>
      <c r="BJ101">
        <v>168</v>
      </c>
      <c r="BK101">
        <v>168</v>
      </c>
      <c r="BL101">
        <v>168</v>
      </c>
      <c r="BM101">
        <v>168</v>
      </c>
      <c r="BN101">
        <v>168</v>
      </c>
      <c r="BO101">
        <v>168</v>
      </c>
      <c r="BP101">
        <v>168</v>
      </c>
      <c r="BQ101">
        <v>168</v>
      </c>
      <c r="BR101">
        <v>168</v>
      </c>
      <c r="BS101">
        <v>168</v>
      </c>
      <c r="BT101">
        <v>168</v>
      </c>
    </row>
    <row r="102" spans="1:72" x14ac:dyDescent="0.2">
      <c r="A102" s="2" t="s">
        <v>180</v>
      </c>
      <c r="B102" s="3" t="s">
        <v>161</v>
      </c>
      <c r="C102" s="3"/>
      <c r="D102" s="3" t="s">
        <v>639</v>
      </c>
      <c r="E102" s="3" t="s">
        <v>640</v>
      </c>
      <c r="F102">
        <v>1</v>
      </c>
      <c r="G102">
        <v>1</v>
      </c>
      <c r="H102">
        <v>2</v>
      </c>
      <c r="I102">
        <v>8</v>
      </c>
      <c r="J102">
        <v>13</v>
      </c>
      <c r="K102">
        <v>18</v>
      </c>
      <c r="L102">
        <v>33</v>
      </c>
      <c r="M102">
        <v>48</v>
      </c>
      <c r="N102">
        <v>65</v>
      </c>
      <c r="O102">
        <v>82</v>
      </c>
      <c r="P102">
        <v>96</v>
      </c>
      <c r="Q102">
        <v>104</v>
      </c>
      <c r="R102">
        <v>113</v>
      </c>
      <c r="S102">
        <v>126</v>
      </c>
      <c r="T102">
        <v>135</v>
      </c>
      <c r="U102">
        <v>157</v>
      </c>
      <c r="V102">
        <v>172</v>
      </c>
      <c r="W102">
        <v>195</v>
      </c>
      <c r="X102">
        <v>206</v>
      </c>
      <c r="Y102">
        <v>218</v>
      </c>
      <c r="Z102">
        <v>239</v>
      </c>
      <c r="AA102">
        <v>251</v>
      </c>
      <c r="AB102">
        <v>265</v>
      </c>
      <c r="AC102">
        <v>283</v>
      </c>
      <c r="AD102">
        <v>291</v>
      </c>
      <c r="AE102">
        <v>300</v>
      </c>
      <c r="AF102">
        <v>301</v>
      </c>
      <c r="AG102">
        <v>306</v>
      </c>
      <c r="AH102">
        <v>306</v>
      </c>
      <c r="AI102">
        <v>307</v>
      </c>
      <c r="AJ102">
        <v>308</v>
      </c>
      <c r="AK102">
        <v>309</v>
      </c>
      <c r="AL102">
        <v>311</v>
      </c>
      <c r="AM102">
        <v>311</v>
      </c>
      <c r="AN102">
        <v>311</v>
      </c>
      <c r="AO102">
        <v>312</v>
      </c>
      <c r="AP102">
        <v>317</v>
      </c>
      <c r="AQ102">
        <v>318</v>
      </c>
      <c r="AR102">
        <v>318</v>
      </c>
      <c r="AS102">
        <v>318</v>
      </c>
      <c r="AT102">
        <v>318</v>
      </c>
      <c r="AU102">
        <v>318</v>
      </c>
      <c r="AV102">
        <v>318</v>
      </c>
      <c r="AW102">
        <v>318</v>
      </c>
      <c r="AX102">
        <v>318</v>
      </c>
      <c r="AY102">
        <v>318</v>
      </c>
      <c r="AZ102">
        <v>318</v>
      </c>
      <c r="BA102">
        <v>318</v>
      </c>
      <c r="BB102">
        <v>318</v>
      </c>
      <c r="BC102">
        <v>318</v>
      </c>
      <c r="BD102">
        <v>318</v>
      </c>
      <c r="BE102">
        <v>318</v>
      </c>
      <c r="BF102">
        <v>318</v>
      </c>
      <c r="BG102">
        <v>318</v>
      </c>
      <c r="BH102">
        <v>318</v>
      </c>
      <c r="BI102">
        <v>318</v>
      </c>
      <c r="BJ102">
        <v>318</v>
      </c>
      <c r="BK102">
        <v>318</v>
      </c>
      <c r="BL102">
        <v>318</v>
      </c>
      <c r="BM102">
        <v>318</v>
      </c>
      <c r="BN102">
        <v>319</v>
      </c>
      <c r="BO102">
        <v>319</v>
      </c>
      <c r="BP102">
        <v>319</v>
      </c>
      <c r="BQ102">
        <v>319</v>
      </c>
      <c r="BR102">
        <v>319</v>
      </c>
      <c r="BS102">
        <v>319</v>
      </c>
      <c r="BT102">
        <v>319</v>
      </c>
    </row>
    <row r="103" spans="1:72" x14ac:dyDescent="0.2">
      <c r="A103" s="2" t="s">
        <v>176</v>
      </c>
      <c r="B103" s="3" t="s">
        <v>161</v>
      </c>
      <c r="C103" s="3"/>
      <c r="D103" s="3" t="s">
        <v>641</v>
      </c>
      <c r="E103" s="3" t="s">
        <v>642</v>
      </c>
      <c r="F103">
        <v>0</v>
      </c>
      <c r="G103">
        <v>2</v>
      </c>
      <c r="H103">
        <v>4</v>
      </c>
      <c r="I103">
        <v>9</v>
      </c>
      <c r="J103">
        <v>15</v>
      </c>
      <c r="K103">
        <v>21</v>
      </c>
      <c r="L103">
        <v>33</v>
      </c>
      <c r="M103">
        <v>38</v>
      </c>
      <c r="N103">
        <v>44</v>
      </c>
      <c r="O103">
        <v>59</v>
      </c>
      <c r="P103">
        <v>80</v>
      </c>
      <c r="Q103">
        <v>95</v>
      </c>
      <c r="R103">
        <v>121</v>
      </c>
      <c r="S103">
        <v>155</v>
      </c>
      <c r="T103">
        <v>190</v>
      </c>
      <c r="U103">
        <v>227</v>
      </c>
      <c r="V103">
        <v>277</v>
      </c>
      <c r="W103">
        <v>295</v>
      </c>
      <c r="X103">
        <v>307</v>
      </c>
      <c r="Y103">
        <v>331</v>
      </c>
      <c r="Z103">
        <v>360</v>
      </c>
      <c r="AA103">
        <v>378</v>
      </c>
      <c r="AB103">
        <v>395</v>
      </c>
      <c r="AC103">
        <v>419</v>
      </c>
      <c r="AD103">
        <v>425</v>
      </c>
      <c r="AE103">
        <v>445</v>
      </c>
      <c r="AF103">
        <v>457</v>
      </c>
      <c r="AG103">
        <v>464</v>
      </c>
      <c r="AH103">
        <v>470</v>
      </c>
      <c r="AI103">
        <v>476</v>
      </c>
      <c r="AJ103">
        <v>479</v>
      </c>
      <c r="AK103">
        <v>479</v>
      </c>
      <c r="AL103">
        <v>480</v>
      </c>
      <c r="AM103">
        <v>480</v>
      </c>
      <c r="AN103">
        <v>480</v>
      </c>
      <c r="AO103">
        <v>480</v>
      </c>
      <c r="AP103">
        <v>480</v>
      </c>
      <c r="AQ103">
        <v>480</v>
      </c>
      <c r="AR103">
        <v>480</v>
      </c>
      <c r="AS103">
        <v>480</v>
      </c>
      <c r="AT103">
        <v>480</v>
      </c>
      <c r="AU103">
        <v>480</v>
      </c>
      <c r="AV103">
        <v>480</v>
      </c>
      <c r="AW103">
        <v>481</v>
      </c>
      <c r="AX103">
        <v>481</v>
      </c>
      <c r="AY103">
        <v>481</v>
      </c>
      <c r="AZ103">
        <v>481</v>
      </c>
      <c r="BA103">
        <v>481</v>
      </c>
      <c r="BB103">
        <v>481</v>
      </c>
      <c r="BC103">
        <v>482</v>
      </c>
      <c r="BD103">
        <v>482</v>
      </c>
      <c r="BE103">
        <v>482</v>
      </c>
      <c r="BF103">
        <v>482</v>
      </c>
      <c r="BG103">
        <v>482</v>
      </c>
      <c r="BH103">
        <v>482</v>
      </c>
      <c r="BI103">
        <v>482</v>
      </c>
      <c r="BJ103">
        <v>482</v>
      </c>
      <c r="BK103">
        <v>483</v>
      </c>
      <c r="BL103">
        <v>484</v>
      </c>
      <c r="BM103">
        <v>484</v>
      </c>
      <c r="BN103">
        <v>484</v>
      </c>
      <c r="BO103">
        <v>484</v>
      </c>
      <c r="BP103">
        <v>484</v>
      </c>
      <c r="BQ103">
        <v>484</v>
      </c>
      <c r="BR103">
        <v>484</v>
      </c>
      <c r="BS103">
        <v>484</v>
      </c>
      <c r="BT103">
        <v>484</v>
      </c>
    </row>
    <row r="104" spans="1:72" x14ac:dyDescent="0.2">
      <c r="A104" s="2" t="s">
        <v>166</v>
      </c>
      <c r="B104" s="3" t="s">
        <v>161</v>
      </c>
      <c r="C104" s="3"/>
      <c r="D104" s="3" t="s">
        <v>643</v>
      </c>
      <c r="E104" s="3" t="s">
        <v>644</v>
      </c>
      <c r="F104">
        <v>5</v>
      </c>
      <c r="G104">
        <v>5</v>
      </c>
      <c r="H104">
        <v>9</v>
      </c>
      <c r="I104">
        <v>32</v>
      </c>
      <c r="J104">
        <v>83</v>
      </c>
      <c r="K104">
        <v>128</v>
      </c>
      <c r="L104">
        <v>168</v>
      </c>
      <c r="M104">
        <v>206</v>
      </c>
      <c r="N104">
        <v>278</v>
      </c>
      <c r="O104">
        <v>352</v>
      </c>
      <c r="P104">
        <v>422</v>
      </c>
      <c r="Q104">
        <v>493</v>
      </c>
      <c r="R104">
        <v>566</v>
      </c>
      <c r="S104">
        <v>675</v>
      </c>
      <c r="T104">
        <v>764</v>
      </c>
      <c r="U104">
        <v>851</v>
      </c>
      <c r="V104">
        <v>914</v>
      </c>
      <c r="W104">
        <v>981</v>
      </c>
      <c r="X104">
        <v>1033</v>
      </c>
      <c r="Y104">
        <v>1073</v>
      </c>
      <c r="Z104">
        <v>1105</v>
      </c>
      <c r="AA104">
        <v>1135</v>
      </c>
      <c r="AB104">
        <v>1169</v>
      </c>
      <c r="AC104">
        <v>1184</v>
      </c>
      <c r="AD104">
        <v>1212</v>
      </c>
      <c r="AE104">
        <v>1231</v>
      </c>
      <c r="AF104">
        <v>1246</v>
      </c>
      <c r="AG104">
        <v>1257</v>
      </c>
      <c r="AH104">
        <v>1262</v>
      </c>
      <c r="AI104">
        <v>1265</v>
      </c>
      <c r="AJ104">
        <v>1267</v>
      </c>
      <c r="AK104">
        <v>1270</v>
      </c>
      <c r="AL104">
        <v>1271</v>
      </c>
      <c r="AM104">
        <v>1271</v>
      </c>
      <c r="AN104">
        <v>1271</v>
      </c>
      <c r="AO104">
        <v>1271</v>
      </c>
      <c r="AP104">
        <v>1272</v>
      </c>
      <c r="AQ104">
        <v>1272</v>
      </c>
      <c r="AR104">
        <v>1272</v>
      </c>
      <c r="AS104">
        <v>1272</v>
      </c>
      <c r="AT104">
        <v>1272</v>
      </c>
      <c r="AU104">
        <v>1272</v>
      </c>
      <c r="AV104">
        <v>1272</v>
      </c>
      <c r="AW104">
        <v>1272</v>
      </c>
      <c r="AX104">
        <v>1272</v>
      </c>
      <c r="AY104">
        <v>1272</v>
      </c>
      <c r="AZ104">
        <v>1272</v>
      </c>
      <c r="BA104">
        <v>1272</v>
      </c>
      <c r="BB104">
        <v>1272</v>
      </c>
      <c r="BC104">
        <v>1273</v>
      </c>
      <c r="BD104">
        <v>1273</v>
      </c>
      <c r="BE104">
        <v>1273</v>
      </c>
      <c r="BF104">
        <v>1273</v>
      </c>
      <c r="BG104">
        <v>1273</v>
      </c>
      <c r="BH104">
        <v>1273</v>
      </c>
      <c r="BI104">
        <v>1273</v>
      </c>
      <c r="BJ104">
        <v>1273</v>
      </c>
      <c r="BK104">
        <v>1273</v>
      </c>
      <c r="BL104">
        <v>1273</v>
      </c>
      <c r="BM104">
        <v>1273</v>
      </c>
      <c r="BN104">
        <v>1274</v>
      </c>
      <c r="BO104">
        <v>1274</v>
      </c>
      <c r="BP104">
        <v>1274</v>
      </c>
      <c r="BQ104">
        <v>1274</v>
      </c>
      <c r="BR104">
        <v>1275</v>
      </c>
      <c r="BS104">
        <v>1275</v>
      </c>
      <c r="BT104">
        <v>1275</v>
      </c>
    </row>
    <row r="105" spans="1:72" x14ac:dyDescent="0.2">
      <c r="A105" s="2" t="s">
        <v>190</v>
      </c>
      <c r="B105" s="3" t="s">
        <v>161</v>
      </c>
      <c r="C105" s="3"/>
      <c r="D105" s="3" t="s">
        <v>645</v>
      </c>
      <c r="E105" s="3" t="s">
        <v>646</v>
      </c>
      <c r="F105">
        <v>0</v>
      </c>
      <c r="G105">
        <v>2</v>
      </c>
      <c r="H105">
        <v>2</v>
      </c>
      <c r="I105">
        <v>5</v>
      </c>
      <c r="J105">
        <v>8</v>
      </c>
      <c r="K105">
        <v>8</v>
      </c>
      <c r="L105">
        <v>8</v>
      </c>
      <c r="M105">
        <v>10</v>
      </c>
      <c r="N105">
        <v>10</v>
      </c>
      <c r="O105">
        <v>12</v>
      </c>
      <c r="P105">
        <v>13</v>
      </c>
      <c r="Q105">
        <v>15</v>
      </c>
      <c r="R105">
        <v>15</v>
      </c>
      <c r="S105">
        <v>17</v>
      </c>
      <c r="T105">
        <v>21</v>
      </c>
      <c r="U105">
        <v>24</v>
      </c>
      <c r="V105">
        <v>25</v>
      </c>
      <c r="W105">
        <v>26</v>
      </c>
      <c r="X105">
        <v>29</v>
      </c>
      <c r="Y105">
        <v>38</v>
      </c>
      <c r="Z105">
        <v>49</v>
      </c>
      <c r="AA105">
        <v>50</v>
      </c>
      <c r="AB105">
        <v>53</v>
      </c>
      <c r="AC105">
        <v>56</v>
      </c>
      <c r="AD105">
        <v>56</v>
      </c>
      <c r="AE105">
        <v>57</v>
      </c>
      <c r="AF105">
        <v>60</v>
      </c>
      <c r="AG105">
        <v>62</v>
      </c>
      <c r="AH105">
        <v>63</v>
      </c>
      <c r="AI105">
        <v>68</v>
      </c>
      <c r="AJ105">
        <v>68</v>
      </c>
      <c r="AK105">
        <v>69</v>
      </c>
      <c r="AL105">
        <v>74</v>
      </c>
      <c r="AM105">
        <v>79</v>
      </c>
      <c r="AN105">
        <v>84</v>
      </c>
      <c r="AO105">
        <v>91</v>
      </c>
      <c r="AP105">
        <v>92</v>
      </c>
      <c r="AQ105">
        <v>94</v>
      </c>
      <c r="AR105">
        <v>95</v>
      </c>
      <c r="AS105">
        <v>96</v>
      </c>
      <c r="AT105">
        <v>100</v>
      </c>
      <c r="AU105">
        <v>100</v>
      </c>
      <c r="AV105">
        <v>105</v>
      </c>
      <c r="AW105">
        <v>105</v>
      </c>
      <c r="AX105">
        <v>107</v>
      </c>
      <c r="AY105">
        <v>108</v>
      </c>
      <c r="AZ105">
        <v>114</v>
      </c>
      <c r="BA105">
        <v>115</v>
      </c>
      <c r="BB105">
        <v>120</v>
      </c>
      <c r="BC105">
        <v>126</v>
      </c>
      <c r="BD105">
        <v>129</v>
      </c>
      <c r="BE105">
        <v>134</v>
      </c>
      <c r="BF105">
        <v>140</v>
      </c>
      <c r="BG105">
        <v>145</v>
      </c>
      <c r="BH105">
        <v>155</v>
      </c>
      <c r="BI105">
        <v>162</v>
      </c>
      <c r="BJ105">
        <v>181</v>
      </c>
      <c r="BK105">
        <v>208</v>
      </c>
      <c r="BL105">
        <v>256</v>
      </c>
      <c r="BM105">
        <v>273</v>
      </c>
      <c r="BN105">
        <v>317</v>
      </c>
      <c r="BO105">
        <v>356</v>
      </c>
      <c r="BP105">
        <v>386</v>
      </c>
      <c r="BQ105">
        <v>410</v>
      </c>
      <c r="BR105">
        <v>453</v>
      </c>
      <c r="BS105">
        <v>519</v>
      </c>
      <c r="BT105">
        <v>561</v>
      </c>
    </row>
    <row r="106" spans="1:72" x14ac:dyDescent="0.2">
      <c r="A106" s="2" t="s">
        <v>160</v>
      </c>
      <c r="B106" s="3" t="s">
        <v>161</v>
      </c>
      <c r="C106" s="3"/>
      <c r="D106" s="3" t="s">
        <v>647</v>
      </c>
      <c r="E106" s="3" t="s">
        <v>648</v>
      </c>
      <c r="F106">
        <v>444</v>
      </c>
      <c r="G106">
        <v>444</v>
      </c>
      <c r="H106">
        <v>549</v>
      </c>
      <c r="I106">
        <v>761</v>
      </c>
      <c r="J106">
        <v>1058</v>
      </c>
      <c r="K106">
        <v>1423</v>
      </c>
      <c r="L106">
        <v>3554</v>
      </c>
      <c r="M106">
        <v>3554</v>
      </c>
      <c r="N106">
        <v>4903</v>
      </c>
      <c r="O106">
        <v>5806</v>
      </c>
      <c r="P106">
        <v>7153</v>
      </c>
      <c r="Q106">
        <v>11177</v>
      </c>
      <c r="R106">
        <v>13522</v>
      </c>
      <c r="S106">
        <v>16678</v>
      </c>
      <c r="T106">
        <v>19665</v>
      </c>
      <c r="U106">
        <v>22112</v>
      </c>
      <c r="V106">
        <v>24953</v>
      </c>
      <c r="W106">
        <v>27100</v>
      </c>
      <c r="X106">
        <v>29631</v>
      </c>
      <c r="Y106">
        <v>31728</v>
      </c>
      <c r="Z106">
        <v>33366</v>
      </c>
      <c r="AA106">
        <v>33366</v>
      </c>
      <c r="AB106">
        <v>48206</v>
      </c>
      <c r="AC106">
        <v>54406</v>
      </c>
      <c r="AD106">
        <v>56249</v>
      </c>
      <c r="AE106">
        <v>58182</v>
      </c>
      <c r="AF106">
        <v>59989</v>
      </c>
      <c r="AG106">
        <v>61682</v>
      </c>
      <c r="AH106">
        <v>62031</v>
      </c>
      <c r="AI106">
        <v>62442</v>
      </c>
      <c r="AJ106">
        <v>62662</v>
      </c>
      <c r="AK106">
        <v>64084</v>
      </c>
      <c r="AL106">
        <v>64084</v>
      </c>
      <c r="AM106">
        <v>64287</v>
      </c>
      <c r="AN106">
        <v>64786</v>
      </c>
      <c r="AO106">
        <v>65187</v>
      </c>
      <c r="AP106">
        <v>65596</v>
      </c>
      <c r="AQ106">
        <v>65914</v>
      </c>
      <c r="AR106">
        <v>66337</v>
      </c>
      <c r="AS106">
        <v>66907</v>
      </c>
      <c r="AT106">
        <v>67103</v>
      </c>
      <c r="AU106">
        <v>67217</v>
      </c>
      <c r="AV106">
        <v>67332</v>
      </c>
      <c r="AW106">
        <v>67466</v>
      </c>
      <c r="AX106">
        <v>67592</v>
      </c>
      <c r="AY106">
        <v>67666</v>
      </c>
      <c r="AZ106">
        <v>67707</v>
      </c>
      <c r="BA106">
        <v>67743</v>
      </c>
      <c r="BB106">
        <v>67760</v>
      </c>
      <c r="BC106">
        <v>67773</v>
      </c>
      <c r="BD106">
        <v>67781</v>
      </c>
      <c r="BE106">
        <v>67786</v>
      </c>
      <c r="BF106">
        <v>67790</v>
      </c>
      <c r="BG106">
        <v>67794</v>
      </c>
      <c r="BH106">
        <v>67798</v>
      </c>
      <c r="BI106">
        <v>67799</v>
      </c>
      <c r="BJ106">
        <v>67800</v>
      </c>
      <c r="BK106">
        <v>67800</v>
      </c>
      <c r="BL106">
        <v>67800</v>
      </c>
      <c r="BM106">
        <v>67800</v>
      </c>
      <c r="BN106">
        <v>67800</v>
      </c>
      <c r="BO106">
        <v>67800</v>
      </c>
      <c r="BP106">
        <v>67801</v>
      </c>
      <c r="BQ106">
        <v>67801</v>
      </c>
      <c r="BR106">
        <v>67801</v>
      </c>
      <c r="BS106">
        <v>67801</v>
      </c>
      <c r="BT106">
        <v>67801</v>
      </c>
    </row>
    <row r="107" spans="1:72" x14ac:dyDescent="0.2">
      <c r="A107" s="2" t="s">
        <v>168</v>
      </c>
      <c r="B107" s="3" t="s">
        <v>161</v>
      </c>
      <c r="C107" s="3"/>
      <c r="D107" s="3" t="s">
        <v>649</v>
      </c>
      <c r="E107" s="3" t="s">
        <v>650</v>
      </c>
      <c r="F107">
        <v>4</v>
      </c>
      <c r="G107">
        <v>9</v>
      </c>
      <c r="H107">
        <v>24</v>
      </c>
      <c r="I107">
        <v>43</v>
      </c>
      <c r="J107">
        <v>69</v>
      </c>
      <c r="K107">
        <v>100</v>
      </c>
      <c r="L107">
        <v>143</v>
      </c>
      <c r="M107">
        <v>221</v>
      </c>
      <c r="N107">
        <v>277</v>
      </c>
      <c r="O107">
        <v>332</v>
      </c>
      <c r="P107">
        <v>389</v>
      </c>
      <c r="Q107">
        <v>463</v>
      </c>
      <c r="R107">
        <v>521</v>
      </c>
      <c r="S107">
        <v>593</v>
      </c>
      <c r="T107">
        <v>661</v>
      </c>
      <c r="U107">
        <v>711</v>
      </c>
      <c r="V107">
        <v>772</v>
      </c>
      <c r="W107">
        <v>803</v>
      </c>
      <c r="X107">
        <v>838</v>
      </c>
      <c r="Y107">
        <v>879</v>
      </c>
      <c r="Z107">
        <v>912</v>
      </c>
      <c r="AA107">
        <v>946</v>
      </c>
      <c r="AB107">
        <v>968</v>
      </c>
      <c r="AC107">
        <v>988</v>
      </c>
      <c r="AD107">
        <v>1001</v>
      </c>
      <c r="AE107">
        <v>1004</v>
      </c>
      <c r="AF107">
        <v>1006</v>
      </c>
      <c r="AG107">
        <v>1007</v>
      </c>
      <c r="AH107">
        <v>1008</v>
      </c>
      <c r="AI107">
        <v>1010</v>
      </c>
      <c r="AJ107">
        <v>1011</v>
      </c>
      <c r="AK107">
        <v>1013</v>
      </c>
      <c r="AL107">
        <v>1016</v>
      </c>
      <c r="AM107">
        <v>1016</v>
      </c>
      <c r="AN107">
        <v>1016</v>
      </c>
      <c r="AO107">
        <v>1016</v>
      </c>
      <c r="AP107">
        <v>1017</v>
      </c>
      <c r="AQ107">
        <v>1017</v>
      </c>
      <c r="AR107">
        <v>1018</v>
      </c>
      <c r="AS107">
        <v>1018</v>
      </c>
      <c r="AT107">
        <v>1018</v>
      </c>
      <c r="AU107">
        <v>1018</v>
      </c>
      <c r="AV107">
        <v>1018</v>
      </c>
      <c r="AW107">
        <v>1018</v>
      </c>
      <c r="AX107">
        <v>1018</v>
      </c>
      <c r="AY107">
        <v>1018</v>
      </c>
      <c r="AZ107">
        <v>1018</v>
      </c>
      <c r="BA107">
        <v>1018</v>
      </c>
      <c r="BB107">
        <v>1018</v>
      </c>
      <c r="BC107">
        <v>1018</v>
      </c>
      <c r="BD107">
        <v>1018</v>
      </c>
      <c r="BE107">
        <v>1018</v>
      </c>
      <c r="BF107">
        <v>1018</v>
      </c>
      <c r="BG107">
        <v>1018</v>
      </c>
      <c r="BH107">
        <v>1018</v>
      </c>
      <c r="BI107">
        <v>1018</v>
      </c>
      <c r="BJ107">
        <v>1018</v>
      </c>
      <c r="BK107">
        <v>1018</v>
      </c>
      <c r="BL107">
        <v>1018</v>
      </c>
      <c r="BM107">
        <v>1018</v>
      </c>
      <c r="BN107">
        <v>1018</v>
      </c>
      <c r="BO107">
        <v>1018</v>
      </c>
      <c r="BP107">
        <v>1018</v>
      </c>
      <c r="BQ107">
        <v>1018</v>
      </c>
      <c r="BR107">
        <v>1018</v>
      </c>
      <c r="BS107">
        <v>1018</v>
      </c>
      <c r="BT107">
        <v>1018</v>
      </c>
    </row>
    <row r="108" spans="1:72" x14ac:dyDescent="0.2">
      <c r="A108" s="2" t="s">
        <v>195</v>
      </c>
      <c r="B108" s="3" t="s">
        <v>161</v>
      </c>
      <c r="C108" s="3"/>
      <c r="D108" s="3" t="s">
        <v>651</v>
      </c>
      <c r="E108" s="3" t="s">
        <v>652</v>
      </c>
      <c r="F108">
        <v>0</v>
      </c>
      <c r="G108">
        <v>0</v>
      </c>
      <c r="H108">
        <v>1</v>
      </c>
      <c r="I108">
        <v>7</v>
      </c>
      <c r="J108">
        <v>7</v>
      </c>
      <c r="K108">
        <v>11</v>
      </c>
      <c r="L108">
        <v>15</v>
      </c>
      <c r="M108">
        <v>16</v>
      </c>
      <c r="N108">
        <v>19</v>
      </c>
      <c r="O108">
        <v>20</v>
      </c>
      <c r="P108">
        <v>23</v>
      </c>
      <c r="Q108">
        <v>27</v>
      </c>
      <c r="R108">
        <v>34</v>
      </c>
      <c r="S108">
        <v>35</v>
      </c>
      <c r="T108">
        <v>42</v>
      </c>
      <c r="U108">
        <v>46</v>
      </c>
      <c r="V108">
        <v>50</v>
      </c>
      <c r="W108">
        <v>52</v>
      </c>
      <c r="X108">
        <v>54</v>
      </c>
      <c r="Y108">
        <v>58</v>
      </c>
      <c r="Z108">
        <v>58</v>
      </c>
      <c r="AA108">
        <v>60</v>
      </c>
      <c r="AB108">
        <v>61</v>
      </c>
      <c r="AC108">
        <v>65</v>
      </c>
      <c r="AD108">
        <v>68</v>
      </c>
      <c r="AE108">
        <v>70</v>
      </c>
      <c r="AF108">
        <v>72</v>
      </c>
      <c r="AG108">
        <v>73</v>
      </c>
      <c r="AH108">
        <v>75</v>
      </c>
      <c r="AI108">
        <v>75</v>
      </c>
      <c r="AJ108">
        <v>75</v>
      </c>
      <c r="AK108">
        <v>75</v>
      </c>
      <c r="AL108">
        <v>75</v>
      </c>
      <c r="AM108">
        <v>75</v>
      </c>
      <c r="AN108">
        <v>75</v>
      </c>
      <c r="AO108">
        <v>75</v>
      </c>
      <c r="AP108">
        <v>75</v>
      </c>
      <c r="AQ108">
        <v>75</v>
      </c>
      <c r="AR108">
        <v>75</v>
      </c>
      <c r="AS108">
        <v>75</v>
      </c>
      <c r="AT108">
        <v>75</v>
      </c>
      <c r="AU108">
        <v>75</v>
      </c>
      <c r="AV108">
        <v>75</v>
      </c>
      <c r="AW108">
        <v>75</v>
      </c>
      <c r="AX108">
        <v>75</v>
      </c>
      <c r="AY108">
        <v>75</v>
      </c>
      <c r="AZ108">
        <v>75</v>
      </c>
      <c r="BA108">
        <v>75</v>
      </c>
      <c r="BB108">
        <v>75</v>
      </c>
      <c r="BC108">
        <v>75</v>
      </c>
      <c r="BD108">
        <v>75</v>
      </c>
      <c r="BE108">
        <v>75</v>
      </c>
      <c r="BF108">
        <v>75</v>
      </c>
      <c r="BG108">
        <v>75</v>
      </c>
      <c r="BH108">
        <v>75</v>
      </c>
      <c r="BI108">
        <v>75</v>
      </c>
      <c r="BJ108">
        <v>75</v>
      </c>
      <c r="BK108">
        <v>75</v>
      </c>
      <c r="BL108">
        <v>75</v>
      </c>
      <c r="BM108">
        <v>75</v>
      </c>
      <c r="BN108">
        <v>75</v>
      </c>
      <c r="BO108">
        <v>75</v>
      </c>
      <c r="BP108">
        <v>75</v>
      </c>
      <c r="BQ108">
        <v>77</v>
      </c>
      <c r="BR108">
        <v>89</v>
      </c>
      <c r="BS108">
        <v>92</v>
      </c>
      <c r="BT108">
        <v>94</v>
      </c>
    </row>
    <row r="109" spans="1:72" x14ac:dyDescent="0.2">
      <c r="A109" s="2" t="s">
        <v>173</v>
      </c>
      <c r="B109" s="3" t="s">
        <v>161</v>
      </c>
      <c r="C109" s="3"/>
      <c r="D109" s="3" t="s">
        <v>653</v>
      </c>
      <c r="E109" s="3" t="s">
        <v>654</v>
      </c>
      <c r="F109">
        <v>1</v>
      </c>
      <c r="G109">
        <v>5</v>
      </c>
      <c r="H109">
        <v>9</v>
      </c>
      <c r="I109">
        <v>18</v>
      </c>
      <c r="J109">
        <v>33</v>
      </c>
      <c r="K109">
        <v>47</v>
      </c>
      <c r="L109">
        <v>70</v>
      </c>
      <c r="M109">
        <v>99</v>
      </c>
      <c r="N109">
        <v>129</v>
      </c>
      <c r="O109">
        <v>168</v>
      </c>
      <c r="P109">
        <v>202</v>
      </c>
      <c r="Q109">
        <v>236</v>
      </c>
      <c r="R109">
        <v>271</v>
      </c>
      <c r="S109">
        <v>308</v>
      </c>
      <c r="T109">
        <v>341</v>
      </c>
      <c r="U109">
        <v>373</v>
      </c>
      <c r="V109">
        <v>408</v>
      </c>
      <c r="W109">
        <v>439</v>
      </c>
      <c r="X109">
        <v>468</v>
      </c>
      <c r="Y109">
        <v>492</v>
      </c>
      <c r="Z109">
        <v>515</v>
      </c>
      <c r="AA109">
        <v>543</v>
      </c>
      <c r="AB109">
        <v>570</v>
      </c>
      <c r="AC109">
        <v>593</v>
      </c>
      <c r="AD109">
        <v>604</v>
      </c>
      <c r="AE109">
        <v>617</v>
      </c>
      <c r="AF109">
        <v>626</v>
      </c>
      <c r="AG109">
        <v>629</v>
      </c>
      <c r="AH109">
        <v>631</v>
      </c>
      <c r="AI109">
        <v>631</v>
      </c>
      <c r="AJ109">
        <v>631</v>
      </c>
      <c r="AK109">
        <v>631</v>
      </c>
      <c r="AL109">
        <v>631</v>
      </c>
      <c r="AM109">
        <v>631</v>
      </c>
      <c r="AN109">
        <v>631</v>
      </c>
      <c r="AO109">
        <v>631</v>
      </c>
      <c r="AP109">
        <v>631</v>
      </c>
      <c r="AQ109">
        <v>631</v>
      </c>
      <c r="AR109">
        <v>631</v>
      </c>
      <c r="AS109">
        <v>631</v>
      </c>
      <c r="AT109">
        <v>631</v>
      </c>
      <c r="AU109">
        <v>631</v>
      </c>
      <c r="AV109">
        <v>631</v>
      </c>
      <c r="AW109">
        <v>631</v>
      </c>
      <c r="AX109">
        <v>631</v>
      </c>
      <c r="AY109">
        <v>631</v>
      </c>
      <c r="AZ109">
        <v>631</v>
      </c>
      <c r="BA109">
        <v>631</v>
      </c>
      <c r="BB109">
        <v>631</v>
      </c>
      <c r="BC109">
        <v>631</v>
      </c>
      <c r="BD109">
        <v>631</v>
      </c>
      <c r="BE109">
        <v>631</v>
      </c>
      <c r="BF109">
        <v>631</v>
      </c>
      <c r="BG109">
        <v>631</v>
      </c>
      <c r="BH109">
        <v>631</v>
      </c>
      <c r="BI109">
        <v>631</v>
      </c>
      <c r="BJ109">
        <v>631</v>
      </c>
      <c r="BK109">
        <v>631</v>
      </c>
      <c r="BL109">
        <v>631</v>
      </c>
      <c r="BM109">
        <v>631</v>
      </c>
      <c r="BN109">
        <v>633</v>
      </c>
      <c r="BO109">
        <v>633</v>
      </c>
      <c r="BP109">
        <v>636</v>
      </c>
      <c r="BQ109">
        <v>638</v>
      </c>
      <c r="BR109">
        <v>640</v>
      </c>
      <c r="BS109">
        <v>641</v>
      </c>
      <c r="BT109">
        <v>641</v>
      </c>
    </row>
    <row r="110" spans="1:72" x14ac:dyDescent="0.2">
      <c r="A110" s="2" t="s">
        <v>170</v>
      </c>
      <c r="B110" s="3" t="s">
        <v>161</v>
      </c>
      <c r="C110" s="3"/>
      <c r="D110" s="3" t="s">
        <v>655</v>
      </c>
      <c r="E110" s="3" t="s">
        <v>656</v>
      </c>
      <c r="F110">
        <v>2</v>
      </c>
      <c r="G110">
        <v>7</v>
      </c>
      <c r="H110">
        <v>18</v>
      </c>
      <c r="I110">
        <v>18</v>
      </c>
      <c r="J110">
        <v>36</v>
      </c>
      <c r="K110">
        <v>72</v>
      </c>
      <c r="L110">
        <v>109</v>
      </c>
      <c r="M110">
        <v>109</v>
      </c>
      <c r="N110">
        <v>162</v>
      </c>
      <c r="O110">
        <v>240</v>
      </c>
      <c r="P110">
        <v>286</v>
      </c>
      <c r="Q110">
        <v>333</v>
      </c>
      <c r="R110">
        <v>391</v>
      </c>
      <c r="S110">
        <v>476</v>
      </c>
      <c r="T110">
        <v>548</v>
      </c>
      <c r="U110">
        <v>600</v>
      </c>
      <c r="V110">
        <v>661</v>
      </c>
      <c r="W110">
        <v>698</v>
      </c>
      <c r="X110">
        <v>740</v>
      </c>
      <c r="Y110">
        <v>771</v>
      </c>
      <c r="Z110">
        <v>804</v>
      </c>
      <c r="AA110">
        <v>844</v>
      </c>
      <c r="AB110">
        <v>872</v>
      </c>
      <c r="AC110">
        <v>900</v>
      </c>
      <c r="AD110">
        <v>913</v>
      </c>
      <c r="AE110">
        <v>925</v>
      </c>
      <c r="AF110">
        <v>930</v>
      </c>
      <c r="AG110">
        <v>933</v>
      </c>
      <c r="AH110">
        <v>934</v>
      </c>
      <c r="AI110">
        <v>934</v>
      </c>
      <c r="AJ110">
        <v>934</v>
      </c>
      <c r="AK110">
        <v>934</v>
      </c>
      <c r="AL110">
        <v>934</v>
      </c>
      <c r="AM110">
        <v>934</v>
      </c>
      <c r="AN110">
        <v>934</v>
      </c>
      <c r="AO110">
        <v>934</v>
      </c>
      <c r="AP110">
        <v>934</v>
      </c>
      <c r="AQ110">
        <v>935</v>
      </c>
      <c r="AR110">
        <v>935</v>
      </c>
      <c r="AS110">
        <v>935</v>
      </c>
      <c r="AT110">
        <v>935</v>
      </c>
      <c r="AU110">
        <v>935</v>
      </c>
      <c r="AV110">
        <v>935</v>
      </c>
      <c r="AW110">
        <v>935</v>
      </c>
      <c r="AX110">
        <v>935</v>
      </c>
      <c r="AY110">
        <v>935</v>
      </c>
      <c r="AZ110">
        <v>935</v>
      </c>
      <c r="BA110">
        <v>935</v>
      </c>
      <c r="BB110">
        <v>935</v>
      </c>
      <c r="BC110">
        <v>935</v>
      </c>
      <c r="BD110">
        <v>935</v>
      </c>
      <c r="BE110">
        <v>935</v>
      </c>
      <c r="BF110">
        <v>935</v>
      </c>
      <c r="BG110">
        <v>935</v>
      </c>
      <c r="BH110">
        <v>935</v>
      </c>
      <c r="BI110">
        <v>935</v>
      </c>
      <c r="BJ110">
        <v>935</v>
      </c>
      <c r="BK110">
        <v>935</v>
      </c>
      <c r="BL110">
        <v>935</v>
      </c>
      <c r="BM110">
        <v>935</v>
      </c>
      <c r="BN110">
        <v>936</v>
      </c>
      <c r="BO110">
        <v>936</v>
      </c>
      <c r="BP110">
        <v>936</v>
      </c>
      <c r="BQ110">
        <v>936</v>
      </c>
      <c r="BR110">
        <v>936</v>
      </c>
      <c r="BS110">
        <v>936</v>
      </c>
      <c r="BT110">
        <v>936</v>
      </c>
    </row>
    <row r="111" spans="1:72" x14ac:dyDescent="0.2">
      <c r="A111" s="2" t="s">
        <v>192</v>
      </c>
      <c r="B111" s="3" t="s">
        <v>161</v>
      </c>
      <c r="C111" s="3"/>
      <c r="D111" s="3" t="s">
        <v>657</v>
      </c>
      <c r="E111" s="3" t="s">
        <v>658</v>
      </c>
      <c r="F111">
        <v>0</v>
      </c>
      <c r="G111">
        <v>1</v>
      </c>
      <c r="H111">
        <v>3</v>
      </c>
      <c r="I111">
        <v>4</v>
      </c>
      <c r="J111">
        <v>4</v>
      </c>
      <c r="K111">
        <v>6</v>
      </c>
      <c r="L111">
        <v>8</v>
      </c>
      <c r="M111">
        <v>9</v>
      </c>
      <c r="N111">
        <v>14</v>
      </c>
      <c r="O111">
        <v>14</v>
      </c>
      <c r="P111">
        <v>17</v>
      </c>
      <c r="Q111">
        <v>23</v>
      </c>
      <c r="R111">
        <v>31</v>
      </c>
      <c r="S111">
        <v>42</v>
      </c>
      <c r="T111">
        <v>54</v>
      </c>
      <c r="U111">
        <v>59</v>
      </c>
      <c r="V111">
        <v>65</v>
      </c>
      <c r="W111">
        <v>69</v>
      </c>
      <c r="X111">
        <v>78</v>
      </c>
      <c r="Y111">
        <v>80</v>
      </c>
      <c r="Z111">
        <v>81</v>
      </c>
      <c r="AA111">
        <v>83</v>
      </c>
      <c r="AB111">
        <v>84</v>
      </c>
      <c r="AC111">
        <v>86</v>
      </c>
      <c r="AD111">
        <v>88</v>
      </c>
      <c r="AE111">
        <v>89</v>
      </c>
      <c r="AF111">
        <v>89</v>
      </c>
      <c r="AG111">
        <v>89</v>
      </c>
      <c r="AH111">
        <v>90</v>
      </c>
      <c r="AI111">
        <v>91</v>
      </c>
      <c r="AJ111">
        <v>91</v>
      </c>
      <c r="AK111">
        <v>91</v>
      </c>
      <c r="AL111">
        <v>91</v>
      </c>
      <c r="AM111">
        <v>93</v>
      </c>
      <c r="AN111">
        <v>93</v>
      </c>
      <c r="AO111">
        <v>93</v>
      </c>
      <c r="AP111">
        <v>93</v>
      </c>
      <c r="AQ111">
        <v>93</v>
      </c>
      <c r="AR111">
        <v>93</v>
      </c>
      <c r="AS111">
        <v>93</v>
      </c>
      <c r="AT111">
        <v>93</v>
      </c>
      <c r="AU111">
        <v>93</v>
      </c>
      <c r="AV111">
        <v>93</v>
      </c>
      <c r="AW111">
        <v>93</v>
      </c>
      <c r="AX111">
        <v>93</v>
      </c>
      <c r="AY111">
        <v>93</v>
      </c>
      <c r="AZ111">
        <v>93</v>
      </c>
      <c r="BA111">
        <v>93</v>
      </c>
      <c r="BB111">
        <v>93</v>
      </c>
      <c r="BC111">
        <v>93</v>
      </c>
      <c r="BD111">
        <v>93</v>
      </c>
      <c r="BE111">
        <v>93</v>
      </c>
      <c r="BF111">
        <v>93</v>
      </c>
      <c r="BG111">
        <v>93</v>
      </c>
      <c r="BH111">
        <v>93</v>
      </c>
      <c r="BI111">
        <v>93</v>
      </c>
      <c r="BJ111">
        <v>93</v>
      </c>
      <c r="BK111">
        <v>93</v>
      </c>
      <c r="BL111">
        <v>93</v>
      </c>
      <c r="BM111">
        <v>93</v>
      </c>
      <c r="BN111">
        <v>93</v>
      </c>
      <c r="BO111">
        <v>93</v>
      </c>
      <c r="BP111">
        <v>93</v>
      </c>
      <c r="BQ111">
        <v>94</v>
      </c>
      <c r="BR111">
        <v>95</v>
      </c>
      <c r="BS111">
        <v>95</v>
      </c>
      <c r="BT111">
        <v>97</v>
      </c>
    </row>
    <row r="112" spans="1:72" x14ac:dyDescent="0.2">
      <c r="A112" s="2" t="s">
        <v>191</v>
      </c>
      <c r="B112" s="3" t="s">
        <v>161</v>
      </c>
      <c r="C112" s="3"/>
      <c r="D112" s="3" t="s">
        <v>659</v>
      </c>
      <c r="E112" s="3" t="s">
        <v>660</v>
      </c>
      <c r="F112">
        <v>2</v>
      </c>
      <c r="G112">
        <v>3</v>
      </c>
      <c r="H112">
        <v>4</v>
      </c>
      <c r="I112">
        <v>17</v>
      </c>
      <c r="J112">
        <v>21</v>
      </c>
      <c r="K112">
        <v>27</v>
      </c>
      <c r="L112">
        <v>34</v>
      </c>
      <c r="M112">
        <v>39</v>
      </c>
      <c r="N112">
        <v>41</v>
      </c>
      <c r="O112">
        <v>48</v>
      </c>
      <c r="P112">
        <v>64</v>
      </c>
      <c r="Q112">
        <v>70</v>
      </c>
      <c r="R112">
        <v>74</v>
      </c>
      <c r="S112">
        <v>81</v>
      </c>
      <c r="T112">
        <v>89</v>
      </c>
      <c r="U112">
        <v>94</v>
      </c>
      <c r="V112">
        <v>99</v>
      </c>
      <c r="W112">
        <v>105</v>
      </c>
      <c r="X112">
        <v>107</v>
      </c>
      <c r="Y112">
        <v>108</v>
      </c>
      <c r="Z112">
        <v>111</v>
      </c>
      <c r="AA112">
        <v>116</v>
      </c>
      <c r="AB112">
        <v>117</v>
      </c>
      <c r="AC112">
        <v>119</v>
      </c>
      <c r="AD112">
        <v>119</v>
      </c>
      <c r="AE112">
        <v>121</v>
      </c>
      <c r="AF112">
        <v>121</v>
      </c>
      <c r="AG112">
        <v>121</v>
      </c>
      <c r="AH112">
        <v>121</v>
      </c>
      <c r="AI112">
        <v>121</v>
      </c>
      <c r="AJ112">
        <v>121</v>
      </c>
      <c r="AK112">
        <v>121</v>
      </c>
      <c r="AL112">
        <v>121</v>
      </c>
      <c r="AM112">
        <v>121</v>
      </c>
      <c r="AN112">
        <v>121</v>
      </c>
      <c r="AO112">
        <v>121</v>
      </c>
      <c r="AP112">
        <v>121</v>
      </c>
      <c r="AQ112">
        <v>121</v>
      </c>
      <c r="AR112">
        <v>121</v>
      </c>
      <c r="AS112">
        <v>122</v>
      </c>
      <c r="AT112">
        <v>122</v>
      </c>
      <c r="AU112">
        <v>125</v>
      </c>
      <c r="AV112">
        <v>125</v>
      </c>
      <c r="AW112">
        <v>125</v>
      </c>
      <c r="AX112">
        <v>125</v>
      </c>
      <c r="AY112">
        <v>125</v>
      </c>
      <c r="AZ112">
        <v>125</v>
      </c>
      <c r="BA112">
        <v>125</v>
      </c>
      <c r="BB112">
        <v>125</v>
      </c>
      <c r="BC112">
        <v>125</v>
      </c>
      <c r="BD112">
        <v>125</v>
      </c>
      <c r="BE112">
        <v>125</v>
      </c>
      <c r="BF112">
        <v>125</v>
      </c>
      <c r="BG112">
        <v>125</v>
      </c>
      <c r="BH112">
        <v>125</v>
      </c>
      <c r="BI112">
        <v>125</v>
      </c>
      <c r="BJ112">
        <v>125</v>
      </c>
      <c r="BK112">
        <v>125</v>
      </c>
      <c r="BL112">
        <v>126</v>
      </c>
      <c r="BM112">
        <v>126</v>
      </c>
      <c r="BN112">
        <v>127</v>
      </c>
      <c r="BO112">
        <v>127</v>
      </c>
      <c r="BP112">
        <v>127</v>
      </c>
      <c r="BQ112">
        <v>127</v>
      </c>
      <c r="BR112">
        <v>128</v>
      </c>
      <c r="BS112">
        <v>128</v>
      </c>
      <c r="BT112">
        <v>132</v>
      </c>
    </row>
    <row r="113" spans="1:72" x14ac:dyDescent="0.2">
      <c r="A113" s="2" t="s">
        <v>201</v>
      </c>
      <c r="B113" s="3" t="s">
        <v>161</v>
      </c>
      <c r="C113" s="3"/>
      <c r="D113" s="3" t="s">
        <v>661</v>
      </c>
      <c r="E113" s="3" t="s">
        <v>662</v>
      </c>
      <c r="F113">
        <v>1</v>
      </c>
      <c r="G113">
        <v>2</v>
      </c>
      <c r="H113">
        <v>2</v>
      </c>
      <c r="I113">
        <v>2</v>
      </c>
      <c r="J113">
        <v>5</v>
      </c>
      <c r="K113">
        <v>6</v>
      </c>
      <c r="L113">
        <v>7</v>
      </c>
      <c r="M113">
        <v>7</v>
      </c>
      <c r="N113">
        <v>7</v>
      </c>
      <c r="O113">
        <v>7</v>
      </c>
      <c r="P113">
        <v>7</v>
      </c>
      <c r="Q113">
        <v>8</v>
      </c>
      <c r="R113">
        <v>8</v>
      </c>
      <c r="S113">
        <v>10</v>
      </c>
      <c r="T113">
        <v>10</v>
      </c>
      <c r="U113">
        <v>10</v>
      </c>
      <c r="V113">
        <v>10</v>
      </c>
      <c r="W113">
        <v>10</v>
      </c>
      <c r="X113">
        <v>10</v>
      </c>
      <c r="Y113">
        <v>10</v>
      </c>
      <c r="Z113">
        <v>10</v>
      </c>
      <c r="AA113">
        <v>10</v>
      </c>
      <c r="AB113">
        <v>10</v>
      </c>
      <c r="AC113">
        <v>10</v>
      </c>
      <c r="AD113">
        <v>10</v>
      </c>
      <c r="AE113">
        <v>10</v>
      </c>
      <c r="AF113">
        <v>10</v>
      </c>
      <c r="AG113">
        <v>10</v>
      </c>
      <c r="AH113">
        <v>10</v>
      </c>
      <c r="AI113">
        <v>10</v>
      </c>
      <c r="AJ113">
        <v>10</v>
      </c>
      <c r="AK113">
        <v>10</v>
      </c>
      <c r="AL113">
        <v>10</v>
      </c>
      <c r="AM113">
        <v>10</v>
      </c>
      <c r="AN113">
        <v>10</v>
      </c>
      <c r="AO113">
        <v>10</v>
      </c>
      <c r="AP113">
        <v>10</v>
      </c>
      <c r="AQ113">
        <v>10</v>
      </c>
      <c r="AR113">
        <v>10</v>
      </c>
      <c r="AS113">
        <v>10</v>
      </c>
      <c r="AT113">
        <v>10</v>
      </c>
      <c r="AU113">
        <v>10</v>
      </c>
      <c r="AV113">
        <v>10</v>
      </c>
      <c r="AW113">
        <v>10</v>
      </c>
      <c r="AX113">
        <v>10</v>
      </c>
      <c r="AY113">
        <v>10</v>
      </c>
      <c r="AZ113">
        <v>10</v>
      </c>
      <c r="BA113">
        <v>10</v>
      </c>
      <c r="BB113">
        <v>10</v>
      </c>
      <c r="BC113">
        <v>10</v>
      </c>
      <c r="BD113">
        <v>10</v>
      </c>
      <c r="BE113">
        <v>10</v>
      </c>
      <c r="BF113">
        <v>10</v>
      </c>
      <c r="BG113">
        <v>10</v>
      </c>
      <c r="BH113">
        <v>11</v>
      </c>
      <c r="BI113">
        <v>12</v>
      </c>
      <c r="BJ113">
        <v>15</v>
      </c>
      <c r="BK113">
        <v>17</v>
      </c>
      <c r="BL113">
        <v>17</v>
      </c>
      <c r="BM113">
        <v>18</v>
      </c>
      <c r="BN113">
        <v>24</v>
      </c>
      <c r="BO113">
        <v>24</v>
      </c>
      <c r="BP113">
        <v>25</v>
      </c>
      <c r="BQ113">
        <v>30</v>
      </c>
      <c r="BR113">
        <v>31</v>
      </c>
      <c r="BS113">
        <v>33</v>
      </c>
      <c r="BT113">
        <v>37</v>
      </c>
    </row>
    <row r="114" spans="1:72" x14ac:dyDescent="0.2">
      <c r="A114" s="2" t="s">
        <v>196</v>
      </c>
      <c r="B114" s="3" t="s">
        <v>161</v>
      </c>
      <c r="C114" s="3"/>
      <c r="D114" s="3" t="s">
        <v>663</v>
      </c>
      <c r="E114" s="3" t="s">
        <v>664</v>
      </c>
      <c r="F114">
        <v>1</v>
      </c>
      <c r="G114">
        <v>1</v>
      </c>
      <c r="H114">
        <v>2</v>
      </c>
      <c r="I114">
        <v>3</v>
      </c>
      <c r="J114">
        <v>4</v>
      </c>
      <c r="K114">
        <v>7</v>
      </c>
      <c r="L114">
        <v>11</v>
      </c>
      <c r="M114">
        <v>12</v>
      </c>
      <c r="N114">
        <v>17</v>
      </c>
      <c r="O114">
        <v>21</v>
      </c>
      <c r="P114">
        <v>26</v>
      </c>
      <c r="Q114">
        <v>28</v>
      </c>
      <c r="R114">
        <v>31</v>
      </c>
      <c r="S114">
        <v>34</v>
      </c>
      <c r="T114">
        <v>34</v>
      </c>
      <c r="U114">
        <v>40</v>
      </c>
      <c r="V114">
        <v>43</v>
      </c>
      <c r="W114">
        <v>45</v>
      </c>
      <c r="X114">
        <v>45</v>
      </c>
      <c r="Y114">
        <v>49</v>
      </c>
      <c r="Z114">
        <v>53</v>
      </c>
      <c r="AA114">
        <v>58</v>
      </c>
      <c r="AB114">
        <v>64</v>
      </c>
      <c r="AC114">
        <v>67</v>
      </c>
      <c r="AD114">
        <v>70</v>
      </c>
      <c r="AE114">
        <v>70</v>
      </c>
      <c r="AF114">
        <v>70</v>
      </c>
      <c r="AG114">
        <v>70</v>
      </c>
      <c r="AH114">
        <v>71</v>
      </c>
      <c r="AI114">
        <v>71</v>
      </c>
      <c r="AJ114">
        <v>71</v>
      </c>
      <c r="AK114">
        <v>71</v>
      </c>
      <c r="AL114">
        <v>71</v>
      </c>
      <c r="AM114">
        <v>71</v>
      </c>
      <c r="AN114">
        <v>71</v>
      </c>
      <c r="AO114">
        <v>71</v>
      </c>
      <c r="AP114">
        <v>72</v>
      </c>
      <c r="AQ114">
        <v>72</v>
      </c>
      <c r="AR114">
        <v>73</v>
      </c>
      <c r="AS114">
        <v>73</v>
      </c>
      <c r="AT114">
        <v>74</v>
      </c>
      <c r="AU114">
        <v>74</v>
      </c>
      <c r="AV114">
        <v>75</v>
      </c>
      <c r="AW114">
        <v>75</v>
      </c>
      <c r="AX114">
        <v>75</v>
      </c>
      <c r="AY114">
        <v>75</v>
      </c>
      <c r="AZ114">
        <v>75</v>
      </c>
      <c r="BA114">
        <v>75</v>
      </c>
      <c r="BB114">
        <v>75</v>
      </c>
      <c r="BC114">
        <v>75</v>
      </c>
      <c r="BD114">
        <v>75</v>
      </c>
      <c r="BE114">
        <v>75</v>
      </c>
      <c r="BF114">
        <v>75</v>
      </c>
      <c r="BG114">
        <v>75</v>
      </c>
      <c r="BH114">
        <v>75</v>
      </c>
      <c r="BI114">
        <v>75</v>
      </c>
      <c r="BJ114">
        <v>75</v>
      </c>
      <c r="BK114">
        <v>75</v>
      </c>
      <c r="BL114">
        <v>75</v>
      </c>
      <c r="BM114">
        <v>75</v>
      </c>
      <c r="BN114">
        <v>75</v>
      </c>
      <c r="BO114">
        <v>75</v>
      </c>
      <c r="BP114">
        <v>75</v>
      </c>
      <c r="BQ114">
        <v>75</v>
      </c>
      <c r="BR114">
        <v>75</v>
      </c>
      <c r="BS114">
        <v>75</v>
      </c>
      <c r="BT114">
        <v>75</v>
      </c>
    </row>
    <row r="115" spans="1:72" x14ac:dyDescent="0.2">
      <c r="A115" s="2" t="s">
        <v>200</v>
      </c>
      <c r="B115" s="3" t="s">
        <v>161</v>
      </c>
      <c r="C115" s="3"/>
      <c r="D115" s="3" t="s">
        <v>665</v>
      </c>
      <c r="E115" s="3" t="s">
        <v>666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6</v>
      </c>
      <c r="L115">
        <v>6</v>
      </c>
      <c r="M115">
        <v>6</v>
      </c>
      <c r="N115">
        <v>8</v>
      </c>
      <c r="O115">
        <v>8</v>
      </c>
      <c r="P115">
        <v>9</v>
      </c>
      <c r="Q115">
        <v>11</v>
      </c>
      <c r="R115">
        <v>13</v>
      </c>
      <c r="S115">
        <v>15</v>
      </c>
      <c r="T115">
        <v>17</v>
      </c>
      <c r="U115">
        <v>18</v>
      </c>
      <c r="V115">
        <v>18</v>
      </c>
      <c r="W115">
        <v>18</v>
      </c>
      <c r="X115">
        <v>18</v>
      </c>
      <c r="Y115">
        <v>18</v>
      </c>
      <c r="Z115">
        <v>18</v>
      </c>
      <c r="AA115">
        <v>18</v>
      </c>
      <c r="AB115">
        <v>18</v>
      </c>
      <c r="AC115">
        <v>18</v>
      </c>
      <c r="AD115">
        <v>18</v>
      </c>
      <c r="AE115">
        <v>18</v>
      </c>
      <c r="AF115">
        <v>18</v>
      </c>
      <c r="AG115">
        <v>18</v>
      </c>
      <c r="AH115">
        <v>18</v>
      </c>
      <c r="AI115">
        <v>18</v>
      </c>
      <c r="AJ115">
        <v>18</v>
      </c>
      <c r="AK115">
        <v>18</v>
      </c>
      <c r="AL115">
        <v>18</v>
      </c>
      <c r="AM115">
        <v>18</v>
      </c>
      <c r="AN115">
        <v>18</v>
      </c>
      <c r="AO115">
        <v>18</v>
      </c>
      <c r="AP115">
        <v>18</v>
      </c>
      <c r="AQ115">
        <v>18</v>
      </c>
      <c r="AR115">
        <v>18</v>
      </c>
      <c r="AS115">
        <v>18</v>
      </c>
      <c r="AT115">
        <v>18</v>
      </c>
      <c r="AU115">
        <v>18</v>
      </c>
      <c r="AV115">
        <v>18</v>
      </c>
      <c r="AW115">
        <v>18</v>
      </c>
      <c r="AX115">
        <v>18</v>
      </c>
      <c r="AY115">
        <v>18</v>
      </c>
      <c r="AZ115">
        <v>18</v>
      </c>
      <c r="BA115">
        <v>18</v>
      </c>
      <c r="BB115">
        <v>18</v>
      </c>
      <c r="BC115">
        <v>18</v>
      </c>
      <c r="BD115">
        <v>18</v>
      </c>
      <c r="BE115">
        <v>18</v>
      </c>
      <c r="BF115">
        <v>18</v>
      </c>
      <c r="BG115">
        <v>18</v>
      </c>
      <c r="BH115">
        <v>18</v>
      </c>
      <c r="BI115">
        <v>18</v>
      </c>
      <c r="BJ115">
        <v>18</v>
      </c>
      <c r="BK115">
        <v>18</v>
      </c>
      <c r="BL115">
        <v>18</v>
      </c>
      <c r="BM115">
        <v>18</v>
      </c>
      <c r="BN115">
        <v>18</v>
      </c>
      <c r="BO115">
        <v>18</v>
      </c>
      <c r="BP115">
        <v>18</v>
      </c>
      <c r="BQ115">
        <v>18</v>
      </c>
      <c r="BR115">
        <v>18</v>
      </c>
      <c r="BS115">
        <v>18</v>
      </c>
      <c r="BT115">
        <v>18</v>
      </c>
    </row>
    <row r="116" spans="1:72" x14ac:dyDescent="0.2">
      <c r="A116" s="2" t="s">
        <v>183</v>
      </c>
      <c r="B116" s="3" t="s">
        <v>161</v>
      </c>
      <c r="C116" s="3"/>
      <c r="D116" s="3" t="s">
        <v>667</v>
      </c>
      <c r="E116" s="3" t="s">
        <v>668</v>
      </c>
      <c r="F116">
        <v>0</v>
      </c>
      <c r="G116">
        <v>3</v>
      </c>
      <c r="H116">
        <v>5</v>
      </c>
      <c r="I116">
        <v>15</v>
      </c>
      <c r="J116">
        <v>22</v>
      </c>
      <c r="K116">
        <v>35</v>
      </c>
      <c r="L116">
        <v>46</v>
      </c>
      <c r="M116">
        <v>56</v>
      </c>
      <c r="N116">
        <v>63</v>
      </c>
      <c r="O116">
        <v>87</v>
      </c>
      <c r="P116">
        <v>101</v>
      </c>
      <c r="Q116">
        <v>116</v>
      </c>
      <c r="R116">
        <v>128</v>
      </c>
      <c r="S116">
        <v>142</v>
      </c>
      <c r="T116">
        <v>165</v>
      </c>
      <c r="U116">
        <v>173</v>
      </c>
      <c r="V116">
        <v>184</v>
      </c>
      <c r="W116">
        <v>195</v>
      </c>
      <c r="X116">
        <v>208</v>
      </c>
      <c r="Y116">
        <v>213</v>
      </c>
      <c r="Z116">
        <v>219</v>
      </c>
      <c r="AA116">
        <v>225</v>
      </c>
      <c r="AB116">
        <v>229</v>
      </c>
      <c r="AC116">
        <v>230</v>
      </c>
      <c r="AD116">
        <v>232</v>
      </c>
      <c r="AE116">
        <v>236</v>
      </c>
      <c r="AF116">
        <v>240</v>
      </c>
      <c r="AG116">
        <v>240</v>
      </c>
      <c r="AH116">
        <v>242</v>
      </c>
      <c r="AI116">
        <v>245</v>
      </c>
      <c r="AJ116">
        <v>245</v>
      </c>
      <c r="AK116">
        <v>245</v>
      </c>
      <c r="AL116">
        <v>245</v>
      </c>
      <c r="AM116">
        <v>245</v>
      </c>
      <c r="AN116">
        <v>245</v>
      </c>
      <c r="AO116">
        <v>245</v>
      </c>
      <c r="AP116">
        <v>245</v>
      </c>
      <c r="AQ116">
        <v>245</v>
      </c>
      <c r="AR116">
        <v>245</v>
      </c>
      <c r="AS116">
        <v>245</v>
      </c>
      <c r="AT116">
        <v>245</v>
      </c>
      <c r="AU116">
        <v>245</v>
      </c>
      <c r="AV116">
        <v>245</v>
      </c>
      <c r="AW116">
        <v>245</v>
      </c>
      <c r="AX116">
        <v>245</v>
      </c>
      <c r="AY116">
        <v>245</v>
      </c>
      <c r="AZ116">
        <v>245</v>
      </c>
      <c r="BA116">
        <v>245</v>
      </c>
      <c r="BB116">
        <v>245</v>
      </c>
      <c r="BC116">
        <v>245</v>
      </c>
      <c r="BD116">
        <v>245</v>
      </c>
      <c r="BE116">
        <v>245</v>
      </c>
      <c r="BF116">
        <v>245</v>
      </c>
      <c r="BG116">
        <v>245</v>
      </c>
      <c r="BH116">
        <v>245</v>
      </c>
      <c r="BI116">
        <v>246</v>
      </c>
      <c r="BJ116">
        <v>246</v>
      </c>
      <c r="BK116">
        <v>246</v>
      </c>
      <c r="BL116">
        <v>247</v>
      </c>
      <c r="BM116">
        <v>248</v>
      </c>
      <c r="BN116">
        <v>248</v>
      </c>
      <c r="BO116">
        <v>248</v>
      </c>
      <c r="BP116">
        <v>249</v>
      </c>
      <c r="BQ116">
        <v>250</v>
      </c>
      <c r="BR116">
        <v>253</v>
      </c>
      <c r="BS116">
        <v>253</v>
      </c>
      <c r="BT116">
        <v>253</v>
      </c>
    </row>
    <row r="117" spans="1:72" x14ac:dyDescent="0.2">
      <c r="A117" s="2" t="s">
        <v>171</v>
      </c>
      <c r="B117" s="3" t="s">
        <v>161</v>
      </c>
      <c r="C117" s="3"/>
      <c r="D117" s="3" t="s">
        <v>669</v>
      </c>
      <c r="E117" s="3" t="s">
        <v>670</v>
      </c>
      <c r="F117">
        <v>2</v>
      </c>
      <c r="G117">
        <v>6</v>
      </c>
      <c r="H117">
        <v>15</v>
      </c>
      <c r="I117">
        <v>27</v>
      </c>
      <c r="J117">
        <v>46</v>
      </c>
      <c r="K117">
        <v>75</v>
      </c>
      <c r="L117">
        <v>95</v>
      </c>
      <c r="M117">
        <v>130</v>
      </c>
      <c r="N117">
        <v>158</v>
      </c>
      <c r="O117">
        <v>184</v>
      </c>
      <c r="P117">
        <v>206</v>
      </c>
      <c r="Q117">
        <v>230</v>
      </c>
      <c r="R117">
        <v>259</v>
      </c>
      <c r="S117">
        <v>275</v>
      </c>
      <c r="T117">
        <v>307</v>
      </c>
      <c r="U117">
        <v>347</v>
      </c>
      <c r="V117">
        <v>386</v>
      </c>
      <c r="W117">
        <v>416</v>
      </c>
      <c r="X117">
        <v>444</v>
      </c>
      <c r="Y117">
        <v>466</v>
      </c>
      <c r="Z117">
        <v>487</v>
      </c>
      <c r="AA117">
        <v>497</v>
      </c>
      <c r="AB117">
        <v>509</v>
      </c>
      <c r="AC117">
        <v>523</v>
      </c>
      <c r="AD117">
        <v>532</v>
      </c>
      <c r="AE117">
        <v>537</v>
      </c>
      <c r="AF117">
        <v>541</v>
      </c>
      <c r="AG117">
        <v>543</v>
      </c>
      <c r="AH117">
        <v>544</v>
      </c>
      <c r="AI117">
        <v>546</v>
      </c>
      <c r="AJ117">
        <v>749</v>
      </c>
      <c r="AK117">
        <v>750</v>
      </c>
      <c r="AL117">
        <v>754</v>
      </c>
      <c r="AM117">
        <v>755</v>
      </c>
      <c r="AN117">
        <v>756</v>
      </c>
      <c r="AO117">
        <v>756</v>
      </c>
      <c r="AP117">
        <v>756</v>
      </c>
      <c r="AQ117">
        <v>756</v>
      </c>
      <c r="AR117">
        <v>756</v>
      </c>
      <c r="AS117">
        <v>758</v>
      </c>
      <c r="AT117">
        <v>758</v>
      </c>
      <c r="AU117">
        <v>758</v>
      </c>
      <c r="AV117">
        <v>758</v>
      </c>
      <c r="AW117">
        <v>758</v>
      </c>
      <c r="AX117">
        <v>758</v>
      </c>
      <c r="AY117">
        <v>758</v>
      </c>
      <c r="AZ117">
        <v>758</v>
      </c>
      <c r="BA117">
        <v>758</v>
      </c>
      <c r="BB117">
        <v>758</v>
      </c>
      <c r="BC117">
        <v>760</v>
      </c>
      <c r="BD117">
        <v>760</v>
      </c>
      <c r="BE117">
        <v>760</v>
      </c>
      <c r="BF117">
        <v>760</v>
      </c>
      <c r="BG117">
        <v>760</v>
      </c>
      <c r="BH117">
        <v>760</v>
      </c>
      <c r="BI117">
        <v>761</v>
      </c>
      <c r="BJ117">
        <v>761</v>
      </c>
      <c r="BK117">
        <v>761</v>
      </c>
      <c r="BL117">
        <v>762</v>
      </c>
      <c r="BM117">
        <v>764</v>
      </c>
      <c r="BN117">
        <v>767</v>
      </c>
      <c r="BO117">
        <v>768</v>
      </c>
      <c r="BP117">
        <v>768</v>
      </c>
      <c r="BQ117">
        <v>769</v>
      </c>
      <c r="BR117">
        <v>771</v>
      </c>
      <c r="BS117">
        <v>772</v>
      </c>
      <c r="BT117">
        <v>772</v>
      </c>
    </row>
    <row r="118" spans="1:72" x14ac:dyDescent="0.2">
      <c r="A118" s="2" t="s">
        <v>179</v>
      </c>
      <c r="B118" s="3" t="s">
        <v>161</v>
      </c>
      <c r="C118" s="3"/>
      <c r="D118" s="3" t="s">
        <v>671</v>
      </c>
      <c r="E118" s="3" t="s">
        <v>672</v>
      </c>
      <c r="F118">
        <v>9</v>
      </c>
      <c r="G118">
        <v>16</v>
      </c>
      <c r="H118">
        <v>20</v>
      </c>
      <c r="I118">
        <v>33</v>
      </c>
      <c r="J118">
        <v>40</v>
      </c>
      <c r="K118">
        <v>53</v>
      </c>
      <c r="L118">
        <v>66</v>
      </c>
      <c r="M118">
        <v>96</v>
      </c>
      <c r="N118">
        <v>112</v>
      </c>
      <c r="O118">
        <v>135</v>
      </c>
      <c r="P118">
        <v>169</v>
      </c>
      <c r="Q118">
        <v>182</v>
      </c>
      <c r="R118">
        <v>203</v>
      </c>
      <c r="S118">
        <v>219</v>
      </c>
      <c r="T118">
        <v>243</v>
      </c>
      <c r="U118">
        <v>257</v>
      </c>
      <c r="V118">
        <v>277</v>
      </c>
      <c r="W118">
        <v>286</v>
      </c>
      <c r="X118">
        <v>293</v>
      </c>
      <c r="Y118">
        <v>299</v>
      </c>
      <c r="Z118">
        <v>303</v>
      </c>
      <c r="AA118">
        <v>311</v>
      </c>
      <c r="AB118">
        <v>315</v>
      </c>
      <c r="AC118">
        <v>318</v>
      </c>
      <c r="AD118">
        <v>326</v>
      </c>
      <c r="AE118">
        <v>328</v>
      </c>
      <c r="AF118">
        <v>333</v>
      </c>
      <c r="AG118">
        <v>333</v>
      </c>
      <c r="AH118">
        <v>333</v>
      </c>
      <c r="AI118">
        <v>334</v>
      </c>
      <c r="AJ118">
        <v>334</v>
      </c>
      <c r="AK118">
        <v>335</v>
      </c>
      <c r="AL118">
        <v>335</v>
      </c>
      <c r="AM118">
        <v>335</v>
      </c>
      <c r="AN118">
        <v>336</v>
      </c>
      <c r="AO118">
        <v>337</v>
      </c>
      <c r="AP118">
        <v>337</v>
      </c>
      <c r="AQ118">
        <v>337</v>
      </c>
      <c r="AR118">
        <v>337</v>
      </c>
      <c r="AS118">
        <v>337</v>
      </c>
      <c r="AT118">
        <v>337</v>
      </c>
      <c r="AU118">
        <v>338</v>
      </c>
      <c r="AV118">
        <v>338</v>
      </c>
      <c r="AW118">
        <v>339</v>
      </c>
      <c r="AX118">
        <v>342</v>
      </c>
      <c r="AY118">
        <v>342</v>
      </c>
      <c r="AZ118">
        <v>342</v>
      </c>
      <c r="BA118">
        <v>342</v>
      </c>
      <c r="BB118">
        <v>344</v>
      </c>
      <c r="BC118">
        <v>344</v>
      </c>
      <c r="BD118">
        <v>344</v>
      </c>
      <c r="BE118">
        <v>346</v>
      </c>
      <c r="BF118">
        <v>353</v>
      </c>
      <c r="BG118">
        <v>353</v>
      </c>
      <c r="BH118">
        <v>355</v>
      </c>
      <c r="BI118">
        <v>358</v>
      </c>
      <c r="BJ118">
        <v>361</v>
      </c>
      <c r="BK118">
        <v>363</v>
      </c>
      <c r="BL118">
        <v>371</v>
      </c>
      <c r="BM118">
        <v>380</v>
      </c>
      <c r="BN118">
        <v>404</v>
      </c>
      <c r="BO118">
        <v>404</v>
      </c>
      <c r="BP118">
        <v>414</v>
      </c>
      <c r="BQ118">
        <v>433</v>
      </c>
      <c r="BR118">
        <v>451</v>
      </c>
      <c r="BS118">
        <v>468</v>
      </c>
      <c r="BT118">
        <v>485</v>
      </c>
    </row>
    <row r="119" spans="1:72" x14ac:dyDescent="0.2">
      <c r="A119" s="2" t="s">
        <v>188</v>
      </c>
      <c r="B119" s="3" t="s">
        <v>161</v>
      </c>
      <c r="C119" s="3"/>
      <c r="D119" s="3" t="s">
        <v>673</v>
      </c>
      <c r="E119" s="3" t="s">
        <v>674</v>
      </c>
      <c r="F119">
        <v>1</v>
      </c>
      <c r="G119">
        <v>1</v>
      </c>
      <c r="H119">
        <v>1</v>
      </c>
      <c r="I119">
        <v>6</v>
      </c>
      <c r="J119">
        <v>9</v>
      </c>
      <c r="K119">
        <v>13</v>
      </c>
      <c r="L119">
        <v>27</v>
      </c>
      <c r="M119">
        <v>27</v>
      </c>
      <c r="N119">
        <v>35</v>
      </c>
      <c r="O119">
        <v>39</v>
      </c>
      <c r="P119">
        <v>47</v>
      </c>
      <c r="Q119">
        <v>66</v>
      </c>
      <c r="R119">
        <v>74</v>
      </c>
      <c r="S119">
        <v>81</v>
      </c>
      <c r="T119">
        <v>81</v>
      </c>
      <c r="U119">
        <v>96</v>
      </c>
      <c r="V119">
        <v>104</v>
      </c>
      <c r="W119">
        <v>115</v>
      </c>
      <c r="X119">
        <v>119</v>
      </c>
      <c r="Y119">
        <v>119</v>
      </c>
      <c r="Z119">
        <v>124</v>
      </c>
      <c r="AA119">
        <v>126</v>
      </c>
      <c r="AB119">
        <v>126</v>
      </c>
      <c r="AC119">
        <v>127</v>
      </c>
      <c r="AD119">
        <v>128</v>
      </c>
      <c r="AE119">
        <v>129</v>
      </c>
      <c r="AF119">
        <v>130</v>
      </c>
      <c r="AG119">
        <v>131</v>
      </c>
      <c r="AH119">
        <v>131</v>
      </c>
      <c r="AI119">
        <v>132</v>
      </c>
      <c r="AJ119">
        <v>132</v>
      </c>
      <c r="AK119">
        <v>132</v>
      </c>
      <c r="AL119">
        <v>132</v>
      </c>
      <c r="AM119">
        <v>133</v>
      </c>
      <c r="AN119">
        <v>133</v>
      </c>
      <c r="AO119">
        <v>133</v>
      </c>
      <c r="AP119">
        <v>133</v>
      </c>
      <c r="AQ119">
        <v>133</v>
      </c>
      <c r="AR119">
        <v>133</v>
      </c>
      <c r="AS119">
        <v>133</v>
      </c>
      <c r="AT119">
        <v>133</v>
      </c>
      <c r="AU119">
        <v>133</v>
      </c>
      <c r="AV119">
        <v>133</v>
      </c>
      <c r="AW119">
        <v>133</v>
      </c>
      <c r="AX119">
        <v>133</v>
      </c>
      <c r="AY119">
        <v>133</v>
      </c>
      <c r="AZ119">
        <v>133</v>
      </c>
      <c r="BA119">
        <v>133</v>
      </c>
      <c r="BB119">
        <v>133</v>
      </c>
      <c r="BC119">
        <v>133</v>
      </c>
      <c r="BD119">
        <v>133</v>
      </c>
      <c r="BE119">
        <v>133</v>
      </c>
      <c r="BF119">
        <v>133</v>
      </c>
      <c r="BG119">
        <v>133</v>
      </c>
      <c r="BH119">
        <v>133</v>
      </c>
      <c r="BI119">
        <v>133</v>
      </c>
      <c r="BJ119">
        <v>133</v>
      </c>
      <c r="BK119">
        <v>133</v>
      </c>
      <c r="BL119">
        <v>133</v>
      </c>
      <c r="BM119">
        <v>133</v>
      </c>
      <c r="BN119">
        <v>133</v>
      </c>
      <c r="BO119">
        <v>134</v>
      </c>
      <c r="BP119">
        <v>134</v>
      </c>
      <c r="BQ119">
        <v>134</v>
      </c>
      <c r="BR119">
        <v>135</v>
      </c>
      <c r="BS119">
        <v>135</v>
      </c>
      <c r="BT119">
        <v>135</v>
      </c>
    </row>
    <row r="120" spans="1:72" x14ac:dyDescent="0.2">
      <c r="A120" s="2" t="s">
        <v>175</v>
      </c>
      <c r="B120" s="3" t="s">
        <v>161</v>
      </c>
      <c r="C120" s="3"/>
      <c r="D120" s="3" t="s">
        <v>675</v>
      </c>
      <c r="E120" s="3" t="s">
        <v>676</v>
      </c>
      <c r="F120">
        <v>5</v>
      </c>
      <c r="G120">
        <v>8</v>
      </c>
      <c r="H120">
        <v>15</v>
      </c>
      <c r="I120">
        <v>28</v>
      </c>
      <c r="J120">
        <v>44</v>
      </c>
      <c r="K120">
        <v>69</v>
      </c>
      <c r="L120">
        <v>90</v>
      </c>
      <c r="M120">
        <v>108</v>
      </c>
      <c r="N120">
        <v>142</v>
      </c>
      <c r="O120">
        <v>177</v>
      </c>
      <c r="P120">
        <v>207</v>
      </c>
      <c r="Q120">
        <v>231</v>
      </c>
      <c r="R120">
        <v>254</v>
      </c>
      <c r="S120">
        <v>282</v>
      </c>
      <c r="T120">
        <v>301</v>
      </c>
      <c r="U120">
        <v>321</v>
      </c>
      <c r="V120">
        <v>344</v>
      </c>
      <c r="W120">
        <v>364</v>
      </c>
      <c r="X120">
        <v>386</v>
      </c>
      <c r="Y120">
        <v>405</v>
      </c>
      <c r="Z120">
        <v>417</v>
      </c>
      <c r="AA120">
        <v>436</v>
      </c>
      <c r="AB120">
        <v>451</v>
      </c>
      <c r="AC120">
        <v>463</v>
      </c>
      <c r="AD120">
        <v>470</v>
      </c>
      <c r="AE120">
        <v>481</v>
      </c>
      <c r="AF120">
        <v>495</v>
      </c>
      <c r="AG120">
        <v>508</v>
      </c>
      <c r="AH120">
        <v>514</v>
      </c>
      <c r="AI120">
        <v>520</v>
      </c>
      <c r="AJ120">
        <v>525</v>
      </c>
      <c r="AK120">
        <v>526</v>
      </c>
      <c r="AL120">
        <v>526</v>
      </c>
      <c r="AM120">
        <v>527</v>
      </c>
      <c r="AN120">
        <v>529</v>
      </c>
      <c r="AO120">
        <v>531</v>
      </c>
      <c r="AP120">
        <v>534</v>
      </c>
      <c r="AQ120">
        <v>538</v>
      </c>
      <c r="AR120">
        <v>538</v>
      </c>
      <c r="AS120">
        <v>538</v>
      </c>
      <c r="AT120">
        <v>538</v>
      </c>
      <c r="AU120">
        <v>538</v>
      </c>
      <c r="AV120">
        <v>538</v>
      </c>
      <c r="AW120">
        <v>539</v>
      </c>
      <c r="AX120">
        <v>539</v>
      </c>
      <c r="AY120">
        <v>539</v>
      </c>
      <c r="AZ120">
        <v>539</v>
      </c>
      <c r="BA120">
        <v>539</v>
      </c>
      <c r="BB120">
        <v>539</v>
      </c>
      <c r="BC120">
        <v>539</v>
      </c>
      <c r="BD120">
        <v>539</v>
      </c>
      <c r="BE120">
        <v>539</v>
      </c>
      <c r="BF120">
        <v>539</v>
      </c>
      <c r="BG120">
        <v>539</v>
      </c>
      <c r="BH120">
        <v>539</v>
      </c>
      <c r="BI120">
        <v>540</v>
      </c>
      <c r="BJ120">
        <v>540</v>
      </c>
      <c r="BK120">
        <v>540</v>
      </c>
      <c r="BL120">
        <v>541</v>
      </c>
      <c r="BM120">
        <v>542</v>
      </c>
      <c r="BN120">
        <v>543</v>
      </c>
      <c r="BO120">
        <v>543</v>
      </c>
      <c r="BP120">
        <v>545</v>
      </c>
      <c r="BQ120">
        <v>547</v>
      </c>
      <c r="BR120">
        <v>547</v>
      </c>
      <c r="BS120">
        <v>548</v>
      </c>
      <c r="BT120">
        <v>548</v>
      </c>
    </row>
    <row r="121" spans="1:72" x14ac:dyDescent="0.2">
      <c r="A121" s="2" t="s">
        <v>187</v>
      </c>
      <c r="B121" s="3" t="s">
        <v>161</v>
      </c>
      <c r="C121" s="3"/>
      <c r="D121" s="3" t="s">
        <v>677</v>
      </c>
      <c r="E121" s="3" t="s">
        <v>678</v>
      </c>
      <c r="F121">
        <v>4</v>
      </c>
      <c r="G121">
        <v>4</v>
      </c>
      <c r="H121">
        <v>8</v>
      </c>
      <c r="I121">
        <v>10</v>
      </c>
      <c r="J121">
        <v>14</v>
      </c>
      <c r="K121">
        <v>23</v>
      </c>
      <c r="L121">
        <v>24</v>
      </c>
      <c r="M121">
        <v>27</v>
      </c>
      <c r="N121">
        <v>31</v>
      </c>
      <c r="O121">
        <v>32</v>
      </c>
      <c r="P121">
        <v>41</v>
      </c>
      <c r="Q121">
        <v>48</v>
      </c>
      <c r="R121">
        <v>60</v>
      </c>
      <c r="S121">
        <v>67</v>
      </c>
      <c r="T121">
        <v>69</v>
      </c>
      <c r="U121">
        <v>79</v>
      </c>
      <c r="V121">
        <v>81</v>
      </c>
      <c r="W121">
        <v>88</v>
      </c>
      <c r="X121">
        <v>91</v>
      </c>
      <c r="Y121">
        <v>95</v>
      </c>
      <c r="Z121">
        <v>106</v>
      </c>
      <c r="AA121">
        <v>112</v>
      </c>
      <c r="AB121">
        <v>119</v>
      </c>
      <c r="AC121">
        <v>120</v>
      </c>
      <c r="AD121">
        <v>122</v>
      </c>
      <c r="AE121">
        <v>124</v>
      </c>
      <c r="AF121">
        <v>125</v>
      </c>
      <c r="AG121">
        <v>128</v>
      </c>
      <c r="AH121">
        <v>130</v>
      </c>
      <c r="AI121">
        <v>131</v>
      </c>
      <c r="AJ121">
        <v>132</v>
      </c>
      <c r="AK121">
        <v>135</v>
      </c>
      <c r="AL121">
        <v>135</v>
      </c>
      <c r="AM121">
        <v>135</v>
      </c>
      <c r="AN121">
        <v>135</v>
      </c>
      <c r="AO121">
        <v>135</v>
      </c>
      <c r="AP121">
        <v>136</v>
      </c>
      <c r="AQ121">
        <v>136</v>
      </c>
      <c r="AR121">
        <v>136</v>
      </c>
      <c r="AS121">
        <v>136</v>
      </c>
      <c r="AT121">
        <v>136</v>
      </c>
      <c r="AU121">
        <v>136</v>
      </c>
      <c r="AV121">
        <v>136</v>
      </c>
      <c r="AW121">
        <v>136</v>
      </c>
      <c r="AX121">
        <v>136</v>
      </c>
      <c r="AY121">
        <v>136</v>
      </c>
      <c r="AZ121">
        <v>136</v>
      </c>
      <c r="BA121">
        <v>136</v>
      </c>
      <c r="BB121">
        <v>136</v>
      </c>
      <c r="BC121">
        <v>136</v>
      </c>
      <c r="BD121">
        <v>136</v>
      </c>
      <c r="BE121">
        <v>136</v>
      </c>
      <c r="BF121">
        <v>136</v>
      </c>
      <c r="BG121">
        <v>136</v>
      </c>
      <c r="BH121">
        <v>136</v>
      </c>
      <c r="BI121">
        <v>136</v>
      </c>
      <c r="BJ121">
        <v>136</v>
      </c>
      <c r="BK121">
        <v>137</v>
      </c>
      <c r="BL121">
        <v>137</v>
      </c>
      <c r="BM121">
        <v>137</v>
      </c>
      <c r="BN121">
        <v>137</v>
      </c>
      <c r="BO121">
        <v>141</v>
      </c>
      <c r="BP121">
        <v>145</v>
      </c>
      <c r="BQ121">
        <v>145</v>
      </c>
      <c r="BR121">
        <v>151</v>
      </c>
      <c r="BS121">
        <v>155</v>
      </c>
      <c r="BT121">
        <v>161</v>
      </c>
    </row>
    <row r="122" spans="1:72" x14ac:dyDescent="0.2">
      <c r="A122" s="2" t="s">
        <v>210</v>
      </c>
      <c r="B122" s="3" t="s">
        <v>161</v>
      </c>
      <c r="C122" s="3"/>
      <c r="D122" s="3" t="s">
        <v>679</v>
      </c>
      <c r="E122" s="3" t="s">
        <v>680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</row>
    <row r="123" spans="1:72" x14ac:dyDescent="0.2">
      <c r="A123" s="2" t="s">
        <v>194</v>
      </c>
      <c r="B123" s="3" t="s">
        <v>161</v>
      </c>
      <c r="C123" s="3"/>
      <c r="D123" s="3" t="s">
        <v>681</v>
      </c>
      <c r="E123" s="3" t="s">
        <v>682</v>
      </c>
      <c r="F123">
        <v>0</v>
      </c>
      <c r="G123">
        <v>2</v>
      </c>
      <c r="H123">
        <v>2</v>
      </c>
      <c r="I123">
        <v>3</v>
      </c>
      <c r="J123">
        <v>4</v>
      </c>
      <c r="K123">
        <v>5</v>
      </c>
      <c r="L123">
        <v>10</v>
      </c>
      <c r="M123">
        <v>13</v>
      </c>
      <c r="N123">
        <v>14</v>
      </c>
      <c r="O123">
        <v>17</v>
      </c>
      <c r="P123">
        <v>18</v>
      </c>
      <c r="Q123">
        <v>21</v>
      </c>
      <c r="R123">
        <v>24</v>
      </c>
      <c r="S123">
        <v>29</v>
      </c>
      <c r="T123">
        <v>32</v>
      </c>
      <c r="U123">
        <v>36</v>
      </c>
      <c r="V123">
        <v>39</v>
      </c>
      <c r="W123">
        <v>42</v>
      </c>
      <c r="X123">
        <v>45</v>
      </c>
      <c r="Y123">
        <v>49</v>
      </c>
      <c r="Z123">
        <v>55</v>
      </c>
      <c r="AA123">
        <v>59</v>
      </c>
      <c r="AB123">
        <v>63</v>
      </c>
      <c r="AC123">
        <v>65</v>
      </c>
      <c r="AD123">
        <v>70</v>
      </c>
      <c r="AE123">
        <v>71</v>
      </c>
      <c r="AF123">
        <v>75</v>
      </c>
      <c r="AG123">
        <v>76</v>
      </c>
      <c r="AH123">
        <v>76</v>
      </c>
      <c r="AI123">
        <v>76</v>
      </c>
      <c r="AJ123">
        <v>76</v>
      </c>
      <c r="AK123">
        <v>76</v>
      </c>
      <c r="AL123">
        <v>76</v>
      </c>
      <c r="AM123">
        <v>76</v>
      </c>
      <c r="AN123">
        <v>76</v>
      </c>
      <c r="AO123">
        <v>76</v>
      </c>
      <c r="AP123">
        <v>76</v>
      </c>
      <c r="AQ123">
        <v>76</v>
      </c>
      <c r="AR123">
        <v>76</v>
      </c>
      <c r="AS123">
        <v>76</v>
      </c>
      <c r="AT123">
        <v>76</v>
      </c>
      <c r="AU123">
        <v>76</v>
      </c>
      <c r="AV123">
        <v>76</v>
      </c>
      <c r="AW123">
        <v>76</v>
      </c>
      <c r="AX123">
        <v>76</v>
      </c>
      <c r="AY123">
        <v>76</v>
      </c>
      <c r="AZ123">
        <v>76</v>
      </c>
      <c r="BA123">
        <v>76</v>
      </c>
      <c r="BB123">
        <v>76</v>
      </c>
      <c r="BC123">
        <v>76</v>
      </c>
      <c r="BD123">
        <v>76</v>
      </c>
      <c r="BE123">
        <v>76</v>
      </c>
      <c r="BF123">
        <v>76</v>
      </c>
      <c r="BG123">
        <v>76</v>
      </c>
      <c r="BH123">
        <v>76</v>
      </c>
      <c r="BI123">
        <v>76</v>
      </c>
      <c r="BJ123">
        <v>76</v>
      </c>
      <c r="BK123">
        <v>76</v>
      </c>
      <c r="BL123">
        <v>76</v>
      </c>
      <c r="BM123">
        <v>76</v>
      </c>
      <c r="BN123">
        <v>76</v>
      </c>
      <c r="BO123">
        <v>76</v>
      </c>
      <c r="BP123">
        <v>76</v>
      </c>
      <c r="BQ123">
        <v>76</v>
      </c>
      <c r="BR123">
        <v>76</v>
      </c>
      <c r="BS123">
        <v>76</v>
      </c>
      <c r="BT123">
        <v>76</v>
      </c>
    </row>
    <row r="124" spans="1:72" x14ac:dyDescent="0.2">
      <c r="A124" s="2" t="s">
        <v>184</v>
      </c>
      <c r="B124" s="3" t="s">
        <v>161</v>
      </c>
      <c r="C124" s="3"/>
      <c r="D124" s="3" t="s">
        <v>683</v>
      </c>
      <c r="E124" s="3" t="s">
        <v>684</v>
      </c>
      <c r="F124">
        <v>1</v>
      </c>
      <c r="G124">
        <v>2</v>
      </c>
      <c r="H124">
        <v>5</v>
      </c>
      <c r="I124">
        <v>11</v>
      </c>
      <c r="J124">
        <v>16</v>
      </c>
      <c r="K124">
        <v>26</v>
      </c>
      <c r="L124">
        <v>44</v>
      </c>
      <c r="M124">
        <v>55</v>
      </c>
      <c r="N124">
        <v>70</v>
      </c>
      <c r="O124">
        <v>83</v>
      </c>
      <c r="P124">
        <v>93</v>
      </c>
      <c r="Q124">
        <v>105</v>
      </c>
      <c r="R124">
        <v>117</v>
      </c>
      <c r="S124">
        <v>122</v>
      </c>
      <c r="T124">
        <v>128</v>
      </c>
      <c r="U124">
        <v>133</v>
      </c>
      <c r="V124">
        <v>138</v>
      </c>
      <c r="W124">
        <v>138</v>
      </c>
      <c r="X124">
        <v>141</v>
      </c>
      <c r="Y124">
        <v>149</v>
      </c>
      <c r="Z124">
        <v>153</v>
      </c>
      <c r="AA124">
        <v>154</v>
      </c>
      <c r="AB124">
        <v>156</v>
      </c>
      <c r="AC124">
        <v>162</v>
      </c>
      <c r="AD124">
        <v>168</v>
      </c>
      <c r="AE124">
        <v>171</v>
      </c>
      <c r="AF124">
        <v>171</v>
      </c>
      <c r="AG124">
        <v>172</v>
      </c>
      <c r="AH124">
        <v>172</v>
      </c>
      <c r="AI124">
        <v>174</v>
      </c>
      <c r="AJ124">
        <v>174</v>
      </c>
      <c r="AK124">
        <v>174</v>
      </c>
      <c r="AL124">
        <v>174</v>
      </c>
      <c r="AM124">
        <v>174</v>
      </c>
      <c r="AN124">
        <v>174</v>
      </c>
      <c r="AO124">
        <v>174</v>
      </c>
      <c r="AP124">
        <v>174</v>
      </c>
      <c r="AQ124">
        <v>174</v>
      </c>
      <c r="AR124">
        <v>174</v>
      </c>
      <c r="AS124">
        <v>174</v>
      </c>
      <c r="AT124">
        <v>174</v>
      </c>
      <c r="AU124">
        <v>174</v>
      </c>
      <c r="AV124">
        <v>174</v>
      </c>
      <c r="AW124">
        <v>174</v>
      </c>
      <c r="AX124">
        <v>174</v>
      </c>
      <c r="AY124">
        <v>174</v>
      </c>
      <c r="AZ124">
        <v>174</v>
      </c>
      <c r="BA124">
        <v>174</v>
      </c>
      <c r="BB124">
        <v>174</v>
      </c>
      <c r="BC124">
        <v>174</v>
      </c>
      <c r="BD124">
        <v>174</v>
      </c>
      <c r="BE124">
        <v>174</v>
      </c>
      <c r="BF124">
        <v>174</v>
      </c>
      <c r="BG124">
        <v>174</v>
      </c>
      <c r="BH124">
        <v>176</v>
      </c>
      <c r="BI124">
        <v>176</v>
      </c>
      <c r="BJ124">
        <v>176</v>
      </c>
      <c r="BK124">
        <v>176</v>
      </c>
      <c r="BL124">
        <v>176</v>
      </c>
      <c r="BM124">
        <v>176</v>
      </c>
      <c r="BN124">
        <v>176</v>
      </c>
      <c r="BO124">
        <v>176</v>
      </c>
      <c r="BP124">
        <v>176</v>
      </c>
      <c r="BQ124">
        <v>176</v>
      </c>
      <c r="BR124">
        <v>178</v>
      </c>
      <c r="BS124">
        <v>180</v>
      </c>
      <c r="BT124">
        <v>180</v>
      </c>
    </row>
    <row r="125" spans="1:72" x14ac:dyDescent="0.2">
      <c r="A125" s="2" t="s">
        <v>167</v>
      </c>
      <c r="B125" s="3" t="s">
        <v>161</v>
      </c>
      <c r="C125" s="3"/>
      <c r="D125" s="3" t="s">
        <v>685</v>
      </c>
      <c r="E125" s="3" t="s">
        <v>686</v>
      </c>
      <c r="F125">
        <v>10</v>
      </c>
      <c r="G125">
        <v>27</v>
      </c>
      <c r="H125">
        <v>43</v>
      </c>
      <c r="I125">
        <v>62</v>
      </c>
      <c r="J125">
        <v>104</v>
      </c>
      <c r="K125">
        <v>128</v>
      </c>
      <c r="L125">
        <v>173</v>
      </c>
      <c r="M125">
        <v>296</v>
      </c>
      <c r="N125">
        <v>428</v>
      </c>
      <c r="O125">
        <v>538</v>
      </c>
      <c r="P125">
        <v>599</v>
      </c>
      <c r="Q125">
        <v>661</v>
      </c>
      <c r="R125">
        <v>724</v>
      </c>
      <c r="S125">
        <v>829</v>
      </c>
      <c r="T125">
        <v>895</v>
      </c>
      <c r="U125">
        <v>954</v>
      </c>
      <c r="V125">
        <v>1006</v>
      </c>
      <c r="W125">
        <v>1048</v>
      </c>
      <c r="X125">
        <v>1075</v>
      </c>
      <c r="Y125">
        <v>1092</v>
      </c>
      <c r="Z125">
        <v>1117</v>
      </c>
      <c r="AA125">
        <v>1131</v>
      </c>
      <c r="AB125">
        <v>1145</v>
      </c>
      <c r="AC125">
        <v>1155</v>
      </c>
      <c r="AD125">
        <v>1162</v>
      </c>
      <c r="AE125">
        <v>1167</v>
      </c>
      <c r="AF125">
        <v>1171</v>
      </c>
      <c r="AG125">
        <v>1172</v>
      </c>
      <c r="AH125">
        <v>1174</v>
      </c>
      <c r="AI125">
        <v>1175</v>
      </c>
      <c r="AJ125">
        <v>1203</v>
      </c>
      <c r="AK125">
        <v>1205</v>
      </c>
      <c r="AL125">
        <v>1205</v>
      </c>
      <c r="AM125">
        <v>1205</v>
      </c>
      <c r="AN125">
        <v>1205</v>
      </c>
      <c r="AO125">
        <v>1205</v>
      </c>
      <c r="AP125">
        <v>1205</v>
      </c>
      <c r="AQ125">
        <v>1205</v>
      </c>
      <c r="AR125">
        <v>1205</v>
      </c>
      <c r="AS125">
        <v>1205</v>
      </c>
      <c r="AT125">
        <v>1206</v>
      </c>
      <c r="AU125">
        <v>1213</v>
      </c>
      <c r="AV125">
        <v>1213</v>
      </c>
      <c r="AW125">
        <v>1215</v>
      </c>
      <c r="AX125">
        <v>1215</v>
      </c>
      <c r="AY125">
        <v>1215</v>
      </c>
      <c r="AZ125">
        <v>1215</v>
      </c>
      <c r="BA125">
        <v>1215</v>
      </c>
      <c r="BB125">
        <v>1215</v>
      </c>
      <c r="BC125">
        <v>1215</v>
      </c>
      <c r="BD125">
        <v>1215</v>
      </c>
      <c r="BE125">
        <v>1215</v>
      </c>
      <c r="BF125">
        <v>1227</v>
      </c>
      <c r="BG125">
        <v>1231</v>
      </c>
      <c r="BH125">
        <v>1231</v>
      </c>
      <c r="BI125">
        <v>1232</v>
      </c>
      <c r="BJ125">
        <v>1232</v>
      </c>
      <c r="BK125">
        <v>1233</v>
      </c>
      <c r="BL125">
        <v>1234</v>
      </c>
      <c r="BM125">
        <v>1236</v>
      </c>
      <c r="BN125">
        <v>1238</v>
      </c>
      <c r="BO125">
        <v>1238</v>
      </c>
      <c r="BP125">
        <v>1240</v>
      </c>
      <c r="BQ125">
        <v>1241</v>
      </c>
      <c r="BR125">
        <v>1243</v>
      </c>
      <c r="BS125">
        <v>1247</v>
      </c>
      <c r="BT125">
        <v>1251</v>
      </c>
    </row>
    <row r="126" spans="1:72" x14ac:dyDescent="0.2">
      <c r="A126" s="2"/>
      <c r="B126" s="3" t="s">
        <v>161</v>
      </c>
      <c r="C126" s="3"/>
      <c r="D126" s="3"/>
      <c r="E126" s="3"/>
      <c r="F126">
        <f>SUM(F93:F125)</f>
        <v>548</v>
      </c>
      <c r="G126">
        <f t="shared" ref="G126:BR126" si="2">SUM(G93:G125)</f>
        <v>643</v>
      </c>
      <c r="H126">
        <f t="shared" si="2"/>
        <v>920</v>
      </c>
      <c r="I126">
        <f t="shared" si="2"/>
        <v>1406</v>
      </c>
      <c r="J126">
        <f t="shared" si="2"/>
        <v>2075</v>
      </c>
      <c r="K126">
        <f t="shared" si="2"/>
        <v>2877</v>
      </c>
      <c r="L126">
        <f t="shared" si="2"/>
        <v>5509</v>
      </c>
      <c r="M126">
        <f t="shared" si="2"/>
        <v>6087</v>
      </c>
      <c r="N126">
        <f t="shared" si="2"/>
        <v>8141</v>
      </c>
      <c r="O126">
        <f t="shared" si="2"/>
        <v>9802</v>
      </c>
      <c r="P126">
        <f t="shared" si="2"/>
        <v>11891</v>
      </c>
      <c r="Q126">
        <f t="shared" si="2"/>
        <v>16630</v>
      </c>
      <c r="R126">
        <f t="shared" si="2"/>
        <v>19716</v>
      </c>
      <c r="S126">
        <f t="shared" si="2"/>
        <v>23707</v>
      </c>
      <c r="T126">
        <f t="shared" si="2"/>
        <v>27440</v>
      </c>
      <c r="U126">
        <f t="shared" si="2"/>
        <v>30587</v>
      </c>
      <c r="V126">
        <f t="shared" si="2"/>
        <v>34110</v>
      </c>
      <c r="W126">
        <f t="shared" si="2"/>
        <v>36814</v>
      </c>
      <c r="X126">
        <f t="shared" si="2"/>
        <v>39829</v>
      </c>
      <c r="Y126">
        <f t="shared" si="2"/>
        <v>42354</v>
      </c>
      <c r="Z126">
        <f t="shared" si="2"/>
        <v>44386</v>
      </c>
      <c r="AA126">
        <f t="shared" si="2"/>
        <v>44759</v>
      </c>
      <c r="AB126">
        <f t="shared" si="2"/>
        <v>59895</v>
      </c>
      <c r="AC126">
        <f t="shared" si="2"/>
        <v>66358</v>
      </c>
      <c r="AD126">
        <f t="shared" si="2"/>
        <v>68413</v>
      </c>
      <c r="AE126">
        <f t="shared" si="2"/>
        <v>70513</v>
      </c>
      <c r="AF126">
        <f t="shared" si="2"/>
        <v>72434</v>
      </c>
      <c r="AG126">
        <f t="shared" si="2"/>
        <v>74211</v>
      </c>
      <c r="AH126">
        <f t="shared" si="2"/>
        <v>74619</v>
      </c>
      <c r="AI126">
        <f t="shared" si="2"/>
        <v>75077</v>
      </c>
      <c r="AJ126">
        <f t="shared" si="2"/>
        <v>75550</v>
      </c>
      <c r="AK126">
        <f t="shared" si="2"/>
        <v>77001</v>
      </c>
      <c r="AL126">
        <f t="shared" si="2"/>
        <v>77022</v>
      </c>
      <c r="AM126">
        <f t="shared" si="2"/>
        <v>77241</v>
      </c>
      <c r="AN126">
        <f t="shared" si="2"/>
        <v>77754</v>
      </c>
      <c r="AO126">
        <f t="shared" si="2"/>
        <v>78166</v>
      </c>
      <c r="AP126">
        <f t="shared" si="2"/>
        <v>78600</v>
      </c>
      <c r="AQ126">
        <f t="shared" si="2"/>
        <v>78928</v>
      </c>
      <c r="AR126">
        <f t="shared" si="2"/>
        <v>79356</v>
      </c>
      <c r="AS126">
        <f t="shared" si="2"/>
        <v>79932</v>
      </c>
      <c r="AT126">
        <f t="shared" si="2"/>
        <v>80136</v>
      </c>
      <c r="AU126">
        <f t="shared" si="2"/>
        <v>80261</v>
      </c>
      <c r="AV126">
        <f t="shared" si="2"/>
        <v>80386</v>
      </c>
      <c r="AW126">
        <f t="shared" si="2"/>
        <v>80537</v>
      </c>
      <c r="AX126">
        <f t="shared" si="2"/>
        <v>80690</v>
      </c>
      <c r="AY126">
        <f t="shared" si="2"/>
        <v>80770</v>
      </c>
      <c r="AZ126">
        <f t="shared" si="2"/>
        <v>80823</v>
      </c>
      <c r="BA126">
        <f t="shared" si="2"/>
        <v>80860</v>
      </c>
      <c r="BB126">
        <f t="shared" si="2"/>
        <v>80887</v>
      </c>
      <c r="BC126">
        <f t="shared" si="2"/>
        <v>80921</v>
      </c>
      <c r="BD126">
        <f t="shared" si="2"/>
        <v>80932</v>
      </c>
      <c r="BE126">
        <f t="shared" si="2"/>
        <v>80945</v>
      </c>
      <c r="BF126">
        <f t="shared" si="2"/>
        <v>80977</v>
      </c>
      <c r="BG126">
        <f t="shared" si="2"/>
        <v>81003</v>
      </c>
      <c r="BH126">
        <f t="shared" si="2"/>
        <v>81033</v>
      </c>
      <c r="BI126">
        <f t="shared" si="2"/>
        <v>81058</v>
      </c>
      <c r="BJ126">
        <f t="shared" si="2"/>
        <v>81102</v>
      </c>
      <c r="BK126">
        <f t="shared" si="2"/>
        <v>81156</v>
      </c>
      <c r="BL126">
        <f t="shared" si="2"/>
        <v>81250</v>
      </c>
      <c r="BM126">
        <f t="shared" si="2"/>
        <v>81305</v>
      </c>
      <c r="BN126">
        <f t="shared" si="2"/>
        <v>81435</v>
      </c>
      <c r="BO126">
        <f t="shared" si="2"/>
        <v>81498</v>
      </c>
      <c r="BP126">
        <f t="shared" si="2"/>
        <v>81591</v>
      </c>
      <c r="BQ126">
        <f t="shared" si="2"/>
        <v>81661</v>
      </c>
      <c r="BR126">
        <f t="shared" si="2"/>
        <v>81782</v>
      </c>
      <c r="BS126">
        <f t="shared" ref="BS126:BT126" si="3">SUM(BS93:BS125)</f>
        <v>81897</v>
      </c>
      <c r="BT126">
        <f t="shared" si="3"/>
        <v>81999</v>
      </c>
    </row>
    <row r="127" spans="1:72" x14ac:dyDescent="0.2">
      <c r="A127" s="2"/>
      <c r="B127" s="3"/>
      <c r="C127" s="3"/>
      <c r="D127" s="3"/>
      <c r="E127" s="3"/>
    </row>
    <row r="128" spans="1:72" x14ac:dyDescent="0.2">
      <c r="A128" s="11"/>
      <c r="B128" s="3" t="s">
        <v>86</v>
      </c>
      <c r="C128" s="3"/>
      <c r="D128" s="3" t="s">
        <v>687</v>
      </c>
      <c r="E128" s="3" t="s">
        <v>688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1</v>
      </c>
      <c r="AZ128">
        <v>1</v>
      </c>
      <c r="BA128">
        <v>1</v>
      </c>
      <c r="BB128">
        <v>3</v>
      </c>
      <c r="BC128">
        <v>9</v>
      </c>
      <c r="BD128">
        <v>9</v>
      </c>
      <c r="BE128">
        <v>13</v>
      </c>
      <c r="BF128">
        <v>22</v>
      </c>
      <c r="BG128">
        <v>34</v>
      </c>
      <c r="BH128">
        <v>54</v>
      </c>
      <c r="BI128">
        <v>65</v>
      </c>
      <c r="BJ128">
        <v>93</v>
      </c>
      <c r="BK128">
        <v>102</v>
      </c>
      <c r="BL128">
        <v>128</v>
      </c>
      <c r="BM128">
        <v>196</v>
      </c>
      <c r="BN128">
        <v>231</v>
      </c>
      <c r="BO128">
        <v>277</v>
      </c>
      <c r="BP128">
        <v>378</v>
      </c>
      <c r="BQ128">
        <v>470</v>
      </c>
      <c r="BR128">
        <v>491</v>
      </c>
      <c r="BS128">
        <v>539</v>
      </c>
      <c r="BT128">
        <v>608</v>
      </c>
    </row>
    <row r="129" spans="1:72" x14ac:dyDescent="0.2">
      <c r="A129" s="11"/>
      <c r="B129" s="3" t="s">
        <v>448</v>
      </c>
      <c r="C129" s="3"/>
      <c r="D129" s="3" t="s">
        <v>689</v>
      </c>
      <c r="E129" s="3" t="s">
        <v>690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3</v>
      </c>
      <c r="BL129">
        <v>3</v>
      </c>
      <c r="BM129">
        <v>3</v>
      </c>
      <c r="BN129">
        <v>3</v>
      </c>
      <c r="BO129">
        <v>4</v>
      </c>
      <c r="BP129">
        <v>4</v>
      </c>
      <c r="BQ129">
        <v>4</v>
      </c>
      <c r="BR129">
        <v>4</v>
      </c>
      <c r="BS129">
        <v>4</v>
      </c>
      <c r="BT129">
        <v>4</v>
      </c>
    </row>
    <row r="130" spans="1:72" x14ac:dyDescent="0.2">
      <c r="A130" s="11"/>
      <c r="B130" s="3" t="s">
        <v>211</v>
      </c>
      <c r="C130" s="3"/>
      <c r="D130" s="3" t="s">
        <v>689</v>
      </c>
      <c r="E130" s="3" t="s">
        <v>690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1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14</v>
      </c>
      <c r="BL130">
        <v>18</v>
      </c>
      <c r="BM130">
        <v>23</v>
      </c>
      <c r="BN130">
        <v>30</v>
      </c>
      <c r="BO130">
        <v>36</v>
      </c>
      <c r="BP130">
        <v>45</v>
      </c>
      <c r="BQ130">
        <v>48</v>
      </c>
      <c r="BR130">
        <v>51</v>
      </c>
      <c r="BS130">
        <v>51</v>
      </c>
      <c r="BT130">
        <v>65</v>
      </c>
    </row>
    <row r="131" spans="1:72" x14ac:dyDescent="0.2">
      <c r="A131" s="11"/>
      <c r="B131" s="3" t="s">
        <v>87</v>
      </c>
      <c r="C131" s="3"/>
      <c r="D131" s="3" t="s">
        <v>691</v>
      </c>
      <c r="E131" s="3" t="s">
        <v>692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1</v>
      </c>
      <c r="AZ131">
        <v>5</v>
      </c>
      <c r="BA131">
        <v>9</v>
      </c>
      <c r="BB131">
        <v>9</v>
      </c>
      <c r="BC131">
        <v>13</v>
      </c>
      <c r="BD131">
        <v>22</v>
      </c>
      <c r="BE131">
        <v>23</v>
      </c>
      <c r="BF131">
        <v>26</v>
      </c>
      <c r="BG131">
        <v>27</v>
      </c>
      <c r="BH131">
        <v>35</v>
      </c>
      <c r="BI131">
        <v>41</v>
      </c>
      <c r="BJ131">
        <v>50</v>
      </c>
      <c r="BK131">
        <v>69</v>
      </c>
      <c r="BL131">
        <v>89</v>
      </c>
      <c r="BM131">
        <v>117</v>
      </c>
      <c r="BN131">
        <v>134</v>
      </c>
      <c r="BO131">
        <v>158</v>
      </c>
      <c r="BP131">
        <v>177</v>
      </c>
      <c r="BQ131">
        <v>201</v>
      </c>
      <c r="BR131">
        <v>231</v>
      </c>
      <c r="BS131">
        <v>263</v>
      </c>
      <c r="BT131">
        <v>295</v>
      </c>
    </row>
    <row r="132" spans="1:72" x14ac:dyDescent="0.2">
      <c r="A132" s="11"/>
      <c r="B132" s="3" t="s">
        <v>212</v>
      </c>
      <c r="C132" s="3"/>
      <c r="D132" s="3" t="s">
        <v>693</v>
      </c>
      <c r="E132" s="3" t="s">
        <v>694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5</v>
      </c>
      <c r="BJ132">
        <v>6</v>
      </c>
      <c r="BK132">
        <v>9</v>
      </c>
      <c r="BL132">
        <v>9</v>
      </c>
      <c r="BM132">
        <v>14</v>
      </c>
      <c r="BN132">
        <v>14</v>
      </c>
      <c r="BO132">
        <v>25</v>
      </c>
      <c r="BP132">
        <v>73</v>
      </c>
      <c r="BQ132">
        <v>80</v>
      </c>
      <c r="BR132">
        <v>96</v>
      </c>
      <c r="BS132">
        <v>101</v>
      </c>
      <c r="BT132">
        <v>101</v>
      </c>
    </row>
    <row r="133" spans="1:72" x14ac:dyDescent="0.2">
      <c r="A133" s="11"/>
      <c r="B133" s="3" t="s">
        <v>109</v>
      </c>
      <c r="C133" s="3"/>
      <c r="D133" s="3" t="s">
        <v>697</v>
      </c>
      <c r="E133" s="3" t="s">
        <v>697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61</v>
      </c>
      <c r="W133">
        <v>61</v>
      </c>
      <c r="X133">
        <v>64</v>
      </c>
      <c r="Y133">
        <v>135</v>
      </c>
      <c r="Z133">
        <v>135</v>
      </c>
      <c r="AA133">
        <v>175</v>
      </c>
      <c r="AB133">
        <v>175</v>
      </c>
      <c r="AC133">
        <v>218</v>
      </c>
      <c r="AD133">
        <v>285</v>
      </c>
      <c r="AE133">
        <v>355</v>
      </c>
      <c r="AF133">
        <v>454</v>
      </c>
      <c r="AG133">
        <v>542</v>
      </c>
      <c r="AH133">
        <v>621</v>
      </c>
      <c r="AI133">
        <v>634</v>
      </c>
      <c r="AJ133">
        <v>634</v>
      </c>
      <c r="AK133">
        <v>634</v>
      </c>
      <c r="AL133">
        <v>691</v>
      </c>
      <c r="AM133">
        <v>691</v>
      </c>
      <c r="AN133">
        <v>691</v>
      </c>
      <c r="AO133">
        <v>705</v>
      </c>
      <c r="AP133">
        <v>705</v>
      </c>
      <c r="AQ133">
        <v>705</v>
      </c>
      <c r="AR133">
        <v>705</v>
      </c>
      <c r="AS133">
        <v>705</v>
      </c>
      <c r="AT133">
        <v>705</v>
      </c>
      <c r="AU133">
        <v>706</v>
      </c>
      <c r="AV133">
        <v>706</v>
      </c>
      <c r="AW133">
        <v>706</v>
      </c>
      <c r="AX133">
        <v>706</v>
      </c>
      <c r="AY133">
        <v>706</v>
      </c>
      <c r="AZ133">
        <v>706</v>
      </c>
      <c r="BA133">
        <v>706</v>
      </c>
      <c r="BB133">
        <v>706</v>
      </c>
      <c r="BC133">
        <v>706</v>
      </c>
      <c r="BD133">
        <v>706</v>
      </c>
      <c r="BE133">
        <v>706</v>
      </c>
      <c r="BF133">
        <v>706</v>
      </c>
      <c r="BG133">
        <v>706</v>
      </c>
      <c r="BH133">
        <v>706</v>
      </c>
      <c r="BI133">
        <v>706</v>
      </c>
      <c r="BJ133">
        <v>712</v>
      </c>
      <c r="BK133">
        <v>712</v>
      </c>
      <c r="BL133">
        <v>712</v>
      </c>
      <c r="BM133">
        <v>712</v>
      </c>
      <c r="BN133">
        <v>712</v>
      </c>
      <c r="BO133">
        <v>712</v>
      </c>
      <c r="BP133">
        <v>712</v>
      </c>
      <c r="BQ133">
        <v>712</v>
      </c>
      <c r="BR133">
        <v>712</v>
      </c>
      <c r="BS133">
        <v>712</v>
      </c>
      <c r="BT133">
        <v>712</v>
      </c>
    </row>
    <row r="134" spans="1:72" x14ac:dyDescent="0.2">
      <c r="A134" s="11"/>
      <c r="B134" s="3" t="s">
        <v>409</v>
      </c>
      <c r="C134" s="3"/>
      <c r="D134" s="3" t="s">
        <v>698</v>
      </c>
      <c r="E134" s="3" t="s">
        <v>699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3</v>
      </c>
      <c r="BE134">
        <v>4</v>
      </c>
      <c r="BF134">
        <v>4</v>
      </c>
      <c r="BG134">
        <v>4</v>
      </c>
      <c r="BH134">
        <v>4</v>
      </c>
      <c r="BI134">
        <v>5</v>
      </c>
      <c r="BJ134">
        <v>7</v>
      </c>
      <c r="BK134">
        <v>11</v>
      </c>
      <c r="BL134">
        <v>16</v>
      </c>
      <c r="BM134">
        <v>21</v>
      </c>
      <c r="BN134">
        <v>35</v>
      </c>
      <c r="BO134">
        <v>40</v>
      </c>
      <c r="BP134">
        <v>48</v>
      </c>
      <c r="BQ134">
        <v>57</v>
      </c>
      <c r="BR134">
        <v>67</v>
      </c>
      <c r="BS134">
        <v>80</v>
      </c>
      <c r="BT134">
        <v>119</v>
      </c>
    </row>
    <row r="135" spans="1:72" x14ac:dyDescent="0.2">
      <c r="A135" s="11"/>
      <c r="B135" s="3" t="s">
        <v>102</v>
      </c>
      <c r="C135" s="3"/>
      <c r="D135" s="3" t="s">
        <v>700</v>
      </c>
      <c r="E135" s="3" t="s">
        <v>701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2</v>
      </c>
      <c r="BB135">
        <v>3</v>
      </c>
      <c r="BC135">
        <v>6</v>
      </c>
      <c r="BD135">
        <v>6</v>
      </c>
      <c r="BE135">
        <v>14</v>
      </c>
      <c r="BF135">
        <v>26</v>
      </c>
      <c r="BG135">
        <v>26</v>
      </c>
      <c r="BH135">
        <v>33</v>
      </c>
      <c r="BI135">
        <v>46</v>
      </c>
      <c r="BJ135">
        <v>49</v>
      </c>
      <c r="BK135">
        <v>67</v>
      </c>
      <c r="BL135">
        <v>67</v>
      </c>
      <c r="BM135">
        <v>84</v>
      </c>
      <c r="BN135">
        <v>95</v>
      </c>
      <c r="BO135">
        <v>116</v>
      </c>
      <c r="BP135">
        <v>124</v>
      </c>
      <c r="BQ135">
        <v>132</v>
      </c>
      <c r="BR135">
        <v>146</v>
      </c>
      <c r="BS135">
        <v>162</v>
      </c>
      <c r="BT135">
        <v>179</v>
      </c>
    </row>
    <row r="136" spans="1:72" x14ac:dyDescent="0.2">
      <c r="A136" s="2" t="s">
        <v>455</v>
      </c>
      <c r="B136" s="3" t="s">
        <v>177</v>
      </c>
      <c r="C136" s="3"/>
      <c r="D136" s="3" t="s">
        <v>706</v>
      </c>
      <c r="E136" s="3" t="s">
        <v>707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1</v>
      </c>
      <c r="BJ136">
        <v>1</v>
      </c>
      <c r="BK136">
        <v>2</v>
      </c>
      <c r="BL136">
        <v>2</v>
      </c>
      <c r="BM136">
        <v>2</v>
      </c>
      <c r="BN136">
        <v>4</v>
      </c>
      <c r="BO136">
        <v>4</v>
      </c>
      <c r="BP136">
        <v>5</v>
      </c>
      <c r="BQ136">
        <v>6</v>
      </c>
      <c r="BR136">
        <v>6</v>
      </c>
      <c r="BS136">
        <v>10</v>
      </c>
      <c r="BT136">
        <v>10</v>
      </c>
    </row>
    <row r="137" spans="1:72" x14ac:dyDescent="0.2">
      <c r="A137" s="11"/>
      <c r="B137" s="3" t="s">
        <v>177</v>
      </c>
      <c r="C137" s="3"/>
      <c r="D137" s="3" t="s">
        <v>708</v>
      </c>
      <c r="E137" s="3" t="s">
        <v>709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1</v>
      </c>
      <c r="AR137">
        <v>3</v>
      </c>
      <c r="AS137">
        <v>4</v>
      </c>
      <c r="AT137">
        <v>4</v>
      </c>
      <c r="AU137">
        <v>6</v>
      </c>
      <c r="AV137">
        <v>10</v>
      </c>
      <c r="AW137">
        <v>10</v>
      </c>
      <c r="AX137">
        <v>23</v>
      </c>
      <c r="AY137">
        <v>23</v>
      </c>
      <c r="AZ137">
        <v>35</v>
      </c>
      <c r="BA137">
        <v>90</v>
      </c>
      <c r="BB137">
        <v>262</v>
      </c>
      <c r="BC137">
        <v>442</v>
      </c>
      <c r="BD137">
        <v>615</v>
      </c>
      <c r="BE137">
        <v>801</v>
      </c>
      <c r="BF137">
        <v>827</v>
      </c>
      <c r="BG137">
        <v>864</v>
      </c>
      <c r="BH137">
        <v>914</v>
      </c>
      <c r="BI137">
        <v>977</v>
      </c>
      <c r="BJ137">
        <v>1057</v>
      </c>
      <c r="BK137">
        <v>1151</v>
      </c>
      <c r="BL137">
        <v>1255</v>
      </c>
      <c r="BM137">
        <v>1326</v>
      </c>
      <c r="BN137">
        <v>1395</v>
      </c>
      <c r="BO137">
        <v>1450</v>
      </c>
      <c r="BP137">
        <v>1591</v>
      </c>
      <c r="BQ137">
        <v>1724</v>
      </c>
      <c r="BR137">
        <v>1877</v>
      </c>
      <c r="BS137">
        <v>2046</v>
      </c>
      <c r="BT137">
        <v>2201</v>
      </c>
    </row>
    <row r="138" spans="1:72" x14ac:dyDescent="0.2">
      <c r="A138" s="11"/>
      <c r="B138" s="3" t="s">
        <v>482</v>
      </c>
      <c r="C138" s="3"/>
      <c r="D138" s="3" t="s">
        <v>710</v>
      </c>
      <c r="E138" s="3" t="s">
        <v>711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3</v>
      </c>
      <c r="BP138">
        <v>3</v>
      </c>
      <c r="BQ138">
        <v>11</v>
      </c>
      <c r="BR138">
        <v>11</v>
      </c>
      <c r="BS138">
        <v>12</v>
      </c>
      <c r="BT138">
        <v>14</v>
      </c>
    </row>
    <row r="139" spans="1:72" x14ac:dyDescent="0.2">
      <c r="A139" s="11"/>
      <c r="B139" s="3" t="s">
        <v>63</v>
      </c>
      <c r="C139" s="3"/>
      <c r="D139" s="3" t="s">
        <v>712</v>
      </c>
      <c r="E139" s="3" t="s">
        <v>713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2</v>
      </c>
      <c r="AY139">
        <v>2</v>
      </c>
      <c r="AZ139">
        <v>5</v>
      </c>
      <c r="BA139">
        <v>5</v>
      </c>
      <c r="BB139">
        <v>5</v>
      </c>
      <c r="BC139">
        <v>5</v>
      </c>
      <c r="BD139">
        <v>5</v>
      </c>
      <c r="BE139">
        <v>5</v>
      </c>
      <c r="BF139">
        <v>11</v>
      </c>
      <c r="BG139">
        <v>11</v>
      </c>
      <c r="BH139">
        <v>11</v>
      </c>
      <c r="BI139">
        <v>21</v>
      </c>
      <c r="BJ139">
        <v>21</v>
      </c>
      <c r="BK139">
        <v>34</v>
      </c>
      <c r="BL139">
        <v>72</v>
      </c>
      <c r="BM139">
        <v>112</v>
      </c>
      <c r="BN139">
        <v>202</v>
      </c>
      <c r="BO139">
        <v>245</v>
      </c>
      <c r="BP139">
        <v>312</v>
      </c>
      <c r="BQ139">
        <v>392</v>
      </c>
      <c r="BR139">
        <v>488</v>
      </c>
      <c r="BS139">
        <v>581</v>
      </c>
      <c r="BT139">
        <v>719</v>
      </c>
    </row>
    <row r="140" spans="1:72" x14ac:dyDescent="0.2">
      <c r="A140" s="11"/>
      <c r="B140" s="3" t="s">
        <v>60</v>
      </c>
      <c r="C140" s="3"/>
      <c r="D140" s="3" t="s">
        <v>714</v>
      </c>
      <c r="E140" s="3" t="s">
        <v>715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6</v>
      </c>
      <c r="AT140">
        <v>6</v>
      </c>
      <c r="AU140">
        <v>7</v>
      </c>
      <c r="AV140">
        <v>10</v>
      </c>
      <c r="AW140">
        <v>13</v>
      </c>
      <c r="AX140">
        <v>13</v>
      </c>
      <c r="AY140">
        <v>13</v>
      </c>
      <c r="AZ140">
        <v>14</v>
      </c>
      <c r="BA140">
        <v>15</v>
      </c>
      <c r="BB140">
        <v>15</v>
      </c>
      <c r="BC140">
        <v>17</v>
      </c>
      <c r="BD140">
        <v>17</v>
      </c>
      <c r="BE140">
        <v>17</v>
      </c>
      <c r="BF140">
        <v>28</v>
      </c>
      <c r="BG140">
        <v>28</v>
      </c>
      <c r="BH140">
        <v>37</v>
      </c>
      <c r="BI140">
        <v>58</v>
      </c>
      <c r="BJ140">
        <v>111</v>
      </c>
      <c r="BK140">
        <v>199</v>
      </c>
      <c r="BL140">
        <v>367</v>
      </c>
      <c r="BM140">
        <v>506</v>
      </c>
      <c r="BN140">
        <v>789</v>
      </c>
      <c r="BO140">
        <v>981</v>
      </c>
      <c r="BP140">
        <v>1082</v>
      </c>
      <c r="BQ140">
        <v>1173</v>
      </c>
      <c r="BR140">
        <v>1403</v>
      </c>
      <c r="BS140">
        <v>1595</v>
      </c>
      <c r="BT140">
        <v>1823</v>
      </c>
    </row>
    <row r="141" spans="1:72" x14ac:dyDescent="0.2">
      <c r="A141" s="11"/>
      <c r="B141" s="3" t="s">
        <v>27</v>
      </c>
      <c r="C141" s="3"/>
      <c r="D141" s="3" t="s">
        <v>716</v>
      </c>
      <c r="E141" s="3" t="s">
        <v>717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2</v>
      </c>
      <c r="AT141">
        <v>2</v>
      </c>
      <c r="AU141">
        <v>2</v>
      </c>
      <c r="AV141">
        <v>2</v>
      </c>
      <c r="AW141">
        <v>3</v>
      </c>
      <c r="AX141">
        <v>15</v>
      </c>
      <c r="AY141">
        <v>15</v>
      </c>
      <c r="AZ141">
        <v>49</v>
      </c>
      <c r="BA141">
        <v>55</v>
      </c>
      <c r="BB141">
        <v>59</v>
      </c>
      <c r="BC141">
        <v>60</v>
      </c>
      <c r="BD141">
        <v>67</v>
      </c>
      <c r="BE141">
        <v>80</v>
      </c>
      <c r="BF141">
        <v>109</v>
      </c>
      <c r="BG141">
        <v>110</v>
      </c>
      <c r="BH141">
        <v>150</v>
      </c>
      <c r="BI141">
        <v>196</v>
      </c>
      <c r="BJ141">
        <v>196</v>
      </c>
      <c r="BK141">
        <v>256</v>
      </c>
      <c r="BL141">
        <v>285</v>
      </c>
      <c r="BM141">
        <v>294</v>
      </c>
      <c r="BN141">
        <v>327</v>
      </c>
      <c r="BO141">
        <v>366</v>
      </c>
      <c r="BP141">
        <v>402</v>
      </c>
      <c r="BQ141">
        <v>456</v>
      </c>
      <c r="BR141">
        <v>495</v>
      </c>
      <c r="BS141">
        <v>536</v>
      </c>
      <c r="BT141">
        <v>576</v>
      </c>
    </row>
    <row r="142" spans="1:72" x14ac:dyDescent="0.2">
      <c r="A142" s="11"/>
      <c r="B142" s="3" t="s">
        <v>489</v>
      </c>
      <c r="C142" s="3"/>
      <c r="D142" s="3" t="s">
        <v>718</v>
      </c>
      <c r="E142" s="3" t="s">
        <v>719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3</v>
      </c>
      <c r="BN142">
        <v>3</v>
      </c>
      <c r="BO142">
        <v>3</v>
      </c>
      <c r="BP142">
        <v>5</v>
      </c>
      <c r="BQ142">
        <v>9</v>
      </c>
      <c r="BR142">
        <v>13</v>
      </c>
      <c r="BS142">
        <v>13</v>
      </c>
      <c r="BT142">
        <v>19</v>
      </c>
    </row>
    <row r="143" spans="1:72" x14ac:dyDescent="0.2">
      <c r="A143" s="11"/>
      <c r="B143" s="3" t="s">
        <v>449</v>
      </c>
      <c r="C143" s="3"/>
      <c r="D143" s="3" t="s">
        <v>720</v>
      </c>
      <c r="E143" s="3" t="s">
        <v>721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4</v>
      </c>
      <c r="BK143">
        <v>6</v>
      </c>
      <c r="BL143">
        <v>6</v>
      </c>
      <c r="BM143">
        <v>6</v>
      </c>
      <c r="BN143">
        <v>6</v>
      </c>
      <c r="BO143">
        <v>9</v>
      </c>
      <c r="BP143">
        <v>9</v>
      </c>
      <c r="BQ143">
        <v>9</v>
      </c>
      <c r="BR143">
        <v>12</v>
      </c>
      <c r="BS143">
        <v>12</v>
      </c>
      <c r="BT143">
        <v>12</v>
      </c>
    </row>
    <row r="144" spans="1:72" x14ac:dyDescent="0.2">
      <c r="A144" s="11"/>
      <c r="B144" s="3" t="s">
        <v>511</v>
      </c>
      <c r="C144" s="3"/>
      <c r="D144" s="3" t="s">
        <v>722</v>
      </c>
      <c r="E144" s="3" t="s">
        <v>723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1</v>
      </c>
      <c r="BO144">
        <v>1</v>
      </c>
      <c r="BP144">
        <v>1</v>
      </c>
      <c r="BQ144">
        <v>4</v>
      </c>
      <c r="BR144">
        <v>6</v>
      </c>
      <c r="BS144">
        <v>6</v>
      </c>
      <c r="BT144">
        <v>6</v>
      </c>
    </row>
    <row r="145" spans="1:72" x14ac:dyDescent="0.2">
      <c r="A145" s="11"/>
      <c r="B145" s="3" t="s">
        <v>432</v>
      </c>
      <c r="C145" s="3"/>
      <c r="D145" s="3" t="s">
        <v>726</v>
      </c>
      <c r="E145" s="3" t="s">
        <v>727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4</v>
      </c>
      <c r="BO145">
        <v>4</v>
      </c>
      <c r="BP145">
        <v>4</v>
      </c>
      <c r="BQ145">
        <v>4</v>
      </c>
      <c r="BR145">
        <v>6</v>
      </c>
      <c r="BS145">
        <v>9</v>
      </c>
      <c r="BT145">
        <v>9</v>
      </c>
    </row>
    <row r="146" spans="1:72" x14ac:dyDescent="0.2">
      <c r="A146" s="11"/>
      <c r="B146" s="3" t="s">
        <v>417</v>
      </c>
      <c r="C146" s="3"/>
      <c r="D146" s="3" t="s">
        <v>728</v>
      </c>
      <c r="E146" s="3" t="s">
        <v>729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1</v>
      </c>
      <c r="BG146">
        <v>1</v>
      </c>
      <c r="BH146">
        <v>5</v>
      </c>
      <c r="BI146">
        <v>5</v>
      </c>
      <c r="BJ146">
        <v>6</v>
      </c>
      <c r="BK146">
        <v>6</v>
      </c>
      <c r="BL146">
        <v>9</v>
      </c>
      <c r="BM146">
        <v>9</v>
      </c>
      <c r="BN146">
        <v>11</v>
      </c>
      <c r="BO146">
        <v>11</v>
      </c>
      <c r="BP146">
        <v>12</v>
      </c>
      <c r="BQ146">
        <v>12</v>
      </c>
      <c r="BR146">
        <v>12</v>
      </c>
      <c r="BS146">
        <v>16</v>
      </c>
      <c r="BT146">
        <v>16</v>
      </c>
    </row>
    <row r="147" spans="1:72" x14ac:dyDescent="0.2">
      <c r="A147" s="11"/>
      <c r="B147" s="3" t="s">
        <v>490</v>
      </c>
      <c r="C147" s="3"/>
      <c r="D147" s="3" t="s">
        <v>730</v>
      </c>
      <c r="E147" s="3" t="s">
        <v>731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1</v>
      </c>
      <c r="BM147">
        <v>1</v>
      </c>
      <c r="BN147">
        <v>2</v>
      </c>
      <c r="BO147">
        <v>3</v>
      </c>
      <c r="BP147">
        <v>4</v>
      </c>
      <c r="BQ147">
        <v>5</v>
      </c>
      <c r="BR147">
        <v>5</v>
      </c>
      <c r="BS147">
        <v>5</v>
      </c>
      <c r="BT147">
        <v>5</v>
      </c>
    </row>
    <row r="148" spans="1:72" x14ac:dyDescent="0.2">
      <c r="A148" s="2" t="s">
        <v>442</v>
      </c>
      <c r="B148" s="3" t="s">
        <v>164</v>
      </c>
      <c r="C148" s="3"/>
      <c r="D148" s="3" t="s">
        <v>733</v>
      </c>
      <c r="E148" s="3" t="s">
        <v>734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5</v>
      </c>
      <c r="AZ148">
        <v>5</v>
      </c>
      <c r="BA148">
        <v>5</v>
      </c>
      <c r="BB148">
        <v>5</v>
      </c>
      <c r="BC148">
        <v>5</v>
      </c>
      <c r="BD148">
        <v>5</v>
      </c>
      <c r="BE148">
        <v>5</v>
      </c>
      <c r="BF148">
        <v>5</v>
      </c>
      <c r="BG148">
        <v>7</v>
      </c>
      <c r="BH148">
        <v>11</v>
      </c>
      <c r="BI148">
        <v>11</v>
      </c>
      <c r="BJ148">
        <v>11</v>
      </c>
      <c r="BK148">
        <v>11</v>
      </c>
      <c r="BL148">
        <v>15</v>
      </c>
      <c r="BM148">
        <v>18</v>
      </c>
      <c r="BN148">
        <v>18</v>
      </c>
      <c r="BO148">
        <v>20</v>
      </c>
      <c r="BP148">
        <v>23</v>
      </c>
      <c r="BQ148">
        <v>28</v>
      </c>
      <c r="BR148">
        <v>28</v>
      </c>
      <c r="BS148">
        <v>28</v>
      </c>
      <c r="BT148">
        <v>28</v>
      </c>
    </row>
    <row r="149" spans="1:72" x14ac:dyDescent="0.2">
      <c r="A149" s="2" t="s">
        <v>413</v>
      </c>
      <c r="B149" s="3" t="s">
        <v>164</v>
      </c>
      <c r="C149" s="3"/>
      <c r="D149" s="3" t="s">
        <v>735</v>
      </c>
      <c r="E149" s="3" t="s">
        <v>736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3</v>
      </c>
      <c r="BF149">
        <v>3</v>
      </c>
      <c r="BG149">
        <v>3</v>
      </c>
      <c r="BH149">
        <v>3</v>
      </c>
      <c r="BI149">
        <v>3</v>
      </c>
      <c r="BJ149">
        <v>3</v>
      </c>
      <c r="BK149">
        <v>6</v>
      </c>
      <c r="BL149">
        <v>11</v>
      </c>
      <c r="BM149">
        <v>15</v>
      </c>
      <c r="BN149">
        <v>18</v>
      </c>
      <c r="BO149">
        <v>18</v>
      </c>
      <c r="BP149">
        <v>25</v>
      </c>
      <c r="BQ149">
        <v>25</v>
      </c>
      <c r="BR149">
        <v>30</v>
      </c>
      <c r="BS149">
        <v>30</v>
      </c>
      <c r="BT149">
        <v>30</v>
      </c>
    </row>
    <row r="150" spans="1:72" x14ac:dyDescent="0.2">
      <c r="A150" s="2" t="s">
        <v>414</v>
      </c>
      <c r="B150" s="3" t="s">
        <v>164</v>
      </c>
      <c r="C150" s="3"/>
      <c r="D150" s="3" t="s">
        <v>737</v>
      </c>
      <c r="E150" s="3" t="s">
        <v>738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1</v>
      </c>
      <c r="BG150">
        <v>3</v>
      </c>
      <c r="BH150">
        <v>6</v>
      </c>
      <c r="BI150">
        <v>18</v>
      </c>
      <c r="BJ150">
        <v>27</v>
      </c>
      <c r="BK150">
        <v>33</v>
      </c>
      <c r="BL150">
        <v>45</v>
      </c>
      <c r="BM150">
        <v>53</v>
      </c>
      <c r="BN150">
        <v>58</v>
      </c>
      <c r="BO150">
        <v>62</v>
      </c>
      <c r="BP150">
        <v>62</v>
      </c>
      <c r="BQ150">
        <v>73</v>
      </c>
      <c r="BR150">
        <v>73</v>
      </c>
      <c r="BS150">
        <v>73</v>
      </c>
      <c r="BT150">
        <v>102</v>
      </c>
    </row>
    <row r="151" spans="1:72" x14ac:dyDescent="0.2">
      <c r="A151" s="2" t="s">
        <v>450</v>
      </c>
      <c r="B151" s="3" t="s">
        <v>164</v>
      </c>
      <c r="C151" s="3"/>
      <c r="D151" s="3" t="s">
        <v>739</v>
      </c>
      <c r="E151" s="3" t="s">
        <v>740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1</v>
      </c>
      <c r="BJ151">
        <v>3</v>
      </c>
      <c r="BK151">
        <v>3</v>
      </c>
      <c r="BL151">
        <v>6</v>
      </c>
      <c r="BM151">
        <v>7</v>
      </c>
      <c r="BN151">
        <v>11</v>
      </c>
      <c r="BO151">
        <v>24</v>
      </c>
      <c r="BP151">
        <v>36</v>
      </c>
      <c r="BQ151">
        <v>36</v>
      </c>
      <c r="BR151">
        <v>36</v>
      </c>
      <c r="BS151">
        <v>50</v>
      </c>
      <c r="BT151">
        <v>63</v>
      </c>
    </row>
    <row r="152" spans="1:72" x14ac:dyDescent="0.2">
      <c r="A152" s="2" t="s">
        <v>486</v>
      </c>
      <c r="B152" s="3" t="s">
        <v>164</v>
      </c>
      <c r="C152" s="3"/>
      <c r="D152" s="3" t="s">
        <v>741</v>
      </c>
      <c r="E152" s="3" t="s">
        <v>742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</v>
      </c>
      <c r="BM152">
        <v>4</v>
      </c>
      <c r="BN152">
        <v>4</v>
      </c>
      <c r="BO152">
        <v>8</v>
      </c>
      <c r="BP152">
        <v>10</v>
      </c>
      <c r="BQ152">
        <v>14</v>
      </c>
      <c r="BR152">
        <v>14</v>
      </c>
      <c r="BS152">
        <v>15</v>
      </c>
      <c r="BT152">
        <v>15</v>
      </c>
    </row>
    <row r="153" spans="1:72" x14ac:dyDescent="0.2">
      <c r="A153" s="2" t="s">
        <v>215</v>
      </c>
      <c r="B153" s="3" t="s">
        <v>164</v>
      </c>
      <c r="C153" s="3"/>
      <c r="D153" s="3" t="s">
        <v>743</v>
      </c>
      <c r="E153" s="3" t="s">
        <v>744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1</v>
      </c>
      <c r="BE153">
        <v>5</v>
      </c>
      <c r="BF153">
        <v>6</v>
      </c>
      <c r="BG153">
        <v>7</v>
      </c>
      <c r="BH153">
        <v>9</v>
      </c>
      <c r="BI153">
        <v>9</v>
      </c>
      <c r="BJ153">
        <v>12</v>
      </c>
      <c r="BK153">
        <v>14</v>
      </c>
      <c r="BL153">
        <v>28</v>
      </c>
      <c r="BM153">
        <v>45</v>
      </c>
      <c r="BN153">
        <v>64</v>
      </c>
      <c r="BO153">
        <v>71</v>
      </c>
      <c r="BP153">
        <v>94</v>
      </c>
      <c r="BQ153">
        <v>111</v>
      </c>
      <c r="BR153">
        <v>135</v>
      </c>
      <c r="BS153">
        <v>145</v>
      </c>
      <c r="BT153">
        <v>183</v>
      </c>
    </row>
    <row r="154" spans="1:72" x14ac:dyDescent="0.2">
      <c r="A154" s="2" t="s">
        <v>213</v>
      </c>
      <c r="B154" s="3" t="s">
        <v>164</v>
      </c>
      <c r="C154" s="3"/>
      <c r="D154" s="3" t="s">
        <v>745</v>
      </c>
      <c r="E154" s="3" t="s">
        <v>746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3</v>
      </c>
      <c r="AW154">
        <v>3</v>
      </c>
      <c r="AX154">
        <v>3</v>
      </c>
      <c r="AY154">
        <v>3</v>
      </c>
      <c r="AZ154">
        <v>3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3</v>
      </c>
      <c r="BI154">
        <v>3</v>
      </c>
      <c r="BJ154">
        <v>3</v>
      </c>
      <c r="BK154">
        <v>3</v>
      </c>
      <c r="BL154">
        <v>3</v>
      </c>
      <c r="BM154">
        <v>3</v>
      </c>
      <c r="BN154">
        <v>3</v>
      </c>
      <c r="BO154">
        <v>3</v>
      </c>
      <c r="BP154">
        <v>3</v>
      </c>
      <c r="BQ154">
        <v>3</v>
      </c>
      <c r="BR154">
        <v>3</v>
      </c>
      <c r="BS154">
        <v>5</v>
      </c>
      <c r="BT154">
        <v>5</v>
      </c>
    </row>
    <row r="155" spans="1:72" x14ac:dyDescent="0.2">
      <c r="A155" s="2" t="s">
        <v>205</v>
      </c>
      <c r="B155" s="3" t="s">
        <v>164</v>
      </c>
      <c r="C155" s="3"/>
      <c r="D155" s="3" t="s">
        <v>747</v>
      </c>
      <c r="E155" s="3" t="s">
        <v>748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2</v>
      </c>
      <c r="BB155">
        <v>2</v>
      </c>
      <c r="BC155">
        <v>2</v>
      </c>
      <c r="BD155">
        <v>2</v>
      </c>
      <c r="BE155">
        <v>2</v>
      </c>
      <c r="BF155">
        <v>2</v>
      </c>
      <c r="BG155">
        <v>2</v>
      </c>
      <c r="BH155">
        <v>2</v>
      </c>
      <c r="BI155">
        <v>2</v>
      </c>
      <c r="BJ155">
        <v>3</v>
      </c>
      <c r="BK155">
        <v>4</v>
      </c>
      <c r="BL155">
        <v>4</v>
      </c>
      <c r="BM155">
        <v>4</v>
      </c>
      <c r="BN155">
        <v>5</v>
      </c>
      <c r="BO155">
        <v>8</v>
      </c>
      <c r="BP155">
        <v>8</v>
      </c>
      <c r="BQ155">
        <v>11</v>
      </c>
      <c r="BR155">
        <v>11</v>
      </c>
      <c r="BS155">
        <v>11</v>
      </c>
      <c r="BT155">
        <v>11</v>
      </c>
    </row>
    <row r="156" spans="1:72" x14ac:dyDescent="0.2">
      <c r="A156" s="2" t="s">
        <v>93</v>
      </c>
      <c r="B156" s="3" t="s">
        <v>164</v>
      </c>
      <c r="C156" s="3"/>
      <c r="D156" s="3" t="s">
        <v>749</v>
      </c>
      <c r="E156" s="3" t="s">
        <v>750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2</v>
      </c>
      <c r="AZ156">
        <v>2</v>
      </c>
      <c r="BA156">
        <v>2</v>
      </c>
      <c r="BB156">
        <v>2</v>
      </c>
      <c r="BC156">
        <v>3</v>
      </c>
      <c r="BD156">
        <v>3</v>
      </c>
      <c r="BE156">
        <v>3</v>
      </c>
      <c r="BF156">
        <v>9</v>
      </c>
      <c r="BG156">
        <v>9</v>
      </c>
      <c r="BH156">
        <v>15</v>
      </c>
      <c r="BI156">
        <v>16</v>
      </c>
      <c r="BJ156">
        <v>19</v>
      </c>
      <c r="BK156">
        <v>23</v>
      </c>
      <c r="BL156">
        <v>32</v>
      </c>
      <c r="BM156">
        <v>32</v>
      </c>
      <c r="BN156">
        <v>44</v>
      </c>
      <c r="BO156">
        <v>53</v>
      </c>
      <c r="BP156">
        <v>57</v>
      </c>
      <c r="BQ156">
        <v>66</v>
      </c>
      <c r="BR156">
        <v>66</v>
      </c>
      <c r="BS156">
        <v>81</v>
      </c>
      <c r="BT156">
        <v>93</v>
      </c>
    </row>
    <row r="157" spans="1:72" x14ac:dyDescent="0.2">
      <c r="A157" s="11"/>
      <c r="B157" s="3" t="s">
        <v>433</v>
      </c>
      <c r="C157" s="3"/>
      <c r="D157" s="3" t="s">
        <v>753</v>
      </c>
      <c r="E157" s="3" t="s">
        <v>754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3</v>
      </c>
      <c r="BM157">
        <v>4</v>
      </c>
      <c r="BN157">
        <v>5</v>
      </c>
      <c r="BO157">
        <v>5</v>
      </c>
      <c r="BP157">
        <v>6</v>
      </c>
      <c r="BQ157">
        <v>6</v>
      </c>
      <c r="BR157">
        <v>7</v>
      </c>
      <c r="BS157">
        <v>7</v>
      </c>
      <c r="BT157">
        <v>7</v>
      </c>
    </row>
    <row r="158" spans="1:72" x14ac:dyDescent="0.2">
      <c r="A158" s="11"/>
      <c r="B158" s="3" t="s">
        <v>755</v>
      </c>
      <c r="C158" s="3"/>
      <c r="D158" s="3" t="s">
        <v>756</v>
      </c>
      <c r="E158" s="3" t="s">
        <v>757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3</v>
      </c>
      <c r="BQ158">
        <v>3</v>
      </c>
      <c r="BR158">
        <v>3</v>
      </c>
      <c r="BS158">
        <v>3</v>
      </c>
      <c r="BT158">
        <v>3</v>
      </c>
    </row>
    <row r="159" spans="1:72" x14ac:dyDescent="0.2">
      <c r="A159" s="11"/>
      <c r="B159" s="3" t="s">
        <v>42</v>
      </c>
      <c r="C159" s="3"/>
      <c r="D159" s="3" t="s">
        <v>758</v>
      </c>
      <c r="E159" s="3" t="s">
        <v>759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1</v>
      </c>
      <c r="AR159">
        <v>1</v>
      </c>
      <c r="AS159">
        <v>3</v>
      </c>
      <c r="AT159">
        <v>3</v>
      </c>
      <c r="AU159">
        <v>3</v>
      </c>
      <c r="AV159">
        <v>3</v>
      </c>
      <c r="AW159">
        <v>4</v>
      </c>
      <c r="AX159">
        <v>4</v>
      </c>
      <c r="AY159">
        <v>4</v>
      </c>
      <c r="AZ159">
        <v>13</v>
      </c>
      <c r="BA159">
        <v>15</v>
      </c>
      <c r="BB159">
        <v>15</v>
      </c>
      <c r="BC159">
        <v>24</v>
      </c>
      <c r="BD159">
        <v>24</v>
      </c>
      <c r="BE159">
        <v>25</v>
      </c>
      <c r="BF159">
        <v>30</v>
      </c>
      <c r="BG159">
        <v>33</v>
      </c>
      <c r="BH159">
        <v>33</v>
      </c>
      <c r="BI159">
        <v>34</v>
      </c>
      <c r="BJ159">
        <v>38</v>
      </c>
      <c r="BK159">
        <v>40</v>
      </c>
      <c r="BL159">
        <v>43</v>
      </c>
      <c r="BM159">
        <v>49</v>
      </c>
      <c r="BN159">
        <v>54</v>
      </c>
      <c r="BO159">
        <v>61</v>
      </c>
      <c r="BP159">
        <v>70</v>
      </c>
      <c r="BQ159">
        <v>75</v>
      </c>
      <c r="BR159">
        <v>79</v>
      </c>
      <c r="BS159">
        <v>83</v>
      </c>
      <c r="BT159">
        <v>90</v>
      </c>
    </row>
    <row r="160" spans="1:72" x14ac:dyDescent="0.2">
      <c r="A160" s="11"/>
      <c r="B160" s="3" t="s">
        <v>425</v>
      </c>
      <c r="C160" s="3"/>
      <c r="D160" s="3" t="s">
        <v>762</v>
      </c>
      <c r="E160" s="3" t="s">
        <v>763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3</v>
      </c>
      <c r="BG160">
        <v>6</v>
      </c>
      <c r="BH160">
        <v>6</v>
      </c>
      <c r="BI160">
        <v>7</v>
      </c>
      <c r="BJ160">
        <v>7</v>
      </c>
      <c r="BK160">
        <v>11</v>
      </c>
      <c r="BL160">
        <v>16</v>
      </c>
      <c r="BM160">
        <v>19</v>
      </c>
      <c r="BN160">
        <v>23</v>
      </c>
      <c r="BO160">
        <v>27</v>
      </c>
      <c r="BP160">
        <v>53</v>
      </c>
      <c r="BQ160">
        <v>93</v>
      </c>
      <c r="BR160">
        <v>132</v>
      </c>
      <c r="BS160">
        <v>137</v>
      </c>
      <c r="BT160">
        <v>141</v>
      </c>
    </row>
    <row r="161" spans="1:72" x14ac:dyDescent="0.2">
      <c r="A161" s="11"/>
      <c r="B161" s="3" t="s">
        <v>434</v>
      </c>
      <c r="C161" s="3"/>
      <c r="D161" s="3" t="s">
        <v>766</v>
      </c>
      <c r="E161" s="3" t="s">
        <v>767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1</v>
      </c>
      <c r="BH161">
        <v>2</v>
      </c>
      <c r="BI161">
        <v>6</v>
      </c>
      <c r="BJ161">
        <v>6</v>
      </c>
      <c r="BK161">
        <v>9</v>
      </c>
      <c r="BL161">
        <v>12</v>
      </c>
      <c r="BM161">
        <v>17</v>
      </c>
      <c r="BN161">
        <v>19</v>
      </c>
      <c r="BO161">
        <v>20</v>
      </c>
      <c r="BP161">
        <v>21</v>
      </c>
      <c r="BQ161">
        <v>24</v>
      </c>
      <c r="BR161">
        <v>25</v>
      </c>
      <c r="BS161">
        <v>28</v>
      </c>
      <c r="BT161">
        <v>34</v>
      </c>
    </row>
    <row r="162" spans="1:72" x14ac:dyDescent="0.2">
      <c r="A162" s="11"/>
      <c r="B162" s="3" t="s">
        <v>419</v>
      </c>
      <c r="C162" s="3"/>
      <c r="D162" s="3" t="s">
        <v>768</v>
      </c>
      <c r="E162" s="3" t="s">
        <v>769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2</v>
      </c>
      <c r="BN162">
        <v>2</v>
      </c>
      <c r="BO162">
        <v>4</v>
      </c>
      <c r="BP162">
        <v>4</v>
      </c>
      <c r="BQ162">
        <v>4</v>
      </c>
      <c r="BR162">
        <v>4</v>
      </c>
      <c r="BS162">
        <v>8</v>
      </c>
      <c r="BT162">
        <v>8</v>
      </c>
    </row>
    <row r="163" spans="1:72" x14ac:dyDescent="0.2">
      <c r="A163" s="11"/>
      <c r="B163" s="3" t="s">
        <v>410</v>
      </c>
      <c r="C163" s="3"/>
      <c r="D163" s="3" t="s">
        <v>770</v>
      </c>
      <c r="E163" s="3" t="s">
        <v>771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1</v>
      </c>
      <c r="BF163">
        <v>1</v>
      </c>
      <c r="BG163">
        <v>4</v>
      </c>
      <c r="BH163">
        <v>4</v>
      </c>
      <c r="BI163">
        <v>7</v>
      </c>
      <c r="BJ163">
        <v>7</v>
      </c>
      <c r="BK163">
        <v>7</v>
      </c>
      <c r="BL163">
        <v>7</v>
      </c>
      <c r="BM163">
        <v>7</v>
      </c>
      <c r="BN163">
        <v>19</v>
      </c>
      <c r="BO163">
        <v>20</v>
      </c>
      <c r="BP163">
        <v>5</v>
      </c>
      <c r="BQ163">
        <v>5</v>
      </c>
      <c r="BR163">
        <v>5</v>
      </c>
      <c r="BS163">
        <v>5</v>
      </c>
      <c r="BT163">
        <v>8</v>
      </c>
    </row>
    <row r="164" spans="1:72" x14ac:dyDescent="0.2">
      <c r="A164" s="11"/>
      <c r="B164" s="3" t="s">
        <v>500</v>
      </c>
      <c r="C164" s="3"/>
      <c r="D164" s="3" t="s">
        <v>772</v>
      </c>
      <c r="E164" s="3" t="s">
        <v>773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2</v>
      </c>
      <c r="BM164">
        <v>2</v>
      </c>
      <c r="BN164">
        <v>2</v>
      </c>
      <c r="BO164">
        <v>6</v>
      </c>
      <c r="BP164">
        <v>7</v>
      </c>
      <c r="BQ164">
        <v>8</v>
      </c>
      <c r="BR164">
        <v>8</v>
      </c>
      <c r="BS164">
        <v>8</v>
      </c>
      <c r="BT164">
        <v>8</v>
      </c>
    </row>
    <row r="165" spans="1:72" x14ac:dyDescent="0.2">
      <c r="A165" s="11"/>
      <c r="B165" s="3" t="s">
        <v>206</v>
      </c>
      <c r="C165" s="3"/>
      <c r="D165" s="3" t="s">
        <v>696</v>
      </c>
      <c r="E165" s="3" t="s">
        <v>776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2</v>
      </c>
      <c r="BD165">
        <v>2</v>
      </c>
      <c r="BE165">
        <v>2</v>
      </c>
      <c r="BF165">
        <v>2</v>
      </c>
      <c r="BG165">
        <v>3</v>
      </c>
      <c r="BH165">
        <v>6</v>
      </c>
      <c r="BI165">
        <v>8</v>
      </c>
      <c r="BJ165">
        <v>9</v>
      </c>
      <c r="BK165">
        <v>12</v>
      </c>
      <c r="BL165">
        <v>24</v>
      </c>
      <c r="BM165">
        <v>24</v>
      </c>
      <c r="BN165">
        <v>26</v>
      </c>
      <c r="BO165">
        <v>30</v>
      </c>
      <c r="BP165">
        <v>30</v>
      </c>
      <c r="BQ165">
        <v>36</v>
      </c>
      <c r="BR165">
        <v>52</v>
      </c>
      <c r="BS165">
        <v>68</v>
      </c>
      <c r="BT165">
        <v>95</v>
      </c>
    </row>
    <row r="166" spans="1:72" x14ac:dyDescent="0.2">
      <c r="A166" s="11"/>
      <c r="B166" s="3" t="s">
        <v>21</v>
      </c>
      <c r="C166" s="3"/>
      <c r="D166" s="3" t="s">
        <v>781</v>
      </c>
      <c r="E166" s="3" t="s">
        <v>782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1</v>
      </c>
      <c r="Q166">
        <v>2</v>
      </c>
      <c r="R166">
        <v>3</v>
      </c>
      <c r="S166">
        <v>3</v>
      </c>
      <c r="T166">
        <v>3</v>
      </c>
      <c r="U166">
        <v>3</v>
      </c>
      <c r="V166">
        <v>3</v>
      </c>
      <c r="W166">
        <v>3</v>
      </c>
      <c r="X166">
        <v>3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5</v>
      </c>
      <c r="AU166">
        <v>5</v>
      </c>
      <c r="AV166">
        <v>28</v>
      </c>
      <c r="AW166">
        <v>30</v>
      </c>
      <c r="AX166">
        <v>31</v>
      </c>
      <c r="AY166">
        <v>34</v>
      </c>
      <c r="AZ166">
        <v>39</v>
      </c>
      <c r="BA166">
        <v>43</v>
      </c>
      <c r="BB166">
        <v>56</v>
      </c>
      <c r="BC166">
        <v>62</v>
      </c>
      <c r="BD166">
        <v>73</v>
      </c>
      <c r="BE166">
        <v>82</v>
      </c>
      <c r="BF166">
        <v>102</v>
      </c>
      <c r="BG166">
        <v>113</v>
      </c>
      <c r="BH166">
        <v>119</v>
      </c>
      <c r="BI166">
        <v>142</v>
      </c>
      <c r="BJ166">
        <v>156</v>
      </c>
      <c r="BK166">
        <v>194</v>
      </c>
      <c r="BL166">
        <v>244</v>
      </c>
      <c r="BM166">
        <v>330</v>
      </c>
      <c r="BN166">
        <v>396</v>
      </c>
      <c r="BO166">
        <v>499</v>
      </c>
      <c r="BP166">
        <v>536</v>
      </c>
      <c r="BQ166">
        <v>657</v>
      </c>
      <c r="BR166">
        <v>727</v>
      </c>
      <c r="BS166">
        <v>887</v>
      </c>
      <c r="BT166">
        <v>987</v>
      </c>
    </row>
    <row r="167" spans="1:72" x14ac:dyDescent="0.2">
      <c r="A167" s="11"/>
      <c r="B167" s="3" t="s">
        <v>64</v>
      </c>
      <c r="C167" s="3"/>
      <c r="D167" s="3" t="s">
        <v>783</v>
      </c>
      <c r="E167" s="3" t="s">
        <v>784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2</v>
      </c>
      <c r="AU167">
        <v>2</v>
      </c>
      <c r="AV167">
        <v>2</v>
      </c>
      <c r="AW167">
        <v>2</v>
      </c>
      <c r="AX167">
        <v>4</v>
      </c>
      <c r="AY167">
        <v>4</v>
      </c>
      <c r="AZ167">
        <v>6</v>
      </c>
      <c r="BA167">
        <v>19</v>
      </c>
      <c r="BB167">
        <v>27</v>
      </c>
      <c r="BC167">
        <v>34</v>
      </c>
      <c r="BD167">
        <v>34</v>
      </c>
      <c r="BE167">
        <v>69</v>
      </c>
      <c r="BF167">
        <v>96</v>
      </c>
      <c r="BG167">
        <v>117</v>
      </c>
      <c r="BH167">
        <v>134</v>
      </c>
      <c r="BI167">
        <v>172</v>
      </c>
      <c r="BJ167">
        <v>227</v>
      </c>
      <c r="BK167">
        <v>311</v>
      </c>
      <c r="BL167">
        <v>369</v>
      </c>
      <c r="BM167">
        <v>450</v>
      </c>
      <c r="BN167">
        <v>514</v>
      </c>
      <c r="BO167">
        <v>579</v>
      </c>
      <c r="BP167">
        <v>686</v>
      </c>
      <c r="BQ167">
        <v>790</v>
      </c>
      <c r="BR167">
        <v>893</v>
      </c>
      <c r="BS167">
        <v>1046</v>
      </c>
      <c r="BT167">
        <v>1155</v>
      </c>
    </row>
    <row r="168" spans="1:72" x14ac:dyDescent="0.2">
      <c r="A168" s="11"/>
      <c r="B168" s="3" t="s">
        <v>162</v>
      </c>
      <c r="C168" s="3"/>
      <c r="D168" s="3" t="s">
        <v>785</v>
      </c>
      <c r="E168" s="3" t="s">
        <v>786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2</v>
      </c>
      <c r="AI168">
        <v>5</v>
      </c>
      <c r="AJ168">
        <v>18</v>
      </c>
      <c r="AK168">
        <v>28</v>
      </c>
      <c r="AL168">
        <v>43</v>
      </c>
      <c r="AM168">
        <v>61</v>
      </c>
      <c r="AN168">
        <v>95</v>
      </c>
      <c r="AO168">
        <v>139</v>
      </c>
      <c r="AP168">
        <v>245</v>
      </c>
      <c r="AQ168">
        <v>388</v>
      </c>
      <c r="AR168">
        <v>593</v>
      </c>
      <c r="AS168">
        <v>978</v>
      </c>
      <c r="AT168">
        <v>1501</v>
      </c>
      <c r="AU168">
        <v>2336</v>
      </c>
      <c r="AV168">
        <v>2922</v>
      </c>
      <c r="AW168">
        <v>3513</v>
      </c>
      <c r="AX168">
        <v>4747</v>
      </c>
      <c r="AY168">
        <v>5823</v>
      </c>
      <c r="AZ168">
        <v>6566</v>
      </c>
      <c r="BA168">
        <v>7161</v>
      </c>
      <c r="BB168">
        <v>8042</v>
      </c>
      <c r="BC168">
        <v>9000</v>
      </c>
      <c r="BD168">
        <v>10075</v>
      </c>
      <c r="BE168">
        <v>11364</v>
      </c>
      <c r="BF168">
        <v>12729</v>
      </c>
      <c r="BG168">
        <v>13938</v>
      </c>
      <c r="BH168">
        <v>14991</v>
      </c>
      <c r="BI168">
        <v>16169</v>
      </c>
      <c r="BJ168">
        <v>17361</v>
      </c>
      <c r="BK168">
        <v>18407</v>
      </c>
      <c r="BL168">
        <v>19644</v>
      </c>
      <c r="BM168">
        <v>20610</v>
      </c>
      <c r="BN168">
        <v>21638</v>
      </c>
      <c r="BO168">
        <v>23049</v>
      </c>
      <c r="BP168">
        <v>24811</v>
      </c>
      <c r="BQ168">
        <v>27017</v>
      </c>
      <c r="BR168">
        <v>29406</v>
      </c>
      <c r="BS168">
        <v>32332</v>
      </c>
      <c r="BT168">
        <v>35408</v>
      </c>
    </row>
    <row r="169" spans="1:72" x14ac:dyDescent="0.2">
      <c r="A169" s="11"/>
      <c r="B169" s="3" t="s">
        <v>30</v>
      </c>
      <c r="C169" s="3"/>
      <c r="D169" s="3" t="s">
        <v>523</v>
      </c>
      <c r="E169" s="3" t="s">
        <v>787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1</v>
      </c>
      <c r="AO169">
        <v>5</v>
      </c>
      <c r="AP169">
        <v>7</v>
      </c>
      <c r="AQ169">
        <v>7</v>
      </c>
      <c r="AR169">
        <v>13</v>
      </c>
      <c r="AS169">
        <v>19</v>
      </c>
      <c r="AT169">
        <v>26</v>
      </c>
      <c r="AU169">
        <v>32</v>
      </c>
      <c r="AV169">
        <v>35</v>
      </c>
      <c r="AW169">
        <v>35</v>
      </c>
      <c r="AX169">
        <v>40</v>
      </c>
      <c r="AY169">
        <v>54</v>
      </c>
      <c r="AZ169">
        <v>60</v>
      </c>
      <c r="BA169">
        <v>60</v>
      </c>
      <c r="BB169">
        <v>71</v>
      </c>
      <c r="BC169">
        <v>71</v>
      </c>
      <c r="BD169">
        <v>71</v>
      </c>
      <c r="BE169">
        <v>101</v>
      </c>
      <c r="BF169">
        <v>110</v>
      </c>
      <c r="BG169">
        <v>116</v>
      </c>
      <c r="BH169">
        <v>124</v>
      </c>
      <c r="BI169">
        <v>154</v>
      </c>
      <c r="BJ169">
        <v>164</v>
      </c>
      <c r="BK169">
        <v>192</v>
      </c>
      <c r="BL169">
        <v>208</v>
      </c>
      <c r="BM169">
        <v>214</v>
      </c>
      <c r="BN169">
        <v>233</v>
      </c>
      <c r="BO169">
        <v>266</v>
      </c>
      <c r="BP169">
        <v>316</v>
      </c>
      <c r="BQ169">
        <v>346</v>
      </c>
      <c r="BR169">
        <v>382</v>
      </c>
      <c r="BS169">
        <v>458</v>
      </c>
      <c r="BT169">
        <v>506</v>
      </c>
    </row>
    <row r="170" spans="1:72" x14ac:dyDescent="0.2">
      <c r="A170" s="11"/>
      <c r="B170" s="3" t="s">
        <v>39</v>
      </c>
      <c r="C170" s="3"/>
      <c r="D170" s="3" t="s">
        <v>790</v>
      </c>
      <c r="E170" s="3" t="s">
        <v>791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2</v>
      </c>
      <c r="AP170">
        <v>3</v>
      </c>
      <c r="AQ170">
        <v>4</v>
      </c>
      <c r="AR170">
        <v>7</v>
      </c>
      <c r="AS170">
        <v>10</v>
      </c>
      <c r="AT170">
        <v>10</v>
      </c>
      <c r="AU170">
        <v>12</v>
      </c>
      <c r="AV170">
        <v>15</v>
      </c>
      <c r="AW170">
        <v>20</v>
      </c>
      <c r="AX170">
        <v>37</v>
      </c>
      <c r="AY170">
        <v>43</v>
      </c>
      <c r="AZ170">
        <v>61</v>
      </c>
      <c r="BA170">
        <v>61</v>
      </c>
      <c r="BB170">
        <v>75</v>
      </c>
      <c r="BC170">
        <v>79</v>
      </c>
      <c r="BD170">
        <v>100</v>
      </c>
      <c r="BE170">
        <v>126</v>
      </c>
      <c r="BF170">
        <v>155</v>
      </c>
      <c r="BG170">
        <v>213</v>
      </c>
      <c r="BH170">
        <v>218</v>
      </c>
      <c r="BI170">
        <v>250</v>
      </c>
      <c r="BJ170">
        <v>304</v>
      </c>
      <c r="BK170">
        <v>427</v>
      </c>
      <c r="BL170">
        <v>529</v>
      </c>
      <c r="BM170">
        <v>712</v>
      </c>
      <c r="BN170">
        <v>883</v>
      </c>
      <c r="BO170">
        <v>1071</v>
      </c>
      <c r="BP170">
        <v>1238</v>
      </c>
      <c r="BQ170">
        <v>2369</v>
      </c>
      <c r="BR170">
        <v>2693</v>
      </c>
      <c r="BS170">
        <v>3035</v>
      </c>
      <c r="BT170">
        <v>3619</v>
      </c>
    </row>
    <row r="171" spans="1:72" x14ac:dyDescent="0.2">
      <c r="A171" s="11"/>
      <c r="B171" s="3" t="s">
        <v>214</v>
      </c>
      <c r="C171" s="3"/>
      <c r="D171" s="3" t="s">
        <v>794</v>
      </c>
      <c r="E171" s="3" t="s">
        <v>795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2</v>
      </c>
      <c r="BE171">
        <v>8</v>
      </c>
      <c r="BF171">
        <v>8</v>
      </c>
      <c r="BG171">
        <v>10</v>
      </c>
      <c r="BH171">
        <v>10</v>
      </c>
      <c r="BI171">
        <v>12</v>
      </c>
      <c r="BJ171">
        <v>13</v>
      </c>
      <c r="BK171">
        <v>15</v>
      </c>
      <c r="BL171">
        <v>16</v>
      </c>
      <c r="BM171">
        <v>16</v>
      </c>
      <c r="BN171">
        <v>19</v>
      </c>
      <c r="BO171">
        <v>19</v>
      </c>
      <c r="BP171">
        <v>21</v>
      </c>
      <c r="BQ171">
        <v>26</v>
      </c>
      <c r="BR171">
        <v>26</v>
      </c>
      <c r="BS171">
        <v>26</v>
      </c>
      <c r="BT171">
        <v>30</v>
      </c>
    </row>
    <row r="172" spans="1:72" x14ac:dyDescent="0.2">
      <c r="A172" s="11"/>
      <c r="B172" s="3" t="s">
        <v>5</v>
      </c>
      <c r="C172" s="3"/>
      <c r="D172" s="3" t="s">
        <v>796</v>
      </c>
      <c r="E172" s="3" t="s">
        <v>797</v>
      </c>
      <c r="F172">
        <v>2</v>
      </c>
      <c r="G172">
        <v>2</v>
      </c>
      <c r="H172">
        <v>2</v>
      </c>
      <c r="I172">
        <v>2</v>
      </c>
      <c r="J172">
        <v>4</v>
      </c>
      <c r="K172">
        <v>4</v>
      </c>
      <c r="L172">
        <v>7</v>
      </c>
      <c r="M172">
        <v>7</v>
      </c>
      <c r="N172">
        <v>11</v>
      </c>
      <c r="O172">
        <v>15</v>
      </c>
      <c r="P172">
        <v>20</v>
      </c>
      <c r="Q172">
        <v>20</v>
      </c>
      <c r="R172">
        <v>20</v>
      </c>
      <c r="S172">
        <v>22</v>
      </c>
      <c r="T172">
        <v>22</v>
      </c>
      <c r="U172">
        <v>22</v>
      </c>
      <c r="V172">
        <v>25</v>
      </c>
      <c r="W172">
        <v>25</v>
      </c>
      <c r="X172">
        <v>26</v>
      </c>
      <c r="Y172">
        <v>26</v>
      </c>
      <c r="Z172">
        <v>26</v>
      </c>
      <c r="AA172">
        <v>28</v>
      </c>
      <c r="AB172">
        <v>28</v>
      </c>
      <c r="AC172">
        <v>29</v>
      </c>
      <c r="AD172">
        <v>43</v>
      </c>
      <c r="AE172">
        <v>59</v>
      </c>
      <c r="AF172">
        <v>66</v>
      </c>
      <c r="AG172">
        <v>74</v>
      </c>
      <c r="AH172">
        <v>84</v>
      </c>
      <c r="AI172">
        <v>94</v>
      </c>
      <c r="AJ172">
        <v>105</v>
      </c>
      <c r="AK172">
        <v>122</v>
      </c>
      <c r="AL172">
        <v>147</v>
      </c>
      <c r="AM172">
        <v>159</v>
      </c>
      <c r="AN172">
        <v>170</v>
      </c>
      <c r="AO172">
        <v>189</v>
      </c>
      <c r="AP172">
        <v>214</v>
      </c>
      <c r="AQ172">
        <v>228</v>
      </c>
      <c r="AR172">
        <v>241</v>
      </c>
      <c r="AS172">
        <v>256</v>
      </c>
      <c r="AT172">
        <v>274</v>
      </c>
      <c r="AU172">
        <v>293</v>
      </c>
      <c r="AV172">
        <v>331</v>
      </c>
      <c r="AW172">
        <v>360</v>
      </c>
      <c r="AX172">
        <v>420</v>
      </c>
      <c r="AY172">
        <v>461</v>
      </c>
      <c r="AZ172">
        <v>502</v>
      </c>
      <c r="BA172">
        <v>511</v>
      </c>
      <c r="BB172">
        <v>581</v>
      </c>
      <c r="BC172">
        <v>639</v>
      </c>
      <c r="BD172">
        <v>639</v>
      </c>
      <c r="BE172">
        <v>701</v>
      </c>
      <c r="BF172">
        <v>773</v>
      </c>
      <c r="BG172">
        <v>839</v>
      </c>
      <c r="BH172">
        <v>839</v>
      </c>
      <c r="BI172">
        <v>878</v>
      </c>
      <c r="BJ172">
        <v>889</v>
      </c>
      <c r="BK172">
        <v>924</v>
      </c>
      <c r="BL172">
        <v>963</v>
      </c>
      <c r="BM172">
        <v>1007</v>
      </c>
      <c r="BN172">
        <v>1101</v>
      </c>
      <c r="BO172">
        <v>1128</v>
      </c>
      <c r="BP172">
        <v>1193</v>
      </c>
      <c r="BQ172">
        <v>1307</v>
      </c>
      <c r="BR172">
        <v>1387</v>
      </c>
      <c r="BS172">
        <v>1468</v>
      </c>
      <c r="BT172">
        <v>1693</v>
      </c>
    </row>
    <row r="173" spans="1:72" x14ac:dyDescent="0.2">
      <c r="A173" s="11"/>
      <c r="B173" s="3" t="s">
        <v>74</v>
      </c>
      <c r="C173" s="3"/>
      <c r="D173" s="3" t="s">
        <v>798</v>
      </c>
      <c r="E173" s="3" t="s">
        <v>799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8</v>
      </c>
      <c r="BH173">
        <v>17</v>
      </c>
      <c r="BI173">
        <v>34</v>
      </c>
      <c r="BJ173">
        <v>52</v>
      </c>
      <c r="BK173">
        <v>69</v>
      </c>
      <c r="BL173">
        <v>85</v>
      </c>
      <c r="BM173">
        <v>85</v>
      </c>
      <c r="BN173">
        <v>112</v>
      </c>
      <c r="BO173">
        <v>127</v>
      </c>
      <c r="BP173">
        <v>154</v>
      </c>
      <c r="BQ173">
        <v>172</v>
      </c>
      <c r="BR173">
        <v>212</v>
      </c>
      <c r="BS173">
        <v>235</v>
      </c>
      <c r="BT173">
        <v>246</v>
      </c>
    </row>
    <row r="174" spans="1:72" x14ac:dyDescent="0.2">
      <c r="A174" s="11"/>
      <c r="B174" s="3" t="s">
        <v>412</v>
      </c>
      <c r="C174" s="3"/>
      <c r="D174" s="3" t="s">
        <v>800</v>
      </c>
      <c r="E174" s="3" t="s">
        <v>801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4</v>
      </c>
      <c r="BF174">
        <v>6</v>
      </c>
      <c r="BG174">
        <v>9</v>
      </c>
      <c r="BH174">
        <v>10</v>
      </c>
      <c r="BI174">
        <v>33</v>
      </c>
      <c r="BJ174">
        <v>35</v>
      </c>
      <c r="BK174">
        <v>44</v>
      </c>
      <c r="BL174">
        <v>49</v>
      </c>
      <c r="BM174">
        <v>53</v>
      </c>
      <c r="BN174">
        <v>60</v>
      </c>
      <c r="BO174">
        <v>62</v>
      </c>
      <c r="BP174">
        <v>72</v>
      </c>
      <c r="BQ174">
        <v>81</v>
      </c>
      <c r="BR174">
        <v>111</v>
      </c>
      <c r="BS174">
        <v>150</v>
      </c>
      <c r="BT174">
        <v>228</v>
      </c>
    </row>
    <row r="175" spans="1:72" x14ac:dyDescent="0.2">
      <c r="A175" s="11"/>
      <c r="B175" s="3" t="s">
        <v>421</v>
      </c>
      <c r="C175" s="3"/>
      <c r="D175" s="3" t="s">
        <v>802</v>
      </c>
      <c r="E175" s="3" t="s">
        <v>803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3</v>
      </c>
      <c r="BH175">
        <v>3</v>
      </c>
      <c r="BI175">
        <v>3</v>
      </c>
      <c r="BJ175">
        <v>3</v>
      </c>
      <c r="BK175">
        <v>7</v>
      </c>
      <c r="BL175">
        <v>7</v>
      </c>
      <c r="BM175">
        <v>7</v>
      </c>
      <c r="BN175">
        <v>15</v>
      </c>
      <c r="BO175">
        <v>16</v>
      </c>
      <c r="BP175">
        <v>25</v>
      </c>
      <c r="BQ175">
        <v>28</v>
      </c>
      <c r="BR175">
        <v>31</v>
      </c>
      <c r="BS175">
        <v>31</v>
      </c>
      <c r="BT175">
        <v>38</v>
      </c>
    </row>
    <row r="176" spans="1:72" x14ac:dyDescent="0.2">
      <c r="A176" s="11"/>
      <c r="B176" s="3" t="s">
        <v>163</v>
      </c>
      <c r="C176" s="3"/>
      <c r="D176" s="3" t="s">
        <v>796</v>
      </c>
      <c r="E176" s="3" t="s">
        <v>804</v>
      </c>
      <c r="F176">
        <v>1</v>
      </c>
      <c r="G176">
        <v>1</v>
      </c>
      <c r="H176">
        <v>2</v>
      </c>
      <c r="I176">
        <v>2</v>
      </c>
      <c r="J176">
        <v>3</v>
      </c>
      <c r="K176">
        <v>4</v>
      </c>
      <c r="L176">
        <v>4</v>
      </c>
      <c r="M176">
        <v>4</v>
      </c>
      <c r="N176">
        <v>4</v>
      </c>
      <c r="O176">
        <v>11</v>
      </c>
      <c r="P176">
        <v>12</v>
      </c>
      <c r="Q176">
        <v>15</v>
      </c>
      <c r="R176">
        <v>15</v>
      </c>
      <c r="S176">
        <v>16</v>
      </c>
      <c r="T176">
        <v>19</v>
      </c>
      <c r="U176">
        <v>23</v>
      </c>
      <c r="V176">
        <v>24</v>
      </c>
      <c r="W176">
        <v>24</v>
      </c>
      <c r="X176">
        <v>25</v>
      </c>
      <c r="Y176">
        <v>27</v>
      </c>
      <c r="Z176">
        <v>28</v>
      </c>
      <c r="AA176">
        <v>28</v>
      </c>
      <c r="AB176">
        <v>28</v>
      </c>
      <c r="AC176">
        <v>28</v>
      </c>
      <c r="AD176">
        <v>28</v>
      </c>
      <c r="AE176">
        <v>29</v>
      </c>
      <c r="AF176">
        <v>30</v>
      </c>
      <c r="AG176">
        <v>31</v>
      </c>
      <c r="AH176">
        <v>31</v>
      </c>
      <c r="AI176">
        <v>104</v>
      </c>
      <c r="AJ176">
        <v>204</v>
      </c>
      <c r="AK176">
        <v>433</v>
      </c>
      <c r="AL176">
        <v>602</v>
      </c>
      <c r="AM176">
        <v>833</v>
      </c>
      <c r="AN176">
        <v>977</v>
      </c>
      <c r="AO176">
        <v>1261</v>
      </c>
      <c r="AP176">
        <v>1766</v>
      </c>
      <c r="AQ176">
        <v>2337</v>
      </c>
      <c r="AR176">
        <v>3150</v>
      </c>
      <c r="AS176">
        <v>3736</v>
      </c>
      <c r="AT176">
        <v>4335</v>
      </c>
      <c r="AU176">
        <v>5186</v>
      </c>
      <c r="AV176">
        <v>5621</v>
      </c>
      <c r="AW176">
        <v>6088</v>
      </c>
      <c r="AX176">
        <v>6593</v>
      </c>
      <c r="AY176">
        <v>7041</v>
      </c>
      <c r="AZ176">
        <v>7314</v>
      </c>
      <c r="BA176">
        <v>7478</v>
      </c>
      <c r="BB176">
        <v>7513</v>
      </c>
      <c r="BC176">
        <v>7755</v>
      </c>
      <c r="BD176">
        <v>7869</v>
      </c>
      <c r="BE176">
        <v>7979</v>
      </c>
      <c r="BF176">
        <v>8086</v>
      </c>
      <c r="BG176">
        <v>8162</v>
      </c>
      <c r="BH176">
        <v>8236</v>
      </c>
      <c r="BI176">
        <v>8320</v>
      </c>
      <c r="BJ176">
        <v>8413</v>
      </c>
      <c r="BK176">
        <v>8565</v>
      </c>
      <c r="BL176">
        <v>8652</v>
      </c>
      <c r="BM176">
        <v>8799</v>
      </c>
      <c r="BN176">
        <v>8961</v>
      </c>
      <c r="BO176">
        <v>8961</v>
      </c>
      <c r="BP176">
        <v>9037</v>
      </c>
      <c r="BQ176">
        <v>9137</v>
      </c>
      <c r="BR176">
        <v>9241</v>
      </c>
      <c r="BS176">
        <v>9332</v>
      </c>
      <c r="BT176">
        <v>9478</v>
      </c>
    </row>
    <row r="177" spans="1:72" x14ac:dyDescent="0.2">
      <c r="A177" s="11"/>
      <c r="B177" s="3" t="s">
        <v>34</v>
      </c>
      <c r="C177" s="3"/>
      <c r="D177" s="3" t="s">
        <v>805</v>
      </c>
      <c r="E177" s="3" t="s">
        <v>806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11</v>
      </c>
      <c r="AO177">
        <v>26</v>
      </c>
      <c r="AP177">
        <v>43</v>
      </c>
      <c r="AQ177">
        <v>45</v>
      </c>
      <c r="AR177">
        <v>45</v>
      </c>
      <c r="AS177">
        <v>45</v>
      </c>
      <c r="AT177">
        <v>56</v>
      </c>
      <c r="AU177">
        <v>56</v>
      </c>
      <c r="AV177">
        <v>56</v>
      </c>
      <c r="AW177">
        <v>58</v>
      </c>
      <c r="AX177">
        <v>58</v>
      </c>
      <c r="AY177">
        <v>61</v>
      </c>
      <c r="AZ177">
        <v>64</v>
      </c>
      <c r="BA177">
        <v>64</v>
      </c>
      <c r="BB177">
        <v>69</v>
      </c>
      <c r="BC177">
        <v>72</v>
      </c>
      <c r="BD177">
        <v>80</v>
      </c>
      <c r="BE177">
        <v>80</v>
      </c>
      <c r="BF177">
        <v>104</v>
      </c>
      <c r="BG177">
        <v>112</v>
      </c>
      <c r="BH177">
        <v>123</v>
      </c>
      <c r="BI177">
        <v>130</v>
      </c>
      <c r="BJ177">
        <v>142</v>
      </c>
      <c r="BK177">
        <v>148</v>
      </c>
      <c r="BL177">
        <v>159</v>
      </c>
      <c r="BM177">
        <v>176</v>
      </c>
      <c r="BN177">
        <v>188</v>
      </c>
      <c r="BO177">
        <v>189</v>
      </c>
      <c r="BP177">
        <v>191</v>
      </c>
      <c r="BQ177">
        <v>195</v>
      </c>
      <c r="BR177">
        <v>208</v>
      </c>
      <c r="BS177">
        <v>225</v>
      </c>
      <c r="BT177">
        <v>235</v>
      </c>
    </row>
    <row r="178" spans="1:72" x14ac:dyDescent="0.2">
      <c r="A178" s="11"/>
      <c r="B178" s="3" t="s">
        <v>479</v>
      </c>
      <c r="C178" s="3"/>
      <c r="D178" s="3" t="s">
        <v>807</v>
      </c>
      <c r="E178" s="3" t="s">
        <v>808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3</v>
      </c>
      <c r="BK178">
        <v>3</v>
      </c>
      <c r="BL178">
        <v>6</v>
      </c>
      <c r="BM178">
        <v>14</v>
      </c>
      <c r="BN178">
        <v>14</v>
      </c>
      <c r="BO178">
        <v>16</v>
      </c>
      <c r="BP178">
        <v>42</v>
      </c>
      <c r="BQ178">
        <v>44</v>
      </c>
      <c r="BR178">
        <v>44</v>
      </c>
      <c r="BS178">
        <v>58</v>
      </c>
      <c r="BT178">
        <v>58</v>
      </c>
    </row>
    <row r="179" spans="1:72" x14ac:dyDescent="0.2">
      <c r="A179" s="11"/>
      <c r="B179" s="3" t="s">
        <v>29</v>
      </c>
      <c r="C179" s="3"/>
      <c r="D179" s="3" t="s">
        <v>811</v>
      </c>
      <c r="E179" s="3" t="s">
        <v>812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2</v>
      </c>
      <c r="AP179">
        <v>2</v>
      </c>
      <c r="AQ179">
        <v>2</v>
      </c>
      <c r="AR179">
        <v>4</v>
      </c>
      <c r="AS179">
        <v>10</v>
      </c>
      <c r="AT179">
        <v>13</v>
      </c>
      <c r="AU179">
        <v>13</v>
      </c>
      <c r="AV179">
        <v>13</v>
      </c>
      <c r="AW179">
        <v>16</v>
      </c>
      <c r="AX179">
        <v>22</v>
      </c>
      <c r="AY179">
        <v>22</v>
      </c>
      <c r="AZ179">
        <v>32</v>
      </c>
      <c r="BA179">
        <v>32</v>
      </c>
      <c r="BB179">
        <v>41</v>
      </c>
      <c r="BC179">
        <v>61</v>
      </c>
      <c r="BD179">
        <v>61</v>
      </c>
      <c r="BE179">
        <v>77</v>
      </c>
      <c r="BF179">
        <v>93</v>
      </c>
      <c r="BG179">
        <v>110</v>
      </c>
      <c r="BH179">
        <v>110</v>
      </c>
      <c r="BI179">
        <v>120</v>
      </c>
      <c r="BJ179">
        <v>133</v>
      </c>
      <c r="BK179">
        <v>157</v>
      </c>
      <c r="BL179">
        <v>163</v>
      </c>
      <c r="BM179">
        <v>187</v>
      </c>
      <c r="BN179">
        <v>248</v>
      </c>
      <c r="BO179">
        <v>267</v>
      </c>
      <c r="BP179">
        <v>318</v>
      </c>
      <c r="BQ179">
        <v>333</v>
      </c>
      <c r="BR179">
        <v>368</v>
      </c>
      <c r="BS179">
        <v>391</v>
      </c>
      <c r="BT179">
        <v>412</v>
      </c>
    </row>
    <row r="180" spans="1:72" x14ac:dyDescent="0.2">
      <c r="A180" s="11"/>
      <c r="B180" s="3" t="s">
        <v>456</v>
      </c>
      <c r="C180" s="3"/>
      <c r="D180" s="3" t="s">
        <v>813</v>
      </c>
      <c r="E180" s="3" t="s">
        <v>814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1</v>
      </c>
      <c r="BJ180">
        <v>2</v>
      </c>
      <c r="BK180">
        <v>2</v>
      </c>
      <c r="BL180">
        <v>2</v>
      </c>
      <c r="BM180">
        <v>3</v>
      </c>
      <c r="BN180">
        <v>3</v>
      </c>
      <c r="BO180">
        <v>3</v>
      </c>
      <c r="BP180">
        <v>3</v>
      </c>
      <c r="BQ180">
        <v>3</v>
      </c>
      <c r="BR180">
        <v>3</v>
      </c>
      <c r="BS180">
        <v>3</v>
      </c>
      <c r="BT180">
        <v>3</v>
      </c>
    </row>
    <row r="181" spans="1:72" x14ac:dyDescent="0.2">
      <c r="A181" s="11"/>
      <c r="B181" s="3" t="s">
        <v>499</v>
      </c>
      <c r="C181" s="3"/>
      <c r="D181" s="3" t="s">
        <v>821</v>
      </c>
      <c r="E181" s="3" t="s">
        <v>822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3</v>
      </c>
      <c r="BM181">
        <v>3</v>
      </c>
      <c r="BN181">
        <v>3</v>
      </c>
      <c r="BO181">
        <v>12</v>
      </c>
      <c r="BP181">
        <v>17</v>
      </c>
      <c r="BQ181">
        <v>19</v>
      </c>
      <c r="BR181">
        <v>23</v>
      </c>
      <c r="BS181">
        <v>26</v>
      </c>
      <c r="BT181">
        <v>26</v>
      </c>
    </row>
    <row r="182" spans="1:72" x14ac:dyDescent="0.2">
      <c r="A182" s="11"/>
      <c r="B182" s="3" t="s">
        <v>8</v>
      </c>
      <c r="C182" s="3"/>
      <c r="D182" s="3" t="s">
        <v>823</v>
      </c>
      <c r="E182" s="3" t="s">
        <v>824</v>
      </c>
      <c r="F182">
        <v>0</v>
      </c>
      <c r="G182">
        <v>0</v>
      </c>
      <c r="H182">
        <v>0</v>
      </c>
      <c r="I182">
        <v>3</v>
      </c>
      <c r="J182">
        <v>4</v>
      </c>
      <c r="K182">
        <v>4</v>
      </c>
      <c r="L182">
        <v>4</v>
      </c>
      <c r="M182">
        <v>7</v>
      </c>
      <c r="N182">
        <v>8</v>
      </c>
      <c r="O182">
        <v>8</v>
      </c>
      <c r="P182">
        <v>8</v>
      </c>
      <c r="Q182">
        <v>8</v>
      </c>
      <c r="R182">
        <v>8</v>
      </c>
      <c r="S182">
        <v>10</v>
      </c>
      <c r="T182">
        <v>12</v>
      </c>
      <c r="U182">
        <v>12</v>
      </c>
      <c r="V182">
        <v>12</v>
      </c>
      <c r="W182">
        <v>16</v>
      </c>
      <c r="X182">
        <v>16</v>
      </c>
      <c r="Y182">
        <v>18</v>
      </c>
      <c r="Z182">
        <v>18</v>
      </c>
      <c r="AA182">
        <v>18</v>
      </c>
      <c r="AB182">
        <v>19</v>
      </c>
      <c r="AC182">
        <v>19</v>
      </c>
      <c r="AD182">
        <v>22</v>
      </c>
      <c r="AE182">
        <v>22</v>
      </c>
      <c r="AF182">
        <v>22</v>
      </c>
      <c r="AG182">
        <v>22</v>
      </c>
      <c r="AH182">
        <v>22</v>
      </c>
      <c r="AI182">
        <v>22</v>
      </c>
      <c r="AJ182">
        <v>22</v>
      </c>
      <c r="AK182">
        <v>22</v>
      </c>
      <c r="AL182">
        <v>22</v>
      </c>
      <c r="AM182">
        <v>22</v>
      </c>
      <c r="AN182">
        <v>22</v>
      </c>
      <c r="AO182">
        <v>22</v>
      </c>
      <c r="AP182">
        <v>23</v>
      </c>
      <c r="AQ182">
        <v>23</v>
      </c>
      <c r="AR182">
        <v>25</v>
      </c>
      <c r="AS182">
        <v>29</v>
      </c>
      <c r="AT182">
        <v>29</v>
      </c>
      <c r="AU182">
        <v>36</v>
      </c>
      <c r="AV182">
        <v>50</v>
      </c>
      <c r="AW182">
        <v>50</v>
      </c>
      <c r="AX182">
        <v>83</v>
      </c>
      <c r="AY182">
        <v>93</v>
      </c>
      <c r="AZ182">
        <v>99</v>
      </c>
      <c r="BA182">
        <v>117</v>
      </c>
      <c r="BB182">
        <v>129</v>
      </c>
      <c r="BC182">
        <v>149</v>
      </c>
      <c r="BD182">
        <v>149</v>
      </c>
      <c r="BE182">
        <v>197</v>
      </c>
      <c r="BF182">
        <v>238</v>
      </c>
      <c r="BG182">
        <v>428</v>
      </c>
      <c r="BH182">
        <v>566</v>
      </c>
      <c r="BI182">
        <v>673</v>
      </c>
      <c r="BJ182">
        <v>790</v>
      </c>
      <c r="BK182">
        <v>900</v>
      </c>
      <c r="BL182">
        <v>1030</v>
      </c>
      <c r="BM182">
        <v>1183</v>
      </c>
      <c r="BN182">
        <v>1306</v>
      </c>
      <c r="BO182">
        <v>1518</v>
      </c>
      <c r="BP182">
        <v>1624</v>
      </c>
      <c r="BQ182">
        <v>1796</v>
      </c>
      <c r="BR182">
        <v>2031</v>
      </c>
      <c r="BS182">
        <v>2161</v>
      </c>
      <c r="BT182">
        <v>2320</v>
      </c>
    </row>
    <row r="183" spans="1:72" x14ac:dyDescent="0.2">
      <c r="A183" s="11"/>
      <c r="B183" s="3" t="s">
        <v>95</v>
      </c>
      <c r="C183" s="3"/>
      <c r="D183" s="3" t="s">
        <v>825</v>
      </c>
      <c r="E183" s="3" t="s">
        <v>826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4</v>
      </c>
      <c r="BA183">
        <v>4</v>
      </c>
      <c r="BB183">
        <v>6</v>
      </c>
      <c r="BC183">
        <v>8</v>
      </c>
      <c r="BD183">
        <v>8</v>
      </c>
      <c r="BE183">
        <v>9</v>
      </c>
      <c r="BF183">
        <v>10</v>
      </c>
      <c r="BG183">
        <v>13</v>
      </c>
      <c r="BH183">
        <v>13</v>
      </c>
      <c r="BI183">
        <v>13</v>
      </c>
      <c r="BJ183">
        <v>13</v>
      </c>
      <c r="BK183">
        <v>13</v>
      </c>
      <c r="BL183">
        <v>13</v>
      </c>
      <c r="BM183">
        <v>13</v>
      </c>
      <c r="BN183">
        <v>13</v>
      </c>
      <c r="BO183">
        <v>13</v>
      </c>
      <c r="BP183">
        <v>13</v>
      </c>
      <c r="BQ183">
        <v>13</v>
      </c>
      <c r="BR183">
        <v>13</v>
      </c>
      <c r="BS183">
        <v>16</v>
      </c>
      <c r="BT183">
        <v>16</v>
      </c>
    </row>
    <row r="184" spans="1:72" x14ac:dyDescent="0.2">
      <c r="A184" s="11"/>
      <c r="B184" s="3" t="s">
        <v>436</v>
      </c>
      <c r="C184" s="3"/>
      <c r="D184" s="3" t="s">
        <v>829</v>
      </c>
      <c r="E184" s="3" t="s">
        <v>830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5</v>
      </c>
    </row>
    <row r="185" spans="1:72" x14ac:dyDescent="0.2">
      <c r="A185" s="11"/>
      <c r="B185" s="3" t="s">
        <v>480</v>
      </c>
      <c r="C185" s="3"/>
      <c r="D185" s="3" t="s">
        <v>831</v>
      </c>
      <c r="E185" s="3" t="s">
        <v>832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3</v>
      </c>
      <c r="BL185">
        <v>12</v>
      </c>
      <c r="BM185">
        <v>14</v>
      </c>
      <c r="BN185">
        <v>28</v>
      </c>
      <c r="BO185">
        <v>36</v>
      </c>
      <c r="BP185">
        <v>42</v>
      </c>
      <c r="BQ185">
        <v>48</v>
      </c>
      <c r="BR185">
        <v>81</v>
      </c>
      <c r="BS185">
        <v>94</v>
      </c>
      <c r="BT185">
        <v>102</v>
      </c>
    </row>
    <row r="186" spans="1:72" x14ac:dyDescent="0.2">
      <c r="A186" s="11"/>
      <c r="B186" s="3" t="s">
        <v>52</v>
      </c>
      <c r="C186" s="3"/>
      <c r="D186" s="3" t="s">
        <v>833</v>
      </c>
      <c r="E186" s="3" t="s">
        <v>834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4</v>
      </c>
      <c r="AS186">
        <v>5</v>
      </c>
      <c r="AT186">
        <v>5</v>
      </c>
      <c r="AU186">
        <v>5</v>
      </c>
      <c r="AV186">
        <v>5</v>
      </c>
      <c r="AW186">
        <v>5</v>
      </c>
      <c r="AX186">
        <v>6</v>
      </c>
      <c r="AY186">
        <v>6</v>
      </c>
      <c r="AZ186">
        <v>7</v>
      </c>
      <c r="BA186">
        <v>7</v>
      </c>
      <c r="BB186">
        <v>7</v>
      </c>
      <c r="BC186">
        <v>8</v>
      </c>
      <c r="BD186">
        <v>12</v>
      </c>
      <c r="BE186">
        <v>12</v>
      </c>
      <c r="BF186">
        <v>26</v>
      </c>
      <c r="BG186">
        <v>41</v>
      </c>
      <c r="BH186">
        <v>53</v>
      </c>
      <c r="BI186">
        <v>82</v>
      </c>
      <c r="BJ186">
        <v>93</v>
      </c>
      <c r="BK186">
        <v>118</v>
      </c>
      <c r="BL186">
        <v>164</v>
      </c>
      <c r="BM186">
        <v>203</v>
      </c>
      <c r="BN186">
        <v>251</v>
      </c>
      <c r="BO186">
        <v>316</v>
      </c>
      <c r="BP186">
        <v>367</v>
      </c>
      <c r="BQ186">
        <v>405</v>
      </c>
      <c r="BR186">
        <v>475</v>
      </c>
      <c r="BS186">
        <v>585</v>
      </c>
      <c r="BT186">
        <v>717</v>
      </c>
    </row>
    <row r="187" spans="1:72" x14ac:dyDescent="0.2">
      <c r="A187" s="11"/>
      <c r="B187" s="3" t="s">
        <v>141</v>
      </c>
      <c r="C187" s="3"/>
      <c r="D187" s="3" t="s">
        <v>839</v>
      </c>
      <c r="E187" s="3" t="s">
        <v>840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5</v>
      </c>
      <c r="BJ187">
        <v>6</v>
      </c>
      <c r="BK187">
        <v>6</v>
      </c>
      <c r="BL187">
        <v>6</v>
      </c>
      <c r="BM187">
        <v>10</v>
      </c>
      <c r="BN187">
        <v>10</v>
      </c>
      <c r="BO187">
        <v>10</v>
      </c>
      <c r="BP187">
        <v>10</v>
      </c>
      <c r="BQ187">
        <v>10</v>
      </c>
      <c r="BR187">
        <v>11</v>
      </c>
      <c r="BS187">
        <v>11</v>
      </c>
      <c r="BT187">
        <v>12</v>
      </c>
    </row>
    <row r="188" spans="1:72" x14ac:dyDescent="0.2">
      <c r="A188" s="11"/>
      <c r="B188" s="3" t="s">
        <v>69</v>
      </c>
      <c r="C188" s="3"/>
      <c r="D188" s="3" t="s">
        <v>843</v>
      </c>
      <c r="E188" s="3" t="s">
        <v>844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1</v>
      </c>
      <c r="AW188">
        <v>2</v>
      </c>
      <c r="AX188">
        <v>2</v>
      </c>
      <c r="AY188">
        <v>2</v>
      </c>
      <c r="AZ188">
        <v>2</v>
      </c>
      <c r="BA188">
        <v>2</v>
      </c>
      <c r="BB188">
        <v>3</v>
      </c>
      <c r="BC188">
        <v>5</v>
      </c>
      <c r="BD188">
        <v>6</v>
      </c>
      <c r="BE188">
        <v>7</v>
      </c>
      <c r="BF188">
        <v>17</v>
      </c>
      <c r="BG188">
        <v>28</v>
      </c>
      <c r="BH188">
        <v>29</v>
      </c>
      <c r="BI188">
        <v>38</v>
      </c>
      <c r="BJ188">
        <v>49</v>
      </c>
      <c r="BK188">
        <v>63</v>
      </c>
      <c r="BL188">
        <v>77</v>
      </c>
      <c r="BM188">
        <v>96</v>
      </c>
      <c r="BN188">
        <v>115</v>
      </c>
      <c r="BO188">
        <v>143</v>
      </c>
      <c r="BP188">
        <v>170</v>
      </c>
      <c r="BQ188">
        <v>225</v>
      </c>
      <c r="BR188">
        <v>275</v>
      </c>
      <c r="BS188">
        <v>345</v>
      </c>
      <c r="BT188">
        <v>402</v>
      </c>
    </row>
    <row r="189" spans="1:72" x14ac:dyDescent="0.2">
      <c r="A189" s="11"/>
      <c r="B189" s="3" t="s">
        <v>428</v>
      </c>
      <c r="C189" s="3"/>
      <c r="D189" s="3" t="s">
        <v>845</v>
      </c>
      <c r="E189" s="3" t="s">
        <v>846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3</v>
      </c>
      <c r="BL189">
        <v>3</v>
      </c>
      <c r="BM189">
        <v>3</v>
      </c>
      <c r="BN189">
        <v>3</v>
      </c>
      <c r="BO189">
        <v>4</v>
      </c>
      <c r="BP189">
        <v>7</v>
      </c>
      <c r="BQ189">
        <v>7</v>
      </c>
      <c r="BR189">
        <v>8</v>
      </c>
      <c r="BS189">
        <v>8</v>
      </c>
      <c r="BT189">
        <v>8</v>
      </c>
    </row>
    <row r="190" spans="1:72" x14ac:dyDescent="0.2">
      <c r="A190" s="11"/>
      <c r="B190" s="3" t="s">
        <v>7</v>
      </c>
      <c r="C190" s="3"/>
      <c r="D190" s="3" t="s">
        <v>847</v>
      </c>
      <c r="E190" s="3" t="s">
        <v>848</v>
      </c>
      <c r="F190">
        <v>0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2</v>
      </c>
      <c r="BP190">
        <v>2</v>
      </c>
      <c r="BQ190">
        <v>3</v>
      </c>
      <c r="BR190">
        <v>3</v>
      </c>
      <c r="BS190">
        <v>4</v>
      </c>
      <c r="BT190">
        <v>5</v>
      </c>
    </row>
    <row r="191" spans="1:72" x14ac:dyDescent="0.2">
      <c r="A191" s="2" t="s">
        <v>420</v>
      </c>
      <c r="B191" s="3" t="s">
        <v>452</v>
      </c>
      <c r="C191" s="3"/>
      <c r="D191" s="3" t="s">
        <v>849</v>
      </c>
      <c r="E191" s="3" t="s">
        <v>850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</v>
      </c>
      <c r="BF191">
        <v>2</v>
      </c>
      <c r="BG191">
        <v>2</v>
      </c>
      <c r="BH191">
        <v>2</v>
      </c>
      <c r="BI191">
        <v>3</v>
      </c>
      <c r="BJ191">
        <v>4</v>
      </c>
      <c r="BK191">
        <v>4</v>
      </c>
      <c r="BL191">
        <v>5</v>
      </c>
      <c r="BM191">
        <v>5</v>
      </c>
      <c r="BN191">
        <v>9</v>
      </c>
      <c r="BO191">
        <v>9</v>
      </c>
      <c r="BP191">
        <v>12</v>
      </c>
      <c r="BQ191">
        <v>17</v>
      </c>
      <c r="BR191">
        <v>28</v>
      </c>
      <c r="BS191">
        <v>33</v>
      </c>
      <c r="BT191">
        <v>46</v>
      </c>
    </row>
    <row r="192" spans="1:72" x14ac:dyDescent="0.2">
      <c r="A192" s="2" t="s">
        <v>457</v>
      </c>
      <c r="B192" s="3" t="s">
        <v>452</v>
      </c>
      <c r="C192" s="3"/>
      <c r="D192" s="3" t="s">
        <v>851</v>
      </c>
      <c r="E192" s="3" t="s">
        <v>852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1</v>
      </c>
      <c r="BH192">
        <v>1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4</v>
      </c>
      <c r="BP192">
        <v>6</v>
      </c>
      <c r="BQ192">
        <v>6</v>
      </c>
      <c r="BR192">
        <v>6</v>
      </c>
      <c r="BS192">
        <v>8</v>
      </c>
      <c r="BT192">
        <v>8</v>
      </c>
    </row>
    <row r="193" spans="1:72" x14ac:dyDescent="0.2">
      <c r="A193" s="2" t="s">
        <v>503</v>
      </c>
      <c r="B193" s="3" t="s">
        <v>452</v>
      </c>
      <c r="C193" s="3"/>
      <c r="D193" s="3" t="s">
        <v>853</v>
      </c>
      <c r="E193" s="3" t="s">
        <v>854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</v>
      </c>
      <c r="BM193">
        <v>1</v>
      </c>
      <c r="BN193">
        <v>1</v>
      </c>
      <c r="BO193">
        <v>2</v>
      </c>
      <c r="BP193">
        <v>2</v>
      </c>
      <c r="BQ193">
        <v>3</v>
      </c>
      <c r="BR193">
        <v>3</v>
      </c>
      <c r="BS193">
        <v>3</v>
      </c>
      <c r="BT193">
        <v>3</v>
      </c>
    </row>
    <row r="194" spans="1:72" x14ac:dyDescent="0.2">
      <c r="A194" s="11"/>
      <c r="B194" s="3" t="s">
        <v>53</v>
      </c>
      <c r="C194" s="3"/>
      <c r="D194" s="3" t="s">
        <v>857</v>
      </c>
      <c r="E194" s="3" t="s">
        <v>858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3</v>
      </c>
      <c r="AW194">
        <v>3</v>
      </c>
      <c r="AX194">
        <v>4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5</v>
      </c>
      <c r="BF194">
        <v>6</v>
      </c>
      <c r="BG194">
        <v>8</v>
      </c>
      <c r="BH194">
        <v>8</v>
      </c>
      <c r="BI194">
        <v>12</v>
      </c>
      <c r="BJ194">
        <v>20</v>
      </c>
      <c r="BK194">
        <v>28</v>
      </c>
      <c r="BL194">
        <v>39</v>
      </c>
      <c r="BM194">
        <v>52</v>
      </c>
      <c r="BN194">
        <v>102</v>
      </c>
      <c r="BO194">
        <v>102</v>
      </c>
      <c r="BP194">
        <v>155</v>
      </c>
      <c r="BQ194">
        <v>205</v>
      </c>
      <c r="BR194">
        <v>283</v>
      </c>
      <c r="BS194">
        <v>368</v>
      </c>
      <c r="BT194">
        <v>451</v>
      </c>
    </row>
    <row r="195" spans="1:72" x14ac:dyDescent="0.2">
      <c r="A195" s="11"/>
      <c r="B195" s="3" t="s">
        <v>491</v>
      </c>
      <c r="C195" s="3"/>
      <c r="D195" s="3" t="s">
        <v>859</v>
      </c>
      <c r="E195" s="3" t="s">
        <v>860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2</v>
      </c>
      <c r="BT195">
        <v>4</v>
      </c>
    </row>
    <row r="196" spans="1:72" x14ac:dyDescent="0.2">
      <c r="A196" s="11"/>
      <c r="B196" s="3" t="s">
        <v>504</v>
      </c>
      <c r="C196" s="3"/>
      <c r="D196" s="3" t="s">
        <v>861</v>
      </c>
      <c r="E196" s="3" t="s">
        <v>862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</v>
      </c>
      <c r="BM196">
        <v>1</v>
      </c>
      <c r="BN196">
        <v>2</v>
      </c>
      <c r="BO196">
        <v>3</v>
      </c>
      <c r="BP196">
        <v>3</v>
      </c>
      <c r="BQ196">
        <v>7</v>
      </c>
      <c r="BR196">
        <v>10</v>
      </c>
      <c r="BS196">
        <v>10</v>
      </c>
      <c r="BT196">
        <v>10</v>
      </c>
    </row>
    <row r="197" spans="1:72" x14ac:dyDescent="0.2">
      <c r="A197" s="11"/>
      <c r="B197" s="3" t="s">
        <v>54</v>
      </c>
      <c r="C197" s="3"/>
      <c r="D197" s="3" t="s">
        <v>863</v>
      </c>
      <c r="E197" s="3" t="s">
        <v>864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2</v>
      </c>
      <c r="BI197">
        <v>3</v>
      </c>
      <c r="BJ197">
        <v>8</v>
      </c>
      <c r="BK197">
        <v>8</v>
      </c>
      <c r="BL197">
        <v>12</v>
      </c>
      <c r="BM197">
        <v>22</v>
      </c>
      <c r="BN197">
        <v>30</v>
      </c>
      <c r="BO197">
        <v>40</v>
      </c>
      <c r="BP197">
        <v>44</v>
      </c>
      <c r="BQ197">
        <v>51</v>
      </c>
      <c r="BR197">
        <v>65</v>
      </c>
      <c r="BS197">
        <v>70</v>
      </c>
      <c r="BT197">
        <v>89</v>
      </c>
    </row>
    <row r="198" spans="1:72" x14ac:dyDescent="0.2">
      <c r="A198" s="11"/>
      <c r="B198" s="3" t="s">
        <v>31</v>
      </c>
      <c r="C198" s="3"/>
      <c r="D198" s="3" t="s">
        <v>781</v>
      </c>
      <c r="E198" s="3" t="s">
        <v>869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2</v>
      </c>
      <c r="AN198">
        <v>2</v>
      </c>
      <c r="AO198">
        <v>4</v>
      </c>
      <c r="AP198">
        <v>4</v>
      </c>
      <c r="AQ198">
        <v>4</v>
      </c>
      <c r="AR198">
        <v>6</v>
      </c>
      <c r="AS198">
        <v>6</v>
      </c>
      <c r="AT198">
        <v>6</v>
      </c>
      <c r="AU198">
        <v>12</v>
      </c>
      <c r="AV198">
        <v>15</v>
      </c>
      <c r="AW198">
        <v>16</v>
      </c>
      <c r="AX198">
        <v>16</v>
      </c>
      <c r="AY198">
        <v>16</v>
      </c>
      <c r="AZ198">
        <v>16</v>
      </c>
      <c r="BA198">
        <v>16</v>
      </c>
      <c r="BB198">
        <v>18</v>
      </c>
      <c r="BC198">
        <v>18</v>
      </c>
      <c r="BD198">
        <v>18</v>
      </c>
      <c r="BE198">
        <v>19</v>
      </c>
      <c r="BF198">
        <v>19</v>
      </c>
      <c r="BG198">
        <v>22</v>
      </c>
      <c r="BH198">
        <v>22</v>
      </c>
      <c r="BI198">
        <v>24</v>
      </c>
      <c r="BJ198">
        <v>39</v>
      </c>
      <c r="BK198">
        <v>48</v>
      </c>
      <c r="BL198">
        <v>48</v>
      </c>
      <c r="BM198">
        <v>52</v>
      </c>
      <c r="BN198">
        <v>55</v>
      </c>
      <c r="BO198">
        <v>66</v>
      </c>
      <c r="BP198">
        <v>84</v>
      </c>
      <c r="BQ198">
        <v>99</v>
      </c>
      <c r="BR198">
        <v>109</v>
      </c>
      <c r="BS198">
        <v>131</v>
      </c>
      <c r="BT198">
        <v>152</v>
      </c>
    </row>
    <row r="199" spans="1:72" x14ac:dyDescent="0.2">
      <c r="A199" s="11"/>
      <c r="B199" s="3" t="s">
        <v>40</v>
      </c>
      <c r="C199" s="3"/>
      <c r="D199" s="3" t="s">
        <v>870</v>
      </c>
      <c r="E199" s="3" t="s">
        <v>871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2</v>
      </c>
      <c r="AP199">
        <v>2</v>
      </c>
      <c r="AQ199">
        <v>2</v>
      </c>
      <c r="AR199">
        <v>4</v>
      </c>
      <c r="AS199">
        <v>4</v>
      </c>
      <c r="AT199">
        <v>4</v>
      </c>
      <c r="AU199">
        <v>5</v>
      </c>
      <c r="AV199">
        <v>5</v>
      </c>
      <c r="AW199">
        <v>5</v>
      </c>
      <c r="AX199">
        <v>6</v>
      </c>
      <c r="AY199">
        <v>6</v>
      </c>
      <c r="AZ199">
        <v>6</v>
      </c>
      <c r="BA199">
        <v>6</v>
      </c>
      <c r="BB199">
        <v>16</v>
      </c>
      <c r="BC199">
        <v>19</v>
      </c>
      <c r="BD199">
        <v>20</v>
      </c>
      <c r="BE199">
        <v>28</v>
      </c>
      <c r="BF199">
        <v>31</v>
      </c>
      <c r="BG199">
        <v>53</v>
      </c>
      <c r="BH199">
        <v>136</v>
      </c>
      <c r="BI199">
        <v>236</v>
      </c>
      <c r="BJ199">
        <v>299</v>
      </c>
      <c r="BK199">
        <v>454</v>
      </c>
      <c r="BL199">
        <v>501</v>
      </c>
      <c r="BM199">
        <v>730</v>
      </c>
      <c r="BN199">
        <v>776</v>
      </c>
      <c r="BO199">
        <v>875</v>
      </c>
      <c r="BP199">
        <v>972</v>
      </c>
      <c r="BQ199">
        <v>1063</v>
      </c>
      <c r="BR199">
        <v>1201</v>
      </c>
      <c r="BS199">
        <v>1373</v>
      </c>
      <c r="BT199">
        <v>1495</v>
      </c>
    </row>
    <row r="200" spans="1:72" x14ac:dyDescent="0.2">
      <c r="A200" s="11"/>
      <c r="B200" s="3" t="s">
        <v>142</v>
      </c>
      <c r="C200" s="3"/>
      <c r="D200" s="3" t="s">
        <v>872</v>
      </c>
      <c r="E200" s="3" t="s">
        <v>873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8</v>
      </c>
      <c r="BD200">
        <v>11</v>
      </c>
      <c r="BE200">
        <v>27</v>
      </c>
      <c r="BF200">
        <v>36</v>
      </c>
      <c r="BG200">
        <v>43</v>
      </c>
      <c r="BH200">
        <v>55</v>
      </c>
      <c r="BI200">
        <v>69</v>
      </c>
      <c r="BJ200">
        <v>86</v>
      </c>
      <c r="BK200">
        <v>109</v>
      </c>
      <c r="BL200">
        <v>137</v>
      </c>
      <c r="BM200">
        <v>200</v>
      </c>
      <c r="BN200">
        <v>313</v>
      </c>
      <c r="BO200">
        <v>345</v>
      </c>
      <c r="BP200">
        <v>345</v>
      </c>
      <c r="BQ200">
        <v>443</v>
      </c>
      <c r="BR200">
        <v>558</v>
      </c>
      <c r="BS200">
        <v>674</v>
      </c>
      <c r="BT200">
        <v>786</v>
      </c>
    </row>
    <row r="201" spans="1:72" x14ac:dyDescent="0.2">
      <c r="A201" s="11"/>
      <c r="B201" s="3" t="s">
        <v>505</v>
      </c>
      <c r="C201" s="3"/>
      <c r="D201" s="3" t="s">
        <v>874</v>
      </c>
      <c r="E201" s="3" t="s">
        <v>875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</row>
    <row r="202" spans="1:72" x14ac:dyDescent="0.2">
      <c r="A202" s="11"/>
      <c r="B202" s="3" t="s">
        <v>97</v>
      </c>
      <c r="C202" s="3"/>
      <c r="D202" s="3" t="s">
        <v>876</v>
      </c>
      <c r="E202" s="3" t="s">
        <v>877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1</v>
      </c>
      <c r="BB202">
        <v>1</v>
      </c>
      <c r="BC202">
        <v>5</v>
      </c>
      <c r="BD202">
        <v>5</v>
      </c>
      <c r="BE202">
        <v>6</v>
      </c>
      <c r="BF202">
        <v>6</v>
      </c>
      <c r="BG202">
        <v>6</v>
      </c>
      <c r="BH202">
        <v>8</v>
      </c>
      <c r="BI202">
        <v>9</v>
      </c>
      <c r="BJ202">
        <v>11</v>
      </c>
      <c r="BK202">
        <v>11</v>
      </c>
      <c r="BL202">
        <v>13</v>
      </c>
      <c r="BM202">
        <v>18</v>
      </c>
      <c r="BN202">
        <v>22</v>
      </c>
      <c r="BO202">
        <v>22</v>
      </c>
      <c r="BP202">
        <v>27</v>
      </c>
      <c r="BQ202">
        <v>37</v>
      </c>
      <c r="BR202">
        <v>41</v>
      </c>
      <c r="BS202">
        <v>52</v>
      </c>
      <c r="BT202">
        <v>56</v>
      </c>
    </row>
    <row r="203" spans="1:72" x14ac:dyDescent="0.2">
      <c r="A203" s="11"/>
      <c r="B203" s="3" t="s">
        <v>88</v>
      </c>
      <c r="C203" s="3"/>
      <c r="D203" s="3" t="s">
        <v>878</v>
      </c>
      <c r="E203" s="3" t="s">
        <v>879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1</v>
      </c>
      <c r="AZ203">
        <v>6</v>
      </c>
      <c r="BA203">
        <v>7</v>
      </c>
      <c r="BB203">
        <v>11</v>
      </c>
      <c r="BC203">
        <v>11</v>
      </c>
      <c r="BD203">
        <v>15</v>
      </c>
      <c r="BE203">
        <v>28</v>
      </c>
      <c r="BF203">
        <v>38</v>
      </c>
      <c r="BG203">
        <v>43</v>
      </c>
      <c r="BH203">
        <v>86</v>
      </c>
      <c r="BI203">
        <v>117</v>
      </c>
      <c r="BJ203">
        <v>145</v>
      </c>
      <c r="BK203">
        <v>234</v>
      </c>
      <c r="BL203">
        <v>234</v>
      </c>
      <c r="BM203">
        <v>318</v>
      </c>
      <c r="BN203">
        <v>363</v>
      </c>
      <c r="BO203">
        <v>395</v>
      </c>
      <c r="BP203">
        <v>416</v>
      </c>
      <c r="BQ203">
        <v>480</v>
      </c>
      <c r="BR203">
        <v>580</v>
      </c>
      <c r="BS203">
        <v>635</v>
      </c>
      <c r="BT203">
        <v>671</v>
      </c>
    </row>
    <row r="204" spans="1:72" x14ac:dyDescent="0.2">
      <c r="A204" s="11"/>
      <c r="B204" s="3" t="s">
        <v>20</v>
      </c>
      <c r="C204" s="3"/>
      <c r="D204" s="3" t="s">
        <v>880</v>
      </c>
      <c r="E204" s="3" t="s">
        <v>881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1</v>
      </c>
      <c r="Q204">
        <v>2</v>
      </c>
      <c r="R204">
        <v>2</v>
      </c>
      <c r="S204">
        <v>2</v>
      </c>
      <c r="T204">
        <v>2</v>
      </c>
      <c r="U204">
        <v>2</v>
      </c>
      <c r="V204">
        <v>3</v>
      </c>
      <c r="W204">
        <v>3</v>
      </c>
      <c r="X204">
        <v>3</v>
      </c>
      <c r="Y204">
        <v>3</v>
      </c>
      <c r="Z204">
        <v>3</v>
      </c>
      <c r="AA204">
        <v>3</v>
      </c>
      <c r="AB204">
        <v>3</v>
      </c>
      <c r="AC204">
        <v>3</v>
      </c>
      <c r="AD204">
        <v>3</v>
      </c>
      <c r="AE204">
        <v>3</v>
      </c>
      <c r="AF204">
        <v>3</v>
      </c>
      <c r="AG204">
        <v>3</v>
      </c>
      <c r="AH204">
        <v>3</v>
      </c>
      <c r="AI204">
        <v>3</v>
      </c>
      <c r="AJ204">
        <v>3</v>
      </c>
      <c r="AK204">
        <v>3</v>
      </c>
      <c r="AL204">
        <v>3</v>
      </c>
      <c r="AM204">
        <v>3</v>
      </c>
      <c r="AN204">
        <v>3</v>
      </c>
      <c r="AO204">
        <v>3</v>
      </c>
      <c r="AP204">
        <v>3</v>
      </c>
      <c r="AQ204">
        <v>3</v>
      </c>
      <c r="AR204">
        <v>3</v>
      </c>
      <c r="AS204">
        <v>3</v>
      </c>
      <c r="AT204">
        <v>3</v>
      </c>
      <c r="AU204">
        <v>3</v>
      </c>
      <c r="AV204">
        <v>3</v>
      </c>
      <c r="AW204">
        <v>3</v>
      </c>
      <c r="AX204">
        <v>5</v>
      </c>
      <c r="AY204">
        <v>6</v>
      </c>
      <c r="AZ204">
        <v>10</v>
      </c>
      <c r="BA204">
        <v>20</v>
      </c>
      <c r="BB204">
        <v>33</v>
      </c>
      <c r="BC204">
        <v>49</v>
      </c>
      <c r="BD204">
        <v>52</v>
      </c>
      <c r="BE204">
        <v>64</v>
      </c>
      <c r="BF204">
        <v>111</v>
      </c>
      <c r="BG204">
        <v>140</v>
      </c>
      <c r="BH204">
        <v>142</v>
      </c>
      <c r="BI204">
        <v>187</v>
      </c>
      <c r="BJ204">
        <v>202</v>
      </c>
      <c r="BK204">
        <v>217</v>
      </c>
      <c r="BL204">
        <v>230</v>
      </c>
      <c r="BM204">
        <v>307</v>
      </c>
      <c r="BN204">
        <v>380</v>
      </c>
      <c r="BO204">
        <v>462</v>
      </c>
      <c r="BP204">
        <v>552</v>
      </c>
      <c r="BQ204">
        <v>636</v>
      </c>
      <c r="BR204">
        <v>707</v>
      </c>
      <c r="BS204">
        <v>803</v>
      </c>
      <c r="BT204">
        <v>1075</v>
      </c>
    </row>
    <row r="205" spans="1:72" x14ac:dyDescent="0.2">
      <c r="A205" s="11"/>
      <c r="B205" s="3" t="s">
        <v>79</v>
      </c>
      <c r="C205" s="3"/>
      <c r="D205" s="3" t="s">
        <v>882</v>
      </c>
      <c r="E205" s="3" t="s">
        <v>883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1</v>
      </c>
      <c r="AX205">
        <v>5</v>
      </c>
      <c r="AY205">
        <v>5</v>
      </c>
      <c r="AZ205">
        <v>11</v>
      </c>
      <c r="BA205">
        <v>16</v>
      </c>
      <c r="BB205">
        <v>22</v>
      </c>
      <c r="BC205">
        <v>31</v>
      </c>
      <c r="BD205">
        <v>49</v>
      </c>
      <c r="BE205">
        <v>68</v>
      </c>
      <c r="BF205">
        <v>103</v>
      </c>
      <c r="BG205">
        <v>119</v>
      </c>
      <c r="BH205">
        <v>177</v>
      </c>
      <c r="BI205">
        <v>238</v>
      </c>
      <c r="BJ205">
        <v>251</v>
      </c>
      <c r="BK205">
        <v>355</v>
      </c>
      <c r="BL205">
        <v>425</v>
      </c>
      <c r="BM205">
        <v>536</v>
      </c>
      <c r="BN205">
        <v>634</v>
      </c>
      <c r="BO205">
        <v>749</v>
      </c>
      <c r="BP205">
        <v>901</v>
      </c>
      <c r="BQ205">
        <v>1051</v>
      </c>
      <c r="BR205">
        <v>1221</v>
      </c>
      <c r="BS205">
        <v>1389</v>
      </c>
      <c r="BT205">
        <v>1638</v>
      </c>
    </row>
    <row r="206" spans="1:72" x14ac:dyDescent="0.2">
      <c r="A206" s="11"/>
      <c r="B206" s="3" t="s">
        <v>65</v>
      </c>
      <c r="C206" s="3"/>
      <c r="D206" s="3" t="s">
        <v>884</v>
      </c>
      <c r="E206" s="3" t="s">
        <v>885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2</v>
      </c>
      <c r="AU206">
        <v>2</v>
      </c>
      <c r="AV206">
        <v>5</v>
      </c>
      <c r="AW206">
        <v>8</v>
      </c>
      <c r="AX206">
        <v>13</v>
      </c>
      <c r="AY206">
        <v>20</v>
      </c>
      <c r="AZ206">
        <v>30</v>
      </c>
      <c r="BA206">
        <v>30</v>
      </c>
      <c r="BB206">
        <v>41</v>
      </c>
      <c r="BC206">
        <v>59</v>
      </c>
      <c r="BD206">
        <v>59</v>
      </c>
      <c r="BE206">
        <v>112</v>
      </c>
      <c r="BF206">
        <v>169</v>
      </c>
      <c r="BG206">
        <v>245</v>
      </c>
      <c r="BH206">
        <v>331</v>
      </c>
      <c r="BI206">
        <v>448</v>
      </c>
      <c r="BJ206">
        <v>448</v>
      </c>
      <c r="BK206">
        <v>785</v>
      </c>
      <c r="BL206">
        <v>1020</v>
      </c>
      <c r="BM206">
        <v>1280</v>
      </c>
      <c r="BN206">
        <v>1600</v>
      </c>
      <c r="BO206">
        <v>2060</v>
      </c>
      <c r="BP206">
        <v>2362</v>
      </c>
      <c r="BQ206">
        <v>2995</v>
      </c>
      <c r="BR206">
        <v>3544</v>
      </c>
      <c r="BS206">
        <v>4268</v>
      </c>
      <c r="BT206">
        <v>5170</v>
      </c>
    </row>
    <row r="207" spans="1:72" x14ac:dyDescent="0.2">
      <c r="A207" s="11"/>
      <c r="B207" s="3" t="s">
        <v>59</v>
      </c>
      <c r="C207" s="3"/>
      <c r="D207" s="3" t="s">
        <v>886</v>
      </c>
      <c r="E207" s="3" t="s">
        <v>887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3</v>
      </c>
      <c r="AT207">
        <v>3</v>
      </c>
      <c r="AU207">
        <v>7</v>
      </c>
      <c r="AV207">
        <v>8</v>
      </c>
      <c r="AW207">
        <v>8</v>
      </c>
      <c r="AX207">
        <v>8</v>
      </c>
      <c r="AY207">
        <v>8</v>
      </c>
      <c r="AZ207">
        <v>15</v>
      </c>
      <c r="BA207">
        <v>18</v>
      </c>
      <c r="BB207">
        <v>24</v>
      </c>
      <c r="BC207">
        <v>262</v>
      </c>
      <c r="BD207">
        <v>262</v>
      </c>
      <c r="BE207">
        <v>320</v>
      </c>
      <c r="BF207">
        <v>337</v>
      </c>
      <c r="BG207">
        <v>401</v>
      </c>
      <c r="BH207">
        <v>439</v>
      </c>
      <c r="BI207">
        <v>439</v>
      </c>
      <c r="BJ207">
        <v>452</v>
      </c>
      <c r="BK207">
        <v>460</v>
      </c>
      <c r="BL207">
        <v>470</v>
      </c>
      <c r="BM207">
        <v>481</v>
      </c>
      <c r="BN207">
        <v>494</v>
      </c>
      <c r="BO207">
        <v>501</v>
      </c>
      <c r="BP207">
        <v>526</v>
      </c>
      <c r="BQ207">
        <v>537</v>
      </c>
      <c r="BR207">
        <v>549</v>
      </c>
      <c r="BS207">
        <v>562</v>
      </c>
      <c r="BT207">
        <v>590</v>
      </c>
    </row>
    <row r="208" spans="1:72" x14ac:dyDescent="0.2">
      <c r="A208" s="11"/>
      <c r="B208" s="3" t="s">
        <v>199</v>
      </c>
      <c r="C208" s="3"/>
      <c r="D208" s="3" t="s">
        <v>890</v>
      </c>
      <c r="E208" s="3" t="s">
        <v>891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2</v>
      </c>
      <c r="Q208">
        <v>2</v>
      </c>
      <c r="R208">
        <v>2</v>
      </c>
      <c r="S208">
        <v>2</v>
      </c>
      <c r="T208">
        <v>2</v>
      </c>
      <c r="U208">
        <v>2</v>
      </c>
      <c r="V208">
        <v>2</v>
      </c>
      <c r="W208">
        <v>2</v>
      </c>
      <c r="X208">
        <v>2</v>
      </c>
      <c r="Y208">
        <v>2</v>
      </c>
      <c r="Z208">
        <v>2</v>
      </c>
      <c r="AA208">
        <v>2</v>
      </c>
      <c r="AB208">
        <v>2</v>
      </c>
      <c r="AC208">
        <v>2</v>
      </c>
      <c r="AD208">
        <v>2</v>
      </c>
      <c r="AE208">
        <v>2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2</v>
      </c>
      <c r="AL208">
        <v>2</v>
      </c>
      <c r="AM208">
        <v>2</v>
      </c>
      <c r="AN208">
        <v>2</v>
      </c>
      <c r="AO208">
        <v>2</v>
      </c>
      <c r="AP208">
        <v>2</v>
      </c>
      <c r="AQ208">
        <v>2</v>
      </c>
      <c r="AR208">
        <v>2</v>
      </c>
      <c r="AS208">
        <v>2</v>
      </c>
      <c r="AT208">
        <v>3</v>
      </c>
      <c r="AU208">
        <v>3</v>
      </c>
      <c r="AV208">
        <v>3</v>
      </c>
      <c r="AW208">
        <v>4</v>
      </c>
      <c r="AX208">
        <v>13</v>
      </c>
      <c r="AY208">
        <v>13</v>
      </c>
      <c r="AZ208">
        <v>17</v>
      </c>
      <c r="BA208">
        <v>17</v>
      </c>
      <c r="BB208">
        <v>20</v>
      </c>
      <c r="BC208">
        <v>20</v>
      </c>
      <c r="BD208">
        <v>28</v>
      </c>
      <c r="BE208">
        <v>45</v>
      </c>
      <c r="BF208">
        <v>59</v>
      </c>
      <c r="BG208">
        <v>63</v>
      </c>
      <c r="BH208">
        <v>90</v>
      </c>
      <c r="BI208">
        <v>114</v>
      </c>
      <c r="BJ208">
        <v>147</v>
      </c>
      <c r="BK208">
        <v>199</v>
      </c>
      <c r="BL208">
        <v>253</v>
      </c>
      <c r="BM208">
        <v>306</v>
      </c>
      <c r="BN208">
        <v>367</v>
      </c>
      <c r="BO208">
        <v>438</v>
      </c>
      <c r="BP208">
        <v>495</v>
      </c>
      <c r="BQ208">
        <v>658</v>
      </c>
      <c r="BR208">
        <v>840</v>
      </c>
      <c r="BS208">
        <v>1036</v>
      </c>
      <c r="BT208">
        <v>1264</v>
      </c>
    </row>
    <row r="209" spans="1:72" x14ac:dyDescent="0.2">
      <c r="A209" s="11"/>
      <c r="B209" s="3" t="s">
        <v>437</v>
      </c>
      <c r="C209" s="3"/>
      <c r="D209" s="3" t="s">
        <v>892</v>
      </c>
      <c r="E209" s="3" t="s">
        <v>893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</v>
      </c>
      <c r="BH209">
        <v>5</v>
      </c>
      <c r="BI209">
        <v>7</v>
      </c>
      <c r="BJ209">
        <v>8</v>
      </c>
      <c r="BK209">
        <v>8</v>
      </c>
      <c r="BL209">
        <v>17</v>
      </c>
      <c r="BM209">
        <v>17</v>
      </c>
      <c r="BN209">
        <v>19</v>
      </c>
      <c r="BO209">
        <v>36</v>
      </c>
      <c r="BP209">
        <v>40</v>
      </c>
      <c r="BQ209">
        <v>41</v>
      </c>
      <c r="BR209">
        <v>50</v>
      </c>
      <c r="BS209">
        <v>54</v>
      </c>
      <c r="BT209">
        <v>60</v>
      </c>
    </row>
    <row r="210" spans="1:72" x14ac:dyDescent="0.2">
      <c r="A210" s="11"/>
      <c r="B210" s="3" t="s">
        <v>438</v>
      </c>
      <c r="C210" s="3"/>
      <c r="D210" s="3" t="s">
        <v>894</v>
      </c>
      <c r="E210" s="3" t="s">
        <v>895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2</v>
      </c>
      <c r="BH210">
        <v>2</v>
      </c>
      <c r="BI210">
        <v>2</v>
      </c>
      <c r="BJ210">
        <v>2</v>
      </c>
      <c r="BK210">
        <v>2</v>
      </c>
      <c r="BL210">
        <v>2</v>
      </c>
      <c r="BM210">
        <v>2</v>
      </c>
      <c r="BN210">
        <v>2</v>
      </c>
      <c r="BO210">
        <v>3</v>
      </c>
      <c r="BP210">
        <v>3</v>
      </c>
      <c r="BQ210">
        <v>3</v>
      </c>
      <c r="BR210">
        <v>3</v>
      </c>
      <c r="BS210">
        <v>3</v>
      </c>
      <c r="BT210">
        <v>3</v>
      </c>
    </row>
    <row r="211" spans="1:72" x14ac:dyDescent="0.2">
      <c r="A211" s="11"/>
      <c r="B211" s="3" t="s">
        <v>439</v>
      </c>
      <c r="C211" s="3"/>
      <c r="D211" s="3" t="s">
        <v>896</v>
      </c>
      <c r="E211" s="3" t="s">
        <v>897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</row>
    <row r="212" spans="1:72" x14ac:dyDescent="0.2">
      <c r="A212" s="11"/>
      <c r="B212" s="3" t="s">
        <v>70</v>
      </c>
      <c r="C212" s="3"/>
      <c r="D212" s="3" t="s">
        <v>900</v>
      </c>
      <c r="E212" s="3" t="s">
        <v>901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1</v>
      </c>
      <c r="AW212">
        <v>5</v>
      </c>
      <c r="AX212">
        <v>5</v>
      </c>
      <c r="AY212">
        <v>5</v>
      </c>
      <c r="AZ212">
        <v>11</v>
      </c>
      <c r="BA212">
        <v>15</v>
      </c>
      <c r="BB212">
        <v>20</v>
      </c>
      <c r="BC212">
        <v>21</v>
      </c>
      <c r="BD212">
        <v>45</v>
      </c>
      <c r="BE212">
        <v>86</v>
      </c>
      <c r="BF212">
        <v>103</v>
      </c>
      <c r="BG212">
        <v>103</v>
      </c>
      <c r="BH212">
        <v>118</v>
      </c>
      <c r="BI212">
        <v>171</v>
      </c>
      <c r="BJ212">
        <v>171</v>
      </c>
      <c r="BK212">
        <v>274</v>
      </c>
      <c r="BL212">
        <v>344</v>
      </c>
      <c r="BM212">
        <v>392</v>
      </c>
      <c r="BN212">
        <v>511</v>
      </c>
      <c r="BO212">
        <v>562</v>
      </c>
      <c r="BP212">
        <v>767</v>
      </c>
      <c r="BQ212">
        <v>900</v>
      </c>
      <c r="BR212">
        <v>1012</v>
      </c>
      <c r="BS212">
        <v>1104</v>
      </c>
      <c r="BT212">
        <v>1203</v>
      </c>
    </row>
    <row r="213" spans="1:72" x14ac:dyDescent="0.2">
      <c r="A213" s="11"/>
      <c r="B213" s="3" t="s">
        <v>71</v>
      </c>
      <c r="C213" s="3"/>
      <c r="D213" s="3" t="s">
        <v>902</v>
      </c>
      <c r="E213" s="3" t="s">
        <v>903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2</v>
      </c>
      <c r="AV213">
        <v>4</v>
      </c>
      <c r="AW213">
        <v>4</v>
      </c>
      <c r="AX213">
        <v>4</v>
      </c>
      <c r="AY213">
        <v>4</v>
      </c>
      <c r="AZ213">
        <v>4</v>
      </c>
      <c r="BA213">
        <v>4</v>
      </c>
      <c r="BB213">
        <v>4</v>
      </c>
      <c r="BC213">
        <v>4</v>
      </c>
      <c r="BD213">
        <v>4</v>
      </c>
      <c r="BE213">
        <v>10</v>
      </c>
      <c r="BF213">
        <v>10</v>
      </c>
      <c r="BG213">
        <v>24</v>
      </c>
      <c r="BH213">
        <v>24</v>
      </c>
      <c r="BI213">
        <v>26</v>
      </c>
      <c r="BJ213">
        <v>31</v>
      </c>
      <c r="BK213">
        <v>31</v>
      </c>
      <c r="BL213">
        <v>38</v>
      </c>
      <c r="BM213">
        <v>47</v>
      </c>
      <c r="BN213">
        <v>67</v>
      </c>
      <c r="BO213">
        <v>79</v>
      </c>
      <c r="BP213">
        <v>86</v>
      </c>
      <c r="BQ213">
        <v>99</v>
      </c>
      <c r="BR213">
        <v>105</v>
      </c>
      <c r="BS213">
        <v>119</v>
      </c>
      <c r="BT213">
        <v>130</v>
      </c>
    </row>
    <row r="214" spans="1:72" x14ac:dyDescent="0.2">
      <c r="A214" s="11"/>
      <c r="B214" s="3" t="s">
        <v>429</v>
      </c>
      <c r="C214" s="3"/>
      <c r="D214" s="3" t="s">
        <v>906</v>
      </c>
      <c r="E214" s="3" t="s">
        <v>907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2</v>
      </c>
      <c r="BG214">
        <v>2</v>
      </c>
      <c r="BH214">
        <v>3</v>
      </c>
      <c r="BI214">
        <v>4</v>
      </c>
      <c r="BJ214">
        <v>4</v>
      </c>
      <c r="BK214">
        <v>6</v>
      </c>
      <c r="BL214">
        <v>7</v>
      </c>
      <c r="BM214">
        <v>7</v>
      </c>
      <c r="BN214">
        <v>7</v>
      </c>
      <c r="BO214">
        <v>7</v>
      </c>
      <c r="BP214">
        <v>7</v>
      </c>
      <c r="BQ214">
        <v>7</v>
      </c>
      <c r="BR214">
        <v>7</v>
      </c>
      <c r="BS214">
        <v>7</v>
      </c>
      <c r="BT214">
        <v>8</v>
      </c>
    </row>
    <row r="215" spans="1:72" x14ac:dyDescent="0.2">
      <c r="A215" s="11"/>
      <c r="B215" s="3" t="s">
        <v>6</v>
      </c>
      <c r="C215" s="3"/>
      <c r="D215" s="3" t="s">
        <v>908</v>
      </c>
      <c r="E215" s="3" t="s">
        <v>909</v>
      </c>
      <c r="F215">
        <v>0</v>
      </c>
      <c r="G215">
        <v>1</v>
      </c>
      <c r="H215">
        <v>3</v>
      </c>
      <c r="I215">
        <v>3</v>
      </c>
      <c r="J215">
        <v>4</v>
      </c>
      <c r="K215">
        <v>5</v>
      </c>
      <c r="L215">
        <v>7</v>
      </c>
      <c r="M215">
        <v>7</v>
      </c>
      <c r="N215">
        <v>10</v>
      </c>
      <c r="O215">
        <v>13</v>
      </c>
      <c r="P215">
        <v>16</v>
      </c>
      <c r="Q215">
        <v>18</v>
      </c>
      <c r="R215">
        <v>18</v>
      </c>
      <c r="S215">
        <v>24</v>
      </c>
      <c r="T215">
        <v>28</v>
      </c>
      <c r="U215">
        <v>28</v>
      </c>
      <c r="V215">
        <v>30</v>
      </c>
      <c r="W215">
        <v>33</v>
      </c>
      <c r="X215">
        <v>40</v>
      </c>
      <c r="Y215">
        <v>45</v>
      </c>
      <c r="Z215">
        <v>47</v>
      </c>
      <c r="AA215">
        <v>50</v>
      </c>
      <c r="AB215">
        <v>58</v>
      </c>
      <c r="AC215">
        <v>67</v>
      </c>
      <c r="AD215">
        <v>72</v>
      </c>
      <c r="AE215">
        <v>75</v>
      </c>
      <c r="AF215">
        <v>77</v>
      </c>
      <c r="AG215">
        <v>81</v>
      </c>
      <c r="AH215">
        <v>84</v>
      </c>
      <c r="AI215">
        <v>84</v>
      </c>
      <c r="AJ215">
        <v>85</v>
      </c>
      <c r="AK215">
        <v>85</v>
      </c>
      <c r="AL215">
        <v>89</v>
      </c>
      <c r="AM215">
        <v>89</v>
      </c>
      <c r="AN215">
        <v>91</v>
      </c>
      <c r="AO215">
        <v>93</v>
      </c>
      <c r="AP215">
        <v>93</v>
      </c>
      <c r="AQ215">
        <v>93</v>
      </c>
      <c r="AR215">
        <v>102</v>
      </c>
      <c r="AS215">
        <v>106</v>
      </c>
      <c r="AT215">
        <v>108</v>
      </c>
      <c r="AU215">
        <v>110</v>
      </c>
      <c r="AV215">
        <v>110</v>
      </c>
      <c r="AW215">
        <v>117</v>
      </c>
      <c r="AX215">
        <v>130</v>
      </c>
      <c r="AY215">
        <v>138</v>
      </c>
      <c r="AZ215">
        <v>150</v>
      </c>
      <c r="BA215">
        <v>150</v>
      </c>
      <c r="BB215">
        <v>160</v>
      </c>
      <c r="BC215">
        <v>178</v>
      </c>
      <c r="BD215">
        <v>178</v>
      </c>
      <c r="BE215">
        <v>200</v>
      </c>
      <c r="BF215">
        <v>212</v>
      </c>
      <c r="BG215">
        <v>226</v>
      </c>
      <c r="BH215">
        <v>243</v>
      </c>
      <c r="BI215">
        <v>266</v>
      </c>
      <c r="BJ215">
        <v>313</v>
      </c>
      <c r="BK215">
        <v>345</v>
      </c>
      <c r="BL215">
        <v>385</v>
      </c>
      <c r="BM215">
        <v>432</v>
      </c>
      <c r="BN215">
        <v>455</v>
      </c>
      <c r="BO215">
        <v>509</v>
      </c>
      <c r="BP215">
        <v>558</v>
      </c>
      <c r="BQ215">
        <v>631</v>
      </c>
      <c r="BR215">
        <v>683</v>
      </c>
      <c r="BS215">
        <v>732</v>
      </c>
      <c r="BT215">
        <v>802</v>
      </c>
    </row>
    <row r="216" spans="1:72" x14ac:dyDescent="0.2">
      <c r="A216" s="11"/>
      <c r="B216" s="3" t="s">
        <v>459</v>
      </c>
      <c r="C216" s="3"/>
      <c r="D216" s="3" t="s">
        <v>914</v>
      </c>
      <c r="E216" s="3" t="s">
        <v>915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2</v>
      </c>
      <c r="BS216">
        <v>3</v>
      </c>
      <c r="BT216">
        <v>3</v>
      </c>
    </row>
    <row r="217" spans="1:72" x14ac:dyDescent="0.2">
      <c r="A217" s="11"/>
      <c r="B217" s="3" t="s">
        <v>83</v>
      </c>
      <c r="C217" s="3"/>
      <c r="D217" s="3" t="s">
        <v>916</v>
      </c>
      <c r="E217" s="3" t="s">
        <v>917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1</v>
      </c>
      <c r="AZ217">
        <v>3</v>
      </c>
      <c r="BA217">
        <v>3</v>
      </c>
      <c r="BB217">
        <v>7</v>
      </c>
      <c r="BC217">
        <v>13</v>
      </c>
      <c r="BD217">
        <v>17</v>
      </c>
      <c r="BE217">
        <v>24</v>
      </c>
      <c r="BF217">
        <v>38</v>
      </c>
      <c r="BG217">
        <v>51</v>
      </c>
      <c r="BH217">
        <v>62</v>
      </c>
      <c r="BI217">
        <v>62</v>
      </c>
      <c r="BJ217">
        <v>116</v>
      </c>
      <c r="BK217">
        <v>150</v>
      </c>
      <c r="BL217">
        <v>202</v>
      </c>
      <c r="BM217">
        <v>240</v>
      </c>
      <c r="BN217">
        <v>274</v>
      </c>
      <c r="BO217">
        <v>402</v>
      </c>
      <c r="BP217">
        <v>554</v>
      </c>
      <c r="BQ217">
        <v>709</v>
      </c>
      <c r="BR217">
        <v>927</v>
      </c>
      <c r="BS217">
        <v>1170</v>
      </c>
      <c r="BT217">
        <v>1187</v>
      </c>
    </row>
    <row r="218" spans="1:72" x14ac:dyDescent="0.2">
      <c r="A218" s="11"/>
      <c r="B218" s="3" t="s">
        <v>16</v>
      </c>
      <c r="C218" s="3"/>
      <c r="D218" s="3" t="s">
        <v>920</v>
      </c>
      <c r="E218" s="3" t="s">
        <v>921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2</v>
      </c>
      <c r="BD218">
        <v>2</v>
      </c>
      <c r="BE218">
        <v>6</v>
      </c>
      <c r="BF218">
        <v>10</v>
      </c>
      <c r="BG218">
        <v>18</v>
      </c>
      <c r="BH218">
        <v>28</v>
      </c>
      <c r="BI218">
        <v>44</v>
      </c>
      <c r="BJ218">
        <v>51</v>
      </c>
      <c r="BK218">
        <v>60</v>
      </c>
      <c r="BL218">
        <v>73</v>
      </c>
      <c r="BM218">
        <v>77</v>
      </c>
      <c r="BN218">
        <v>82</v>
      </c>
      <c r="BO218">
        <v>97</v>
      </c>
      <c r="BP218">
        <v>102</v>
      </c>
      <c r="BQ218">
        <v>102</v>
      </c>
      <c r="BR218">
        <v>106</v>
      </c>
      <c r="BS218">
        <v>106</v>
      </c>
      <c r="BT218">
        <v>113</v>
      </c>
    </row>
    <row r="219" spans="1:72" x14ac:dyDescent="0.2">
      <c r="A219" s="11"/>
      <c r="B219" s="3" t="s">
        <v>418</v>
      </c>
      <c r="C219" s="3"/>
      <c r="D219" s="3" t="s">
        <v>922</v>
      </c>
      <c r="E219" s="3" t="s">
        <v>923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2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3</v>
      </c>
      <c r="BQ219">
        <v>3</v>
      </c>
      <c r="BR219">
        <v>3</v>
      </c>
      <c r="BS219">
        <v>3</v>
      </c>
      <c r="BT219">
        <v>5</v>
      </c>
    </row>
    <row r="220" spans="1:72" x14ac:dyDescent="0.2">
      <c r="A220" s="11"/>
      <c r="B220" s="3" t="s">
        <v>440</v>
      </c>
      <c r="C220" s="3"/>
      <c r="D220" s="3" t="s">
        <v>924</v>
      </c>
      <c r="E220" s="3" t="s">
        <v>925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4</v>
      </c>
      <c r="BM220">
        <v>4</v>
      </c>
      <c r="BN220">
        <v>5</v>
      </c>
      <c r="BO220">
        <v>5</v>
      </c>
      <c r="BP220">
        <v>7</v>
      </c>
      <c r="BQ220">
        <v>8</v>
      </c>
      <c r="BR220">
        <v>8</v>
      </c>
      <c r="BS220">
        <v>8</v>
      </c>
      <c r="BT220">
        <v>8</v>
      </c>
    </row>
    <row r="221" spans="1:72" x14ac:dyDescent="0.2">
      <c r="A221" s="11"/>
      <c r="B221" s="3" t="s">
        <v>197</v>
      </c>
      <c r="C221" s="3"/>
      <c r="D221" s="3" t="s">
        <v>930</v>
      </c>
      <c r="E221" s="3" t="s">
        <v>931</v>
      </c>
      <c r="F221">
        <v>1</v>
      </c>
      <c r="G221">
        <v>1</v>
      </c>
      <c r="H221">
        <v>3</v>
      </c>
      <c r="I221">
        <v>3</v>
      </c>
      <c r="J221">
        <v>4</v>
      </c>
      <c r="K221">
        <v>5</v>
      </c>
      <c r="L221">
        <v>8</v>
      </c>
      <c r="M221">
        <v>8</v>
      </c>
      <c r="N221">
        <v>9</v>
      </c>
      <c r="O221">
        <v>10</v>
      </c>
      <c r="P221">
        <v>10</v>
      </c>
      <c r="Q221">
        <v>10</v>
      </c>
      <c r="R221">
        <v>10</v>
      </c>
      <c r="S221">
        <v>11</v>
      </c>
      <c r="T221">
        <v>11</v>
      </c>
      <c r="U221">
        <v>16</v>
      </c>
      <c r="V221">
        <v>16</v>
      </c>
      <c r="W221">
        <v>17</v>
      </c>
      <c r="X221">
        <v>18</v>
      </c>
      <c r="Y221">
        <v>18</v>
      </c>
      <c r="Z221">
        <v>18</v>
      </c>
      <c r="AA221">
        <v>18</v>
      </c>
      <c r="AB221">
        <v>18</v>
      </c>
      <c r="AC221">
        <v>18</v>
      </c>
      <c r="AD221">
        <v>18</v>
      </c>
      <c r="AE221">
        <v>20</v>
      </c>
      <c r="AF221">
        <v>22</v>
      </c>
      <c r="AG221">
        <v>22</v>
      </c>
      <c r="AH221">
        <v>23</v>
      </c>
      <c r="AI221">
        <v>24</v>
      </c>
      <c r="AJ221">
        <v>26</v>
      </c>
      <c r="AK221">
        <v>26</v>
      </c>
      <c r="AL221">
        <v>28</v>
      </c>
      <c r="AM221">
        <v>30</v>
      </c>
      <c r="AN221">
        <v>31</v>
      </c>
      <c r="AO221">
        <v>32</v>
      </c>
      <c r="AP221">
        <v>32</v>
      </c>
      <c r="AQ221">
        <v>34</v>
      </c>
      <c r="AR221">
        <v>39</v>
      </c>
      <c r="AS221">
        <v>40</v>
      </c>
      <c r="AT221">
        <v>41</v>
      </c>
      <c r="AU221">
        <v>42</v>
      </c>
      <c r="AV221">
        <v>42</v>
      </c>
      <c r="AW221">
        <v>44</v>
      </c>
      <c r="AX221">
        <v>45</v>
      </c>
      <c r="AY221">
        <v>45</v>
      </c>
      <c r="AZ221">
        <v>45</v>
      </c>
      <c r="BA221">
        <v>45</v>
      </c>
      <c r="BB221">
        <v>47</v>
      </c>
      <c r="BC221">
        <v>48</v>
      </c>
      <c r="BD221">
        <v>49</v>
      </c>
      <c r="BE221">
        <v>50</v>
      </c>
      <c r="BF221">
        <v>53</v>
      </c>
      <c r="BG221">
        <v>59</v>
      </c>
      <c r="BH221">
        <v>67</v>
      </c>
      <c r="BI221">
        <v>77</v>
      </c>
      <c r="BJ221">
        <v>100</v>
      </c>
      <c r="BK221">
        <v>108</v>
      </c>
      <c r="BL221">
        <v>135</v>
      </c>
      <c r="BM221">
        <v>153</v>
      </c>
      <c r="BN221">
        <v>169</v>
      </c>
      <c r="BO221">
        <v>195</v>
      </c>
      <c r="BP221">
        <v>215</v>
      </c>
      <c r="BQ221">
        <v>235</v>
      </c>
      <c r="BR221">
        <v>252</v>
      </c>
      <c r="BS221">
        <v>267</v>
      </c>
      <c r="BT221">
        <v>283</v>
      </c>
    </row>
    <row r="222" spans="1:72" x14ac:dyDescent="0.2">
      <c r="A222" s="11"/>
      <c r="B222" s="3" t="s">
        <v>460</v>
      </c>
      <c r="C222" s="3"/>
      <c r="D222" s="3" t="s">
        <v>932</v>
      </c>
      <c r="E222" s="3" t="s">
        <v>933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1</v>
      </c>
      <c r="BJ222">
        <v>3</v>
      </c>
      <c r="BK222">
        <v>6</v>
      </c>
      <c r="BL222">
        <v>6</v>
      </c>
      <c r="BM222">
        <v>6</v>
      </c>
      <c r="BN222">
        <v>12</v>
      </c>
      <c r="BO222">
        <v>12</v>
      </c>
      <c r="BP222">
        <v>12</v>
      </c>
      <c r="BQ222">
        <v>12</v>
      </c>
      <c r="BR222">
        <v>13</v>
      </c>
      <c r="BS222">
        <v>13</v>
      </c>
      <c r="BT222">
        <v>14</v>
      </c>
    </row>
    <row r="223" spans="1:72" x14ac:dyDescent="0.2">
      <c r="A223" s="11"/>
      <c r="B223" s="3" t="s">
        <v>4</v>
      </c>
      <c r="C223" s="3"/>
      <c r="D223" s="3" t="s">
        <v>934</v>
      </c>
      <c r="E223" s="3" t="s">
        <v>935</v>
      </c>
      <c r="F223">
        <v>2</v>
      </c>
      <c r="G223">
        <v>3</v>
      </c>
      <c r="H223">
        <v>5</v>
      </c>
      <c r="I223">
        <v>7</v>
      </c>
      <c r="J223">
        <v>8</v>
      </c>
      <c r="K223">
        <v>8</v>
      </c>
      <c r="L223">
        <v>14</v>
      </c>
      <c r="M223">
        <v>14</v>
      </c>
      <c r="N223">
        <v>14</v>
      </c>
      <c r="O223">
        <v>19</v>
      </c>
      <c r="P223">
        <v>19</v>
      </c>
      <c r="Q223">
        <v>19</v>
      </c>
      <c r="R223">
        <v>19</v>
      </c>
      <c r="S223">
        <v>25</v>
      </c>
      <c r="T223">
        <v>25</v>
      </c>
      <c r="U223">
        <v>25</v>
      </c>
      <c r="V223">
        <v>25</v>
      </c>
      <c r="W223">
        <v>32</v>
      </c>
      <c r="X223">
        <v>32</v>
      </c>
      <c r="Y223">
        <v>32</v>
      </c>
      <c r="Z223">
        <v>33</v>
      </c>
      <c r="AA223">
        <v>33</v>
      </c>
      <c r="AB223">
        <v>33</v>
      </c>
      <c r="AC223">
        <v>33</v>
      </c>
      <c r="AD223">
        <v>33</v>
      </c>
      <c r="AE223">
        <v>34</v>
      </c>
      <c r="AF223">
        <v>35</v>
      </c>
      <c r="AG223">
        <v>35</v>
      </c>
      <c r="AH223">
        <v>35</v>
      </c>
      <c r="AI223">
        <v>35</v>
      </c>
      <c r="AJ223">
        <v>35</v>
      </c>
      <c r="AK223">
        <v>35</v>
      </c>
      <c r="AL223">
        <v>35</v>
      </c>
      <c r="AM223">
        <v>35</v>
      </c>
      <c r="AN223">
        <v>37</v>
      </c>
      <c r="AO223">
        <v>40</v>
      </c>
      <c r="AP223">
        <v>40</v>
      </c>
      <c r="AQ223">
        <v>41</v>
      </c>
      <c r="AR223">
        <v>42</v>
      </c>
      <c r="AS223">
        <v>42</v>
      </c>
      <c r="AT223">
        <v>43</v>
      </c>
      <c r="AU223">
        <v>43</v>
      </c>
      <c r="AV223">
        <v>43</v>
      </c>
      <c r="AW223">
        <v>47</v>
      </c>
      <c r="AX223">
        <v>48</v>
      </c>
      <c r="AY223">
        <v>50</v>
      </c>
      <c r="AZ223">
        <v>50</v>
      </c>
      <c r="BA223">
        <v>50</v>
      </c>
      <c r="BB223">
        <v>53</v>
      </c>
      <c r="BC223">
        <v>59</v>
      </c>
      <c r="BD223">
        <v>70</v>
      </c>
      <c r="BE223">
        <v>75</v>
      </c>
      <c r="BF223">
        <v>82</v>
      </c>
      <c r="BG223">
        <v>114</v>
      </c>
      <c r="BH223">
        <v>147</v>
      </c>
      <c r="BI223">
        <v>177</v>
      </c>
      <c r="BJ223">
        <v>212</v>
      </c>
      <c r="BK223">
        <v>272</v>
      </c>
      <c r="BL223">
        <v>322</v>
      </c>
      <c r="BM223">
        <v>411</v>
      </c>
      <c r="BN223">
        <v>599</v>
      </c>
      <c r="BO223">
        <v>721</v>
      </c>
      <c r="BP223">
        <v>827</v>
      </c>
      <c r="BQ223">
        <v>934</v>
      </c>
      <c r="BR223">
        <v>1045</v>
      </c>
      <c r="BS223">
        <v>1136</v>
      </c>
      <c r="BT223">
        <v>1245</v>
      </c>
    </row>
    <row r="224" spans="1:72" x14ac:dyDescent="0.2">
      <c r="A224" s="11"/>
      <c r="B224" s="3" t="s">
        <v>91</v>
      </c>
      <c r="C224" s="3"/>
      <c r="D224" s="3" t="s">
        <v>936</v>
      </c>
      <c r="E224" s="3" t="s">
        <v>937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9</v>
      </c>
      <c r="BM224">
        <v>16</v>
      </c>
      <c r="BN224">
        <v>16</v>
      </c>
      <c r="BO224">
        <v>18</v>
      </c>
      <c r="BP224">
        <v>20</v>
      </c>
      <c r="BQ224">
        <v>23</v>
      </c>
      <c r="BR224">
        <v>23</v>
      </c>
      <c r="BS224">
        <v>25</v>
      </c>
      <c r="BT224">
        <v>25</v>
      </c>
    </row>
    <row r="225" spans="1:72" x14ac:dyDescent="0.2">
      <c r="A225" s="11"/>
      <c r="B225" s="3" t="s">
        <v>430</v>
      </c>
      <c r="C225" s="3"/>
      <c r="D225" s="3" t="s">
        <v>938</v>
      </c>
      <c r="E225" s="3" t="s">
        <v>939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2</v>
      </c>
      <c r="BG225">
        <v>2</v>
      </c>
      <c r="BH225">
        <v>4</v>
      </c>
      <c r="BI225">
        <v>5</v>
      </c>
      <c r="BJ225">
        <v>7</v>
      </c>
      <c r="BK225">
        <v>9</v>
      </c>
      <c r="BL225">
        <v>9</v>
      </c>
      <c r="BM225">
        <v>49</v>
      </c>
      <c r="BN225">
        <v>50</v>
      </c>
      <c r="BO225">
        <v>51</v>
      </c>
      <c r="BP225">
        <v>57</v>
      </c>
      <c r="BQ225">
        <v>60</v>
      </c>
      <c r="BR225">
        <v>65</v>
      </c>
      <c r="BS225">
        <v>66</v>
      </c>
      <c r="BT225">
        <v>74</v>
      </c>
    </row>
    <row r="226" spans="1:72" x14ac:dyDescent="0.2">
      <c r="A226" s="11"/>
      <c r="B226" s="3" t="s">
        <v>80</v>
      </c>
      <c r="C226" s="3"/>
      <c r="D226" s="3" t="s">
        <v>940</v>
      </c>
      <c r="E226" s="3" t="s">
        <v>761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1</v>
      </c>
      <c r="AX226">
        <v>1</v>
      </c>
      <c r="AY226">
        <v>1</v>
      </c>
      <c r="AZ226">
        <v>2</v>
      </c>
      <c r="BA226">
        <v>2</v>
      </c>
      <c r="BB226">
        <v>5</v>
      </c>
      <c r="BC226">
        <v>7</v>
      </c>
      <c r="BD226">
        <v>7</v>
      </c>
      <c r="BE226">
        <v>16</v>
      </c>
      <c r="BF226">
        <v>18</v>
      </c>
      <c r="BG226">
        <v>18</v>
      </c>
      <c r="BH226">
        <v>20</v>
      </c>
      <c r="BI226">
        <v>24</v>
      </c>
      <c r="BJ226">
        <v>29</v>
      </c>
      <c r="BK226">
        <v>39</v>
      </c>
      <c r="BL226">
        <v>54</v>
      </c>
      <c r="BM226">
        <v>60</v>
      </c>
      <c r="BN226">
        <v>75</v>
      </c>
      <c r="BO226">
        <v>89</v>
      </c>
      <c r="BP226">
        <v>114</v>
      </c>
      <c r="BQ226">
        <v>173</v>
      </c>
      <c r="BR226">
        <v>197</v>
      </c>
      <c r="BS226">
        <v>227</v>
      </c>
      <c r="BT226">
        <v>278</v>
      </c>
    </row>
    <row r="227" spans="1:72" x14ac:dyDescent="0.2">
      <c r="A227" s="11"/>
      <c r="B227" s="3" t="s">
        <v>216</v>
      </c>
      <c r="C227" s="3"/>
      <c r="D227" s="3" t="s">
        <v>941</v>
      </c>
      <c r="E227" s="3" t="s">
        <v>942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1</v>
      </c>
      <c r="BE227">
        <v>5</v>
      </c>
      <c r="BF227">
        <v>5</v>
      </c>
      <c r="BG227">
        <v>6</v>
      </c>
      <c r="BH227">
        <v>18</v>
      </c>
      <c r="BI227">
        <v>47</v>
      </c>
      <c r="BJ227">
        <v>98</v>
      </c>
      <c r="BK227">
        <v>192</v>
      </c>
      <c r="BL227">
        <v>359</v>
      </c>
      <c r="BM227">
        <v>670</v>
      </c>
      <c r="BN227">
        <v>1236</v>
      </c>
      <c r="BO227">
        <v>1529</v>
      </c>
      <c r="BP227">
        <v>1872</v>
      </c>
      <c r="BQ227">
        <v>2433</v>
      </c>
      <c r="BR227">
        <v>3629</v>
      </c>
      <c r="BS227">
        <v>5698</v>
      </c>
      <c r="BT227">
        <v>7402</v>
      </c>
    </row>
    <row r="228" spans="1:72" x14ac:dyDescent="0.2">
      <c r="A228" s="11"/>
      <c r="B228" s="3" t="s">
        <v>512</v>
      </c>
      <c r="C228" s="3"/>
      <c r="D228" s="3" t="s">
        <v>943</v>
      </c>
      <c r="E228" s="3" t="s">
        <v>785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1</v>
      </c>
      <c r="BO228">
        <v>9</v>
      </c>
      <c r="BP228">
        <v>9</v>
      </c>
      <c r="BQ228">
        <v>14</v>
      </c>
      <c r="BR228">
        <v>14</v>
      </c>
      <c r="BS228">
        <v>23</v>
      </c>
      <c r="BT228">
        <v>30</v>
      </c>
    </row>
    <row r="229" spans="1:72" x14ac:dyDescent="0.2">
      <c r="A229" s="11"/>
      <c r="B229" s="3" t="s">
        <v>19</v>
      </c>
      <c r="C229" s="3"/>
      <c r="D229" s="3" t="s">
        <v>900</v>
      </c>
      <c r="E229" s="3" t="s">
        <v>946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4</v>
      </c>
      <c r="N229">
        <v>4</v>
      </c>
      <c r="O229">
        <v>4</v>
      </c>
      <c r="P229">
        <v>4</v>
      </c>
      <c r="Q229">
        <v>5</v>
      </c>
      <c r="R229">
        <v>5</v>
      </c>
      <c r="S229">
        <v>5</v>
      </c>
      <c r="T229">
        <v>5</v>
      </c>
      <c r="U229">
        <v>5</v>
      </c>
      <c r="V229">
        <v>5</v>
      </c>
      <c r="W229">
        <v>7</v>
      </c>
      <c r="X229">
        <v>7</v>
      </c>
      <c r="Y229">
        <v>8</v>
      </c>
      <c r="Z229">
        <v>8</v>
      </c>
      <c r="AA229">
        <v>8</v>
      </c>
      <c r="AB229">
        <v>8</v>
      </c>
      <c r="AC229">
        <v>8</v>
      </c>
      <c r="AD229">
        <v>8</v>
      </c>
      <c r="AE229">
        <v>9</v>
      </c>
      <c r="AF229">
        <v>9</v>
      </c>
      <c r="AG229">
        <v>9</v>
      </c>
      <c r="AH229">
        <v>9</v>
      </c>
      <c r="AI229">
        <v>9</v>
      </c>
      <c r="AJ229">
        <v>9</v>
      </c>
      <c r="AK229">
        <v>13</v>
      </c>
      <c r="AL229">
        <v>13</v>
      </c>
      <c r="AM229">
        <v>13</v>
      </c>
      <c r="AN229">
        <v>13</v>
      </c>
      <c r="AO229">
        <v>13</v>
      </c>
      <c r="AP229">
        <v>13</v>
      </c>
      <c r="AQ229">
        <v>19</v>
      </c>
      <c r="AR229">
        <v>21</v>
      </c>
      <c r="AS229">
        <v>21</v>
      </c>
      <c r="AT229">
        <v>21</v>
      </c>
      <c r="AU229">
        <v>27</v>
      </c>
      <c r="AV229">
        <v>27</v>
      </c>
      <c r="AW229">
        <v>29</v>
      </c>
      <c r="AX229">
        <v>29</v>
      </c>
      <c r="AY229">
        <v>45</v>
      </c>
      <c r="AZ229">
        <v>45</v>
      </c>
      <c r="BA229">
        <v>45</v>
      </c>
      <c r="BB229">
        <v>74</v>
      </c>
      <c r="BC229">
        <v>74</v>
      </c>
      <c r="BD229">
        <v>85</v>
      </c>
      <c r="BE229">
        <v>85</v>
      </c>
      <c r="BF229">
        <v>85</v>
      </c>
      <c r="BG229">
        <v>98</v>
      </c>
      <c r="BH229">
        <v>98</v>
      </c>
      <c r="BI229">
        <v>98</v>
      </c>
      <c r="BJ229">
        <v>113</v>
      </c>
      <c r="BK229">
        <v>140</v>
      </c>
      <c r="BL229">
        <v>140</v>
      </c>
      <c r="BM229">
        <v>153</v>
      </c>
      <c r="BN229">
        <v>153</v>
      </c>
      <c r="BO229">
        <v>198</v>
      </c>
      <c r="BP229">
        <v>248</v>
      </c>
      <c r="BQ229">
        <v>333</v>
      </c>
      <c r="BR229">
        <v>333</v>
      </c>
      <c r="BS229">
        <v>405</v>
      </c>
      <c r="BT229">
        <v>468</v>
      </c>
    </row>
    <row r="230" spans="1:72" x14ac:dyDescent="0.2">
      <c r="A230" s="2" t="s">
        <v>487</v>
      </c>
      <c r="B230" s="3" t="s">
        <v>208</v>
      </c>
      <c r="C230" s="3"/>
      <c r="D230" s="3" t="s">
        <v>947</v>
      </c>
      <c r="E230" s="3" t="s">
        <v>948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2</v>
      </c>
      <c r="BL230">
        <v>2</v>
      </c>
      <c r="BM230">
        <v>2</v>
      </c>
      <c r="BN230">
        <v>6</v>
      </c>
      <c r="BO230">
        <v>6</v>
      </c>
      <c r="BP230">
        <v>6</v>
      </c>
      <c r="BQ230">
        <v>7</v>
      </c>
      <c r="BR230">
        <v>15</v>
      </c>
      <c r="BS230">
        <v>17</v>
      </c>
      <c r="BT230">
        <v>17</v>
      </c>
    </row>
    <row r="231" spans="1:72" x14ac:dyDescent="0.2">
      <c r="A231" s="2" t="s">
        <v>463</v>
      </c>
      <c r="B231" s="3" t="s">
        <v>208</v>
      </c>
      <c r="C231" s="3"/>
      <c r="D231" s="3" t="s">
        <v>949</v>
      </c>
      <c r="E231" s="3" t="s">
        <v>950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3</v>
      </c>
      <c r="BL231">
        <v>3</v>
      </c>
      <c r="BM231">
        <v>3</v>
      </c>
      <c r="BN231">
        <v>3</v>
      </c>
      <c r="BO231">
        <v>5</v>
      </c>
      <c r="BP231">
        <v>6</v>
      </c>
      <c r="BQ231">
        <v>8</v>
      </c>
      <c r="BR231">
        <v>8</v>
      </c>
      <c r="BS231">
        <v>8</v>
      </c>
      <c r="BT231">
        <v>8</v>
      </c>
    </row>
    <row r="232" spans="1:72" x14ac:dyDescent="0.2">
      <c r="A232" s="2" t="s">
        <v>484</v>
      </c>
      <c r="B232" s="3" t="s">
        <v>208</v>
      </c>
      <c r="C232" s="3"/>
      <c r="D232" s="3" t="s">
        <v>957</v>
      </c>
      <c r="E232" s="3" t="s">
        <v>958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5</v>
      </c>
      <c r="BS232">
        <v>5</v>
      </c>
      <c r="BT232">
        <v>5</v>
      </c>
    </row>
    <row r="233" spans="1:72" x14ac:dyDescent="0.2">
      <c r="A233" s="11"/>
      <c r="B233" s="3" t="s">
        <v>424</v>
      </c>
      <c r="C233" s="3"/>
      <c r="D233" s="3" t="s">
        <v>961</v>
      </c>
      <c r="E233" s="3" t="s">
        <v>962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4</v>
      </c>
      <c r="BG233">
        <v>4</v>
      </c>
      <c r="BH233">
        <v>8</v>
      </c>
      <c r="BI233">
        <v>29</v>
      </c>
      <c r="BJ233">
        <v>50</v>
      </c>
      <c r="BK233">
        <v>79</v>
      </c>
      <c r="BL233">
        <v>94</v>
      </c>
      <c r="BM233">
        <v>110</v>
      </c>
      <c r="BN233">
        <v>158</v>
      </c>
      <c r="BO233">
        <v>162</v>
      </c>
      <c r="BP233">
        <v>162</v>
      </c>
      <c r="BQ233">
        <v>189</v>
      </c>
      <c r="BR233">
        <v>217</v>
      </c>
      <c r="BS233">
        <v>238</v>
      </c>
      <c r="BT233">
        <v>274</v>
      </c>
    </row>
    <row r="234" spans="1:72" x14ac:dyDescent="0.2">
      <c r="A234" s="11"/>
      <c r="B234" s="3" t="s">
        <v>105</v>
      </c>
      <c r="C234" s="3"/>
      <c r="D234" s="3" t="s">
        <v>963</v>
      </c>
      <c r="E234" s="3" t="s">
        <v>964</v>
      </c>
      <c r="F234">
        <v>1</v>
      </c>
      <c r="G234">
        <v>1</v>
      </c>
      <c r="H234">
        <v>2</v>
      </c>
      <c r="I234">
        <v>2</v>
      </c>
      <c r="J234">
        <v>5</v>
      </c>
      <c r="K234">
        <v>5</v>
      </c>
      <c r="L234">
        <v>5</v>
      </c>
      <c r="M234">
        <v>5</v>
      </c>
      <c r="N234">
        <v>5</v>
      </c>
      <c r="O234">
        <v>7</v>
      </c>
      <c r="P234">
        <v>8</v>
      </c>
      <c r="Q234">
        <v>8</v>
      </c>
      <c r="R234">
        <v>11</v>
      </c>
      <c r="S234">
        <v>11</v>
      </c>
      <c r="T234">
        <v>11</v>
      </c>
      <c r="U234">
        <v>11</v>
      </c>
      <c r="V234">
        <v>11</v>
      </c>
      <c r="W234">
        <v>11</v>
      </c>
      <c r="X234">
        <v>11</v>
      </c>
      <c r="Y234">
        <v>11</v>
      </c>
      <c r="Z234">
        <v>12</v>
      </c>
      <c r="AA234">
        <v>12</v>
      </c>
      <c r="AB234">
        <v>13</v>
      </c>
      <c r="AC234">
        <v>13</v>
      </c>
      <c r="AD234">
        <v>13</v>
      </c>
      <c r="AE234">
        <v>13</v>
      </c>
      <c r="AF234">
        <v>13</v>
      </c>
      <c r="AG234">
        <v>13</v>
      </c>
      <c r="AH234">
        <v>13</v>
      </c>
      <c r="AI234">
        <v>13</v>
      </c>
      <c r="AJ234">
        <v>15</v>
      </c>
      <c r="AK234">
        <v>15</v>
      </c>
      <c r="AL234">
        <v>15</v>
      </c>
      <c r="AM234">
        <v>51</v>
      </c>
      <c r="AN234">
        <v>51</v>
      </c>
      <c r="AO234">
        <v>57</v>
      </c>
      <c r="AP234">
        <v>58</v>
      </c>
      <c r="AQ234">
        <v>60</v>
      </c>
      <c r="AR234">
        <v>68</v>
      </c>
      <c r="AS234">
        <v>74</v>
      </c>
      <c r="AT234">
        <v>98</v>
      </c>
      <c r="AU234">
        <v>118</v>
      </c>
      <c r="AV234">
        <v>149</v>
      </c>
      <c r="AW234">
        <v>217</v>
      </c>
      <c r="AX234">
        <v>262</v>
      </c>
      <c r="AY234">
        <v>402</v>
      </c>
      <c r="AZ234">
        <v>518</v>
      </c>
      <c r="BA234">
        <v>583</v>
      </c>
      <c r="BB234">
        <v>959</v>
      </c>
      <c r="BC234">
        <v>1281</v>
      </c>
      <c r="BD234">
        <v>1663</v>
      </c>
      <c r="BE234">
        <v>2179</v>
      </c>
      <c r="BF234">
        <v>2727</v>
      </c>
      <c r="BG234">
        <v>3499</v>
      </c>
      <c r="BH234">
        <v>4632</v>
      </c>
      <c r="BI234">
        <v>6421</v>
      </c>
      <c r="BJ234">
        <v>7783</v>
      </c>
      <c r="BK234">
        <v>13677</v>
      </c>
      <c r="BL234">
        <v>19100</v>
      </c>
      <c r="BM234">
        <v>25489</v>
      </c>
      <c r="BN234">
        <v>33276</v>
      </c>
      <c r="BO234">
        <v>43847</v>
      </c>
      <c r="BP234">
        <v>53740</v>
      </c>
      <c r="BQ234">
        <v>65778</v>
      </c>
      <c r="BR234">
        <v>83836</v>
      </c>
      <c r="BS234">
        <v>101657</v>
      </c>
      <c r="BT234">
        <v>121478</v>
      </c>
    </row>
    <row r="235" spans="1:72" x14ac:dyDescent="0.2">
      <c r="A235" s="11"/>
      <c r="B235" s="3" t="s">
        <v>451</v>
      </c>
      <c r="C235" s="3"/>
      <c r="D235" s="3" t="s">
        <v>965</v>
      </c>
      <c r="E235" s="3" t="s">
        <v>966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6</v>
      </c>
      <c r="BI235">
        <v>10</v>
      </c>
      <c r="BJ235">
        <v>15</v>
      </c>
      <c r="BK235">
        <v>23</v>
      </c>
      <c r="BL235">
        <v>33</v>
      </c>
      <c r="BM235">
        <v>43</v>
      </c>
      <c r="BN235">
        <v>43</v>
      </c>
      <c r="BO235">
        <v>46</v>
      </c>
      <c r="BP235">
        <v>50</v>
      </c>
      <c r="BQ235">
        <v>60</v>
      </c>
      <c r="BR235">
        <v>75</v>
      </c>
      <c r="BS235">
        <v>88</v>
      </c>
      <c r="BT235">
        <v>104</v>
      </c>
    </row>
    <row r="236" spans="1:72" x14ac:dyDescent="0.2">
      <c r="A236" s="11"/>
      <c r="B236" s="3" t="s">
        <v>431</v>
      </c>
      <c r="C236" s="3"/>
      <c r="D236" s="3" t="s">
        <v>967</v>
      </c>
      <c r="E236" s="3" t="s">
        <v>968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2</v>
      </c>
      <c r="BG236">
        <v>10</v>
      </c>
      <c r="BH236">
        <v>17</v>
      </c>
      <c r="BI236">
        <v>33</v>
      </c>
      <c r="BJ236">
        <v>36</v>
      </c>
      <c r="BK236">
        <v>42</v>
      </c>
      <c r="BL236">
        <v>42</v>
      </c>
      <c r="BM236">
        <v>70</v>
      </c>
      <c r="BN236">
        <v>70</v>
      </c>
      <c r="BO236">
        <v>77</v>
      </c>
      <c r="BP236">
        <v>84</v>
      </c>
      <c r="BQ236">
        <v>91</v>
      </c>
      <c r="BR236">
        <v>107</v>
      </c>
      <c r="BS236">
        <v>107</v>
      </c>
      <c r="BT236">
        <v>119</v>
      </c>
    </row>
    <row r="237" spans="1:72" x14ac:dyDescent="0.2">
      <c r="A237" s="11"/>
      <c r="B237" s="3" t="s">
        <v>198</v>
      </c>
      <c r="C237" s="3"/>
      <c r="D237" s="3" t="s">
        <v>927</v>
      </c>
      <c r="E237" s="3" t="s">
        <v>969</v>
      </c>
      <c r="F237">
        <v>0</v>
      </c>
      <c r="G237">
        <v>2</v>
      </c>
      <c r="H237">
        <v>2</v>
      </c>
      <c r="I237">
        <v>2</v>
      </c>
      <c r="J237">
        <v>2</v>
      </c>
      <c r="K237">
        <v>2</v>
      </c>
      <c r="L237">
        <v>2</v>
      </c>
      <c r="M237">
        <v>2</v>
      </c>
      <c r="N237">
        <v>2</v>
      </c>
      <c r="O237">
        <v>2</v>
      </c>
      <c r="P237">
        <v>6</v>
      </c>
      <c r="Q237">
        <v>6</v>
      </c>
      <c r="R237">
        <v>8</v>
      </c>
      <c r="S237">
        <v>8</v>
      </c>
      <c r="T237">
        <v>8</v>
      </c>
      <c r="U237">
        <v>10</v>
      </c>
      <c r="V237">
        <v>10</v>
      </c>
      <c r="W237">
        <v>13</v>
      </c>
      <c r="X237">
        <v>13</v>
      </c>
      <c r="Y237">
        <v>14</v>
      </c>
      <c r="Z237">
        <v>15</v>
      </c>
      <c r="AA237">
        <v>15</v>
      </c>
      <c r="AB237">
        <v>16</v>
      </c>
      <c r="AC237">
        <v>16</v>
      </c>
      <c r="AD237">
        <v>16</v>
      </c>
      <c r="AE237">
        <v>16</v>
      </c>
      <c r="AF237">
        <v>16</v>
      </c>
      <c r="AG237">
        <v>16</v>
      </c>
      <c r="AH237">
        <v>16</v>
      </c>
      <c r="AI237">
        <v>16</v>
      </c>
      <c r="AJ237">
        <v>16</v>
      </c>
      <c r="AK237">
        <v>16</v>
      </c>
      <c r="AL237">
        <v>16</v>
      </c>
      <c r="AM237">
        <v>16</v>
      </c>
      <c r="AN237">
        <v>16</v>
      </c>
      <c r="AO237">
        <v>16</v>
      </c>
      <c r="AP237">
        <v>16</v>
      </c>
      <c r="AQ237">
        <v>16</v>
      </c>
      <c r="AR237">
        <v>16</v>
      </c>
      <c r="AS237">
        <v>16</v>
      </c>
      <c r="AT237">
        <v>16</v>
      </c>
      <c r="AU237">
        <v>16</v>
      </c>
      <c r="AV237">
        <v>16</v>
      </c>
      <c r="AW237">
        <v>16</v>
      </c>
      <c r="AX237">
        <v>16</v>
      </c>
      <c r="AY237">
        <v>18</v>
      </c>
      <c r="AZ237">
        <v>30</v>
      </c>
      <c r="BA237">
        <v>30</v>
      </c>
      <c r="BB237">
        <v>31</v>
      </c>
      <c r="BC237">
        <v>38</v>
      </c>
      <c r="BD237">
        <v>39</v>
      </c>
      <c r="BE237">
        <v>47</v>
      </c>
      <c r="BF237">
        <v>53</v>
      </c>
      <c r="BG237">
        <v>56</v>
      </c>
      <c r="BH237">
        <v>61</v>
      </c>
      <c r="BI237">
        <v>66</v>
      </c>
      <c r="BJ237">
        <v>75</v>
      </c>
      <c r="BK237">
        <v>85</v>
      </c>
      <c r="BL237">
        <v>91</v>
      </c>
      <c r="BM237">
        <v>94</v>
      </c>
      <c r="BN237">
        <v>113</v>
      </c>
      <c r="BO237">
        <v>123</v>
      </c>
      <c r="BP237">
        <v>134</v>
      </c>
      <c r="BQ237">
        <v>141</v>
      </c>
      <c r="BR237">
        <v>153</v>
      </c>
      <c r="BS237">
        <v>163</v>
      </c>
      <c r="BT237">
        <v>174</v>
      </c>
    </row>
    <row r="238" spans="1:72" x14ac:dyDescent="0.2">
      <c r="A238" s="11"/>
      <c r="B238" s="3" t="s">
        <v>481</v>
      </c>
      <c r="C238" s="3"/>
      <c r="D238" s="3" t="s">
        <v>970</v>
      </c>
      <c r="E238" s="3" t="s">
        <v>971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</v>
      </c>
      <c r="BK238">
        <v>2</v>
      </c>
      <c r="BL238">
        <v>2</v>
      </c>
      <c r="BM238">
        <v>2</v>
      </c>
      <c r="BN238">
        <v>3</v>
      </c>
      <c r="BO238">
        <v>3</v>
      </c>
      <c r="BP238">
        <v>3</v>
      </c>
      <c r="BQ238">
        <v>12</v>
      </c>
      <c r="BR238">
        <v>16</v>
      </c>
      <c r="BS238">
        <v>22</v>
      </c>
      <c r="BT238">
        <v>28</v>
      </c>
    </row>
    <row r="239" spans="1:72" x14ac:dyDescent="0.2">
      <c r="A239" s="11"/>
      <c r="B239" s="3" t="s">
        <v>507</v>
      </c>
      <c r="C239" s="3"/>
      <c r="D239" s="3" t="s">
        <v>972</v>
      </c>
      <c r="E239" s="3" t="s">
        <v>717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3</v>
      </c>
      <c r="BN239">
        <v>3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7</v>
      </c>
    </row>
    <row r="240" spans="1:72" x14ac:dyDescent="0.2">
      <c r="A240" s="2" t="s">
        <v>109</v>
      </c>
      <c r="B240" s="3" t="s">
        <v>10</v>
      </c>
      <c r="C240" s="3"/>
      <c r="D240" s="3" t="s">
        <v>697</v>
      </c>
      <c r="E240" s="3" t="s">
        <v>697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</row>
    <row r="241" spans="1:72" x14ac:dyDescent="0.2">
      <c r="A241" s="11"/>
      <c r="B241" s="3" t="s">
        <v>973</v>
      </c>
      <c r="C241" s="3"/>
      <c r="D241" s="3" t="s">
        <v>974</v>
      </c>
      <c r="E241" s="3" t="s">
        <v>975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2</v>
      </c>
      <c r="BP241">
        <v>2</v>
      </c>
      <c r="BQ241">
        <v>7</v>
      </c>
      <c r="BR241">
        <v>11</v>
      </c>
      <c r="BS241">
        <v>11</v>
      </c>
      <c r="BT241">
        <v>11</v>
      </c>
    </row>
    <row r="242" spans="1:72" x14ac:dyDescent="0.2">
      <c r="A242" s="11"/>
      <c r="B242" s="3" t="s">
        <v>976</v>
      </c>
      <c r="C242" s="3"/>
      <c r="D242" s="3" t="s">
        <v>977</v>
      </c>
      <c r="E242" s="3" t="s">
        <v>978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</v>
      </c>
      <c r="BO242">
        <v>1</v>
      </c>
      <c r="BP242">
        <v>1</v>
      </c>
      <c r="BQ242">
        <v>1</v>
      </c>
      <c r="BR242">
        <v>7</v>
      </c>
      <c r="BS242">
        <v>7</v>
      </c>
      <c r="BT242">
        <v>7</v>
      </c>
    </row>
    <row r="243" spans="1:72" x14ac:dyDescent="0.2">
      <c r="A243" s="11"/>
      <c r="B243" s="3" t="s">
        <v>979</v>
      </c>
      <c r="C243" s="3"/>
      <c r="D243" s="3" t="s">
        <v>980</v>
      </c>
      <c r="E243" s="3" t="s">
        <v>981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</v>
      </c>
      <c r="BO243">
        <v>1</v>
      </c>
      <c r="BP243">
        <v>3</v>
      </c>
      <c r="BQ243">
        <v>5</v>
      </c>
      <c r="BR243">
        <v>7</v>
      </c>
      <c r="BS243">
        <v>7</v>
      </c>
      <c r="BT243">
        <v>8</v>
      </c>
    </row>
    <row r="244" spans="1:72" x14ac:dyDescent="0.2">
      <c r="A244" s="11"/>
      <c r="B244" s="3" t="s">
        <v>982</v>
      </c>
      <c r="C244" s="3"/>
      <c r="D244" s="3" t="s">
        <v>983</v>
      </c>
      <c r="E244" s="3" t="s">
        <v>984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1</v>
      </c>
      <c r="BO244">
        <v>1</v>
      </c>
      <c r="BP244">
        <v>1</v>
      </c>
      <c r="BQ244">
        <v>5</v>
      </c>
      <c r="BR244">
        <v>5</v>
      </c>
      <c r="BS244">
        <v>5</v>
      </c>
      <c r="BT244">
        <v>5</v>
      </c>
    </row>
    <row r="245" spans="1:72" x14ac:dyDescent="0.2">
      <c r="A245" s="11"/>
      <c r="B245" s="3" t="s">
        <v>985</v>
      </c>
      <c r="C245" s="3"/>
      <c r="D245" s="3" t="s">
        <v>986</v>
      </c>
      <c r="E245" s="3" t="s">
        <v>987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</row>
    <row r="246" spans="1:72" x14ac:dyDescent="0.2">
      <c r="A246" s="11"/>
      <c r="B246" s="3" t="s">
        <v>988</v>
      </c>
      <c r="C246" s="3"/>
      <c r="D246" s="3" t="s">
        <v>566</v>
      </c>
      <c r="E246" s="3" t="s">
        <v>567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</v>
      </c>
      <c r="BP246">
        <v>1</v>
      </c>
      <c r="BQ246">
        <v>2</v>
      </c>
      <c r="BR246">
        <v>2</v>
      </c>
      <c r="BS246">
        <v>2</v>
      </c>
      <c r="BT246">
        <v>2</v>
      </c>
    </row>
    <row r="247" spans="1:72" x14ac:dyDescent="0.2">
      <c r="A247" s="2" t="s">
        <v>989</v>
      </c>
      <c r="B247" s="3" t="s">
        <v>10</v>
      </c>
      <c r="C247" s="3"/>
      <c r="D247" s="3" t="s">
        <v>697</v>
      </c>
      <c r="E247" s="3" t="s">
        <v>697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</row>
    <row r="248" spans="1:72" x14ac:dyDescent="0.2">
      <c r="A248" s="11"/>
      <c r="B248" s="3" t="s">
        <v>990</v>
      </c>
      <c r="C248" s="3"/>
      <c r="D248" s="3" t="s">
        <v>991</v>
      </c>
      <c r="E248" s="3" t="s">
        <v>992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2</v>
      </c>
      <c r="BQ248">
        <v>3</v>
      </c>
      <c r="BR248">
        <v>6</v>
      </c>
      <c r="BS248">
        <v>6</v>
      </c>
      <c r="BT248">
        <v>8</v>
      </c>
    </row>
    <row r="249" spans="1:72" x14ac:dyDescent="0.2">
      <c r="A249" s="11"/>
      <c r="B249" s="3" t="s">
        <v>993</v>
      </c>
      <c r="C249" s="3"/>
      <c r="D249" s="3" t="s">
        <v>994</v>
      </c>
      <c r="E249" s="3" t="s">
        <v>995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1</v>
      </c>
      <c r="BS249">
        <v>1</v>
      </c>
      <c r="BT249">
        <v>3</v>
      </c>
    </row>
    <row r="250" spans="1:72" x14ac:dyDescent="0.2">
      <c r="A250" s="11"/>
      <c r="B250" s="3" t="s">
        <v>996</v>
      </c>
      <c r="C250" s="3"/>
      <c r="D250" s="3" t="s">
        <v>997</v>
      </c>
      <c r="E250" s="3" t="s">
        <v>998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4</v>
      </c>
      <c r="AX250">
        <v>7</v>
      </c>
      <c r="AY250">
        <v>16</v>
      </c>
      <c r="AZ250">
        <v>16</v>
      </c>
      <c r="BA250">
        <v>19</v>
      </c>
      <c r="BB250">
        <v>26</v>
      </c>
      <c r="BC250">
        <v>30</v>
      </c>
      <c r="BD250">
        <v>30</v>
      </c>
      <c r="BE250">
        <v>31</v>
      </c>
      <c r="BF250">
        <v>35</v>
      </c>
      <c r="BG250">
        <v>38</v>
      </c>
      <c r="BH250">
        <v>38</v>
      </c>
      <c r="BI250">
        <v>39</v>
      </c>
      <c r="BJ250">
        <v>41</v>
      </c>
      <c r="BK250">
        <v>44</v>
      </c>
      <c r="BL250">
        <v>47</v>
      </c>
      <c r="BM250">
        <v>48</v>
      </c>
      <c r="BN250">
        <v>52</v>
      </c>
      <c r="BO250">
        <v>59</v>
      </c>
      <c r="BP250">
        <v>59</v>
      </c>
      <c r="BQ250">
        <v>59</v>
      </c>
      <c r="BR250">
        <v>84</v>
      </c>
      <c r="BS250">
        <v>91</v>
      </c>
      <c r="BT250">
        <v>98</v>
      </c>
    </row>
    <row r="251" spans="1:72" x14ac:dyDescent="0.2">
      <c r="A251" s="11"/>
      <c r="B251" s="3" t="s">
        <v>999</v>
      </c>
      <c r="C251" s="3"/>
      <c r="D251" s="3" t="s">
        <v>1000</v>
      </c>
      <c r="E251" s="3" t="s">
        <v>1001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2</v>
      </c>
      <c r="BR251">
        <v>2</v>
      </c>
      <c r="BS251">
        <v>2</v>
      </c>
      <c r="BT251">
        <v>2</v>
      </c>
    </row>
    <row r="252" spans="1:72" x14ac:dyDescent="0.2">
      <c r="A252" s="11"/>
      <c r="B252" s="3" t="s">
        <v>1002</v>
      </c>
      <c r="C252" s="3"/>
      <c r="D252" s="3" t="s">
        <v>1003</v>
      </c>
      <c r="E252" s="3" t="s">
        <v>1004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2</v>
      </c>
      <c r="BR252">
        <v>4</v>
      </c>
      <c r="BS252">
        <v>11</v>
      </c>
      <c r="BT252">
        <v>18</v>
      </c>
    </row>
    <row r="253" spans="1:72" x14ac:dyDescent="0.2">
      <c r="A253" s="11"/>
      <c r="B253" s="3" t="s">
        <v>1005</v>
      </c>
      <c r="C253" s="3"/>
      <c r="D253" s="3" t="s">
        <v>1006</v>
      </c>
      <c r="E253" s="3" t="s">
        <v>1007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</v>
      </c>
      <c r="BR253">
        <v>2</v>
      </c>
      <c r="BS253">
        <v>2</v>
      </c>
      <c r="BT253">
        <v>2</v>
      </c>
    </row>
    <row r="254" spans="1:72" x14ac:dyDescent="0.2">
      <c r="A254" s="2" t="s">
        <v>508</v>
      </c>
      <c r="B254" s="3" t="s">
        <v>10</v>
      </c>
      <c r="C254" s="3"/>
      <c r="D254" s="3" t="s">
        <v>1008</v>
      </c>
      <c r="E254" s="3" t="s">
        <v>1009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1</v>
      </c>
      <c r="BT254">
        <v>1</v>
      </c>
    </row>
    <row r="255" spans="1:72" x14ac:dyDescent="0.2">
      <c r="A255" s="2" t="s">
        <v>1010</v>
      </c>
      <c r="B255" s="3" t="s">
        <v>10</v>
      </c>
      <c r="C255" s="3"/>
      <c r="D255" s="3" t="s">
        <v>1011</v>
      </c>
      <c r="E255" s="3" t="s">
        <v>1012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3</v>
      </c>
      <c r="BS255">
        <v>3</v>
      </c>
      <c r="BT255">
        <v>4</v>
      </c>
    </row>
    <row r="256" spans="1:72" x14ac:dyDescent="0.2">
      <c r="A256" s="11"/>
      <c r="B256" s="3" t="s">
        <v>1015</v>
      </c>
      <c r="C256" s="3"/>
      <c r="D256" s="3" t="s">
        <v>1016</v>
      </c>
      <c r="E256" s="3" t="s">
        <v>1017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8</v>
      </c>
      <c r="BT256">
        <v>8</v>
      </c>
    </row>
    <row r="257" spans="1:72" x14ac:dyDescent="0.2">
      <c r="A257" s="2" t="s">
        <v>1018</v>
      </c>
      <c r="B257" s="3" t="s">
        <v>208</v>
      </c>
      <c r="C257" s="3"/>
      <c r="D257" s="3" t="s">
        <v>1019</v>
      </c>
      <c r="E257" s="3" t="s">
        <v>1020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2</v>
      </c>
    </row>
    <row r="258" spans="1:72" x14ac:dyDescent="0.2">
      <c r="A258" s="2" t="s">
        <v>1021</v>
      </c>
      <c r="B258" s="3" t="s">
        <v>208</v>
      </c>
      <c r="C258" s="3"/>
      <c r="D258" s="3" t="s">
        <v>1022</v>
      </c>
      <c r="E258" s="3" t="s">
        <v>1023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2</v>
      </c>
    </row>
    <row r="259" spans="1:72" x14ac:dyDescent="0.2">
      <c r="A259" s="2" t="s">
        <v>1024</v>
      </c>
      <c r="B259" s="3" t="s">
        <v>208</v>
      </c>
      <c r="C259" s="3"/>
      <c r="D259" s="3" t="s">
        <v>1025</v>
      </c>
      <c r="E259" s="3" t="s">
        <v>1026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4</v>
      </c>
    </row>
    <row r="260" spans="1:72" x14ac:dyDescent="0.2">
      <c r="A260" s="11"/>
      <c r="B260" s="3" t="s">
        <v>1027</v>
      </c>
      <c r="C260" s="3"/>
      <c r="D260" s="3" t="s">
        <v>697</v>
      </c>
      <c r="E260" s="3" t="s">
        <v>697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2</v>
      </c>
    </row>
    <row r="263" spans="1:72" x14ac:dyDescent="0.2">
      <c r="A263" s="2" t="s">
        <v>0</v>
      </c>
      <c r="B263" s="3" t="s">
        <v>1</v>
      </c>
      <c r="C263" s="3"/>
      <c r="D263" s="1">
        <v>43852</v>
      </c>
      <c r="E263" s="1">
        <v>43853</v>
      </c>
      <c r="F263" s="1">
        <v>43854</v>
      </c>
      <c r="G263" s="1">
        <v>43855</v>
      </c>
      <c r="H263" s="1">
        <v>43856</v>
      </c>
      <c r="I263" s="1">
        <v>43857</v>
      </c>
      <c r="J263" s="1">
        <v>43858</v>
      </c>
      <c r="K263" s="1">
        <v>43859</v>
      </c>
      <c r="L263" s="1">
        <v>43860</v>
      </c>
      <c r="M263" s="1">
        <v>43861</v>
      </c>
      <c r="N263" s="1">
        <v>43862</v>
      </c>
      <c r="O263" s="1">
        <v>43863</v>
      </c>
      <c r="P263" s="1">
        <v>43864</v>
      </c>
      <c r="Q263" s="1">
        <v>43865</v>
      </c>
      <c r="R263" s="1">
        <v>43866</v>
      </c>
      <c r="S263" s="1">
        <v>43867</v>
      </c>
      <c r="T263" s="1">
        <v>43868</v>
      </c>
      <c r="U263" s="1">
        <v>43869</v>
      </c>
      <c r="V263" s="1">
        <v>43870</v>
      </c>
      <c r="W263" s="1">
        <v>43871</v>
      </c>
      <c r="X263" s="1">
        <v>43872</v>
      </c>
      <c r="Y263" s="1">
        <v>43873</v>
      </c>
      <c r="Z263" s="1">
        <v>43874</v>
      </c>
      <c r="AA263" s="1">
        <v>43875</v>
      </c>
      <c r="AB263" s="1">
        <v>43876</v>
      </c>
      <c r="AC263" s="1">
        <v>43877</v>
      </c>
      <c r="AD263" s="1">
        <v>43878</v>
      </c>
      <c r="AE263" s="1">
        <v>43879</v>
      </c>
      <c r="AF263" s="1">
        <v>43880</v>
      </c>
      <c r="AG263" s="1">
        <v>43881</v>
      </c>
      <c r="AH263" s="1">
        <v>43882</v>
      </c>
      <c r="AI263" s="1">
        <v>43883</v>
      </c>
      <c r="AJ263" s="1">
        <v>43884</v>
      </c>
      <c r="AK263" s="1">
        <v>43885</v>
      </c>
      <c r="AL263" s="1">
        <v>43886</v>
      </c>
      <c r="AM263" s="1">
        <v>43887</v>
      </c>
      <c r="AN263" s="1">
        <v>43888</v>
      </c>
      <c r="AO263" s="1">
        <v>43889</v>
      </c>
      <c r="AP263" s="1">
        <v>43890</v>
      </c>
      <c r="AQ263" s="1">
        <v>43891</v>
      </c>
      <c r="AR263" s="1">
        <v>43892</v>
      </c>
      <c r="AS263" s="1">
        <v>43893</v>
      </c>
      <c r="AT263" s="1">
        <v>43894</v>
      </c>
      <c r="AU263" s="1">
        <v>43895</v>
      </c>
      <c r="AV263" s="1">
        <v>43896</v>
      </c>
      <c r="AW263" s="1">
        <v>43897</v>
      </c>
      <c r="AX263" s="1">
        <v>43898</v>
      </c>
      <c r="AY263" s="1">
        <v>43899</v>
      </c>
      <c r="AZ263" s="1">
        <v>43900</v>
      </c>
      <c r="BA263" s="1">
        <v>43901</v>
      </c>
      <c r="BB263" s="1">
        <v>43902</v>
      </c>
      <c r="BC263" s="1">
        <v>43903</v>
      </c>
      <c r="BD263" s="1">
        <v>43904</v>
      </c>
      <c r="BE263" s="1">
        <v>43905</v>
      </c>
      <c r="BF263" s="1">
        <v>43906</v>
      </c>
      <c r="BG263" s="1">
        <v>43907</v>
      </c>
      <c r="BH263" s="1">
        <v>43908</v>
      </c>
      <c r="BI263" s="1">
        <v>43909</v>
      </c>
      <c r="BJ263" s="1">
        <v>43910</v>
      </c>
      <c r="BK263" s="1">
        <v>43911</v>
      </c>
      <c r="BL263" s="1">
        <v>43912</v>
      </c>
      <c r="BM263" s="1">
        <v>43913</v>
      </c>
      <c r="BN263" s="1">
        <v>43914</v>
      </c>
      <c r="BO263" s="1">
        <v>43915</v>
      </c>
      <c r="BP263" s="1">
        <v>43916</v>
      </c>
      <c r="BQ263" s="1">
        <v>43917</v>
      </c>
      <c r="BR263" s="1">
        <v>43918</v>
      </c>
    </row>
    <row r="264" spans="1:72" x14ac:dyDescent="0.2">
      <c r="B264" s="3" t="s">
        <v>465</v>
      </c>
      <c r="C264" s="3"/>
      <c r="D264">
        <v>0</v>
      </c>
      <c r="E264">
        <v>0</v>
      </c>
      <c r="F264">
        <v>2</v>
      </c>
      <c r="G264">
        <v>3</v>
      </c>
      <c r="H264">
        <v>3</v>
      </c>
      <c r="I264">
        <v>4</v>
      </c>
      <c r="J264">
        <v>8</v>
      </c>
      <c r="K264">
        <v>10</v>
      </c>
      <c r="L264">
        <v>10</v>
      </c>
      <c r="M264">
        <v>16</v>
      </c>
      <c r="N264">
        <v>21</v>
      </c>
      <c r="O264">
        <v>23</v>
      </c>
      <c r="P264">
        <v>25</v>
      </c>
      <c r="Q264">
        <v>26</v>
      </c>
      <c r="R264">
        <v>26</v>
      </c>
      <c r="S264">
        <v>26</v>
      </c>
      <c r="T264">
        <v>29</v>
      </c>
      <c r="U264">
        <v>34</v>
      </c>
      <c r="V264">
        <v>36</v>
      </c>
      <c r="W264">
        <v>41</v>
      </c>
      <c r="X264">
        <v>43</v>
      </c>
      <c r="Y264">
        <v>44</v>
      </c>
      <c r="Z264">
        <v>44</v>
      </c>
      <c r="AA264">
        <v>44</v>
      </c>
      <c r="AB264">
        <v>45</v>
      </c>
      <c r="AC264">
        <v>45</v>
      </c>
      <c r="AD264">
        <v>45</v>
      </c>
      <c r="AE264">
        <v>45</v>
      </c>
      <c r="AF264">
        <v>45</v>
      </c>
      <c r="AG264">
        <v>45</v>
      </c>
      <c r="AH264">
        <v>62</v>
      </c>
      <c r="AI264">
        <v>104</v>
      </c>
      <c r="AJ264">
        <v>197</v>
      </c>
      <c r="AK264">
        <v>275</v>
      </c>
      <c r="AL264">
        <v>377</v>
      </c>
      <c r="AM264">
        <v>537</v>
      </c>
      <c r="AN264">
        <v>799</v>
      </c>
      <c r="AO264">
        <v>1088</v>
      </c>
      <c r="AP264">
        <v>1452</v>
      </c>
      <c r="AQ264">
        <v>2183</v>
      </c>
      <c r="AR264">
        <v>2703</v>
      </c>
      <c r="AS264">
        <v>3327</v>
      </c>
      <c r="AT264">
        <v>4290</v>
      </c>
      <c r="AU264">
        <v>5675</v>
      </c>
      <c r="AV264">
        <v>7405</v>
      </c>
      <c r="AW264">
        <v>9511</v>
      </c>
      <c r="AX264">
        <v>11998</v>
      </c>
      <c r="AY264">
        <v>14691</v>
      </c>
      <c r="AZ264">
        <v>17845</v>
      </c>
      <c r="BA264">
        <v>22631</v>
      </c>
      <c r="BB264">
        <v>23101</v>
      </c>
      <c r="BC264">
        <v>36721</v>
      </c>
      <c r="BD264">
        <v>44622</v>
      </c>
      <c r="BE264">
        <v>52663</v>
      </c>
      <c r="BF264">
        <v>63029</v>
      </c>
      <c r="BG264">
        <v>73569</v>
      </c>
      <c r="BH264">
        <v>86760</v>
      </c>
      <c r="BI264">
        <v>104161</v>
      </c>
      <c r="BJ264">
        <v>123792</v>
      </c>
      <c r="BK264">
        <v>144311</v>
      </c>
      <c r="BL264">
        <v>162065</v>
      </c>
      <c r="BM264">
        <v>185891</v>
      </c>
      <c r="BN264">
        <v>208030</v>
      </c>
      <c r="BO264">
        <v>236297</v>
      </c>
      <c r="BP264">
        <v>268879</v>
      </c>
      <c r="BQ264">
        <v>302452</v>
      </c>
      <c r="BR264">
        <v>336810</v>
      </c>
    </row>
    <row r="265" spans="1:72" x14ac:dyDescent="0.2">
      <c r="A265" s="11"/>
      <c r="B265" s="3" t="s">
        <v>105</v>
      </c>
      <c r="C265" s="3"/>
      <c r="D265">
        <v>1</v>
      </c>
      <c r="E265">
        <v>1</v>
      </c>
      <c r="F265">
        <v>2</v>
      </c>
      <c r="G265">
        <v>2</v>
      </c>
      <c r="H265">
        <v>5</v>
      </c>
      <c r="I265">
        <v>5</v>
      </c>
      <c r="J265">
        <v>5</v>
      </c>
      <c r="K265">
        <v>5</v>
      </c>
      <c r="L265">
        <v>5</v>
      </c>
      <c r="M265">
        <v>7</v>
      </c>
      <c r="N265">
        <v>8</v>
      </c>
      <c r="O265">
        <v>8</v>
      </c>
      <c r="P265">
        <v>11</v>
      </c>
      <c r="Q265">
        <v>11</v>
      </c>
      <c r="R265">
        <v>11</v>
      </c>
      <c r="S265">
        <v>11</v>
      </c>
      <c r="T265">
        <v>11</v>
      </c>
      <c r="U265">
        <v>11</v>
      </c>
      <c r="V265">
        <v>11</v>
      </c>
      <c r="W265">
        <v>11</v>
      </c>
      <c r="X265">
        <v>12</v>
      </c>
      <c r="Y265">
        <v>12</v>
      </c>
      <c r="Z265">
        <v>13</v>
      </c>
      <c r="AA265">
        <v>13</v>
      </c>
      <c r="AB265">
        <v>13</v>
      </c>
      <c r="AC265">
        <v>13</v>
      </c>
      <c r="AD265">
        <v>13</v>
      </c>
      <c r="AE265">
        <v>13</v>
      </c>
      <c r="AF265">
        <v>13</v>
      </c>
      <c r="AG265">
        <v>13</v>
      </c>
      <c r="AH265">
        <v>15</v>
      </c>
      <c r="AI265">
        <v>15</v>
      </c>
      <c r="AJ265">
        <v>15</v>
      </c>
      <c r="AK265">
        <v>51</v>
      </c>
      <c r="AL265">
        <v>51</v>
      </c>
      <c r="AM265">
        <v>57</v>
      </c>
      <c r="AN265">
        <v>58</v>
      </c>
      <c r="AO265">
        <v>60</v>
      </c>
      <c r="AP265">
        <v>68</v>
      </c>
      <c r="AQ265">
        <v>74</v>
      </c>
      <c r="AR265">
        <v>98</v>
      </c>
      <c r="AS265">
        <v>118</v>
      </c>
      <c r="AT265">
        <v>149</v>
      </c>
      <c r="AU265">
        <v>217</v>
      </c>
      <c r="AV265">
        <v>262</v>
      </c>
      <c r="AW265">
        <v>402</v>
      </c>
      <c r="AX265">
        <v>518</v>
      </c>
      <c r="AY265">
        <v>583</v>
      </c>
      <c r="AZ265">
        <v>959</v>
      </c>
      <c r="BA265">
        <v>1281</v>
      </c>
      <c r="BB265">
        <v>1663</v>
      </c>
      <c r="BC265">
        <v>2179</v>
      </c>
      <c r="BD265">
        <v>2727</v>
      </c>
      <c r="BE265">
        <v>3499</v>
      </c>
      <c r="BF265">
        <v>4632</v>
      </c>
      <c r="BG265">
        <v>6421</v>
      </c>
      <c r="BH265">
        <v>7783</v>
      </c>
      <c r="BI265">
        <v>13677</v>
      </c>
      <c r="BJ265">
        <v>19100</v>
      </c>
      <c r="BK265">
        <v>25489</v>
      </c>
      <c r="BL265">
        <v>33276</v>
      </c>
      <c r="BM265">
        <v>43847</v>
      </c>
      <c r="BN265">
        <v>53740</v>
      </c>
      <c r="BO265">
        <v>65778</v>
      </c>
      <c r="BP265">
        <v>83836</v>
      </c>
      <c r="BQ265">
        <v>101657</v>
      </c>
      <c r="BR265">
        <v>121478</v>
      </c>
    </row>
    <row r="266" spans="1:72" x14ac:dyDescent="0.2">
      <c r="A266" s="3"/>
      <c r="B266" s="3" t="s">
        <v>161</v>
      </c>
      <c r="C266" s="3"/>
      <c r="D266">
        <v>548</v>
      </c>
      <c r="E266">
        <v>643</v>
      </c>
      <c r="F266">
        <v>920</v>
      </c>
      <c r="G266">
        <v>1406</v>
      </c>
      <c r="H266">
        <v>2075</v>
      </c>
      <c r="I266">
        <v>2877</v>
      </c>
      <c r="J266">
        <v>5509</v>
      </c>
      <c r="K266">
        <v>6087</v>
      </c>
      <c r="L266">
        <v>8141</v>
      </c>
      <c r="M266">
        <v>9802</v>
      </c>
      <c r="N266">
        <v>11891</v>
      </c>
      <c r="O266">
        <v>16630</v>
      </c>
      <c r="P266">
        <v>19716</v>
      </c>
      <c r="Q266">
        <v>23707</v>
      </c>
      <c r="R266">
        <v>27440</v>
      </c>
      <c r="S266">
        <v>30587</v>
      </c>
      <c r="T266">
        <v>34110</v>
      </c>
      <c r="U266">
        <v>36814</v>
      </c>
      <c r="V266">
        <v>39829</v>
      </c>
      <c r="W266">
        <v>42354</v>
      </c>
      <c r="X266">
        <v>44386</v>
      </c>
      <c r="Y266">
        <v>44759</v>
      </c>
      <c r="Z266">
        <v>59895</v>
      </c>
      <c r="AA266">
        <v>66358</v>
      </c>
      <c r="AB266">
        <v>68413</v>
      </c>
      <c r="AC266">
        <v>70513</v>
      </c>
      <c r="AD266">
        <v>72434</v>
      </c>
      <c r="AE266">
        <v>74211</v>
      </c>
      <c r="AF266">
        <v>74619</v>
      </c>
      <c r="AG266">
        <v>75077</v>
      </c>
      <c r="AH266">
        <v>75550</v>
      </c>
      <c r="AI266">
        <v>77001</v>
      </c>
      <c r="AJ266">
        <v>77022</v>
      </c>
      <c r="AK266">
        <v>77241</v>
      </c>
      <c r="AL266">
        <v>77754</v>
      </c>
      <c r="AM266">
        <v>78166</v>
      </c>
      <c r="AN266">
        <v>78600</v>
      </c>
      <c r="AO266">
        <v>78928</v>
      </c>
      <c r="AP266">
        <v>79356</v>
      </c>
      <c r="AQ266">
        <v>79932</v>
      </c>
      <c r="AR266">
        <v>80136</v>
      </c>
      <c r="AS266">
        <v>80261</v>
      </c>
      <c r="AT266">
        <v>80386</v>
      </c>
      <c r="AU266">
        <v>80537</v>
      </c>
      <c r="AV266">
        <v>80690</v>
      </c>
      <c r="AW266">
        <v>80770</v>
      </c>
      <c r="AX266">
        <v>80823</v>
      </c>
      <c r="AY266">
        <v>80860</v>
      </c>
      <c r="AZ266">
        <v>80887</v>
      </c>
      <c r="BA266">
        <v>80921</v>
      </c>
      <c r="BB266">
        <v>80932</v>
      </c>
      <c r="BC266">
        <v>80945</v>
      </c>
      <c r="BD266">
        <v>80977</v>
      </c>
      <c r="BE266">
        <v>81003</v>
      </c>
      <c r="BF266">
        <v>81033</v>
      </c>
      <c r="BG266">
        <v>81058</v>
      </c>
      <c r="BH266">
        <v>81102</v>
      </c>
      <c r="BI266">
        <v>81156</v>
      </c>
      <c r="BJ266">
        <v>81250</v>
      </c>
      <c r="BK266">
        <v>81305</v>
      </c>
      <c r="BL266">
        <v>81435</v>
      </c>
      <c r="BM266">
        <v>81498</v>
      </c>
      <c r="BN266">
        <v>81591</v>
      </c>
      <c r="BO266">
        <v>81661</v>
      </c>
      <c r="BP266">
        <v>81782</v>
      </c>
      <c r="BQ266">
        <v>81897</v>
      </c>
      <c r="BR266">
        <v>81999</v>
      </c>
    </row>
    <row r="267" spans="1:72" x14ac:dyDescent="0.2">
      <c r="A267" s="11"/>
      <c r="B267" s="3" t="s">
        <v>163</v>
      </c>
      <c r="C267" s="3"/>
      <c r="D267">
        <v>1</v>
      </c>
      <c r="E267">
        <v>1</v>
      </c>
      <c r="F267">
        <v>2</v>
      </c>
      <c r="G267">
        <v>2</v>
      </c>
      <c r="H267">
        <v>3</v>
      </c>
      <c r="I267">
        <v>4</v>
      </c>
      <c r="J267">
        <v>4</v>
      </c>
      <c r="K267">
        <v>4</v>
      </c>
      <c r="L267">
        <v>4</v>
      </c>
      <c r="M267">
        <v>11</v>
      </c>
      <c r="N267">
        <v>12</v>
      </c>
      <c r="O267">
        <v>15</v>
      </c>
      <c r="P267">
        <v>15</v>
      </c>
      <c r="Q267">
        <v>16</v>
      </c>
      <c r="R267">
        <v>19</v>
      </c>
      <c r="S267">
        <v>23</v>
      </c>
      <c r="T267">
        <v>24</v>
      </c>
      <c r="U267">
        <v>24</v>
      </c>
      <c r="V267">
        <v>25</v>
      </c>
      <c r="W267">
        <v>27</v>
      </c>
      <c r="X267">
        <v>28</v>
      </c>
      <c r="Y267">
        <v>28</v>
      </c>
      <c r="Z267">
        <v>28</v>
      </c>
      <c r="AA267">
        <v>28</v>
      </c>
      <c r="AB267">
        <v>28</v>
      </c>
      <c r="AC267">
        <v>29</v>
      </c>
      <c r="AD267">
        <v>30</v>
      </c>
      <c r="AE267">
        <v>31</v>
      </c>
      <c r="AF267">
        <v>31</v>
      </c>
      <c r="AG267">
        <v>104</v>
      </c>
      <c r="AH267">
        <v>204</v>
      </c>
      <c r="AI267">
        <v>433</v>
      </c>
      <c r="AJ267">
        <v>602</v>
      </c>
      <c r="AK267">
        <v>833</v>
      </c>
      <c r="AL267">
        <v>977</v>
      </c>
      <c r="AM267">
        <v>1261</v>
      </c>
      <c r="AN267">
        <v>1766</v>
      </c>
      <c r="AO267">
        <v>2337</v>
      </c>
      <c r="AP267">
        <v>3150</v>
      </c>
      <c r="AQ267">
        <v>3736</v>
      </c>
      <c r="AR267">
        <v>4335</v>
      </c>
      <c r="AS267">
        <v>5186</v>
      </c>
      <c r="AT267">
        <v>5621</v>
      </c>
      <c r="AU267">
        <v>6088</v>
      </c>
      <c r="AV267">
        <v>6593</v>
      </c>
      <c r="AW267">
        <v>7041</v>
      </c>
      <c r="AX267">
        <v>7314</v>
      </c>
      <c r="AY267">
        <v>7478</v>
      </c>
      <c r="AZ267">
        <v>7513</v>
      </c>
      <c r="BA267">
        <v>7755</v>
      </c>
      <c r="BB267">
        <v>7869</v>
      </c>
      <c r="BC267">
        <v>7979</v>
      </c>
      <c r="BD267">
        <v>8086</v>
      </c>
      <c r="BE267">
        <v>8162</v>
      </c>
      <c r="BF267">
        <v>8236</v>
      </c>
      <c r="BG267">
        <v>8320</v>
      </c>
      <c r="BH267">
        <v>8413</v>
      </c>
      <c r="BI267">
        <v>8565</v>
      </c>
      <c r="BJ267">
        <v>8652</v>
      </c>
      <c r="BK267">
        <v>8799</v>
      </c>
      <c r="BL267">
        <v>8961</v>
      </c>
      <c r="BM267">
        <v>8961</v>
      </c>
      <c r="BN267">
        <v>9037</v>
      </c>
      <c r="BO267">
        <v>9137</v>
      </c>
      <c r="BP267">
        <v>9241</v>
      </c>
      <c r="BQ267">
        <v>9332</v>
      </c>
      <c r="BR267">
        <v>9478</v>
      </c>
    </row>
    <row r="270" spans="1:72" x14ac:dyDescent="0.2">
      <c r="A270" s="2" t="s">
        <v>0</v>
      </c>
      <c r="B270" s="3" t="s">
        <v>1</v>
      </c>
      <c r="C270" s="3"/>
      <c r="D270" s="1">
        <v>43852</v>
      </c>
      <c r="E270" s="1">
        <v>43853</v>
      </c>
      <c r="F270" s="1">
        <v>43854</v>
      </c>
      <c r="G270" s="1">
        <v>43855</v>
      </c>
      <c r="H270" s="1">
        <v>43856</v>
      </c>
      <c r="I270" s="1">
        <v>43857</v>
      </c>
      <c r="J270" s="1">
        <v>43858</v>
      </c>
      <c r="K270" s="1">
        <v>43859</v>
      </c>
      <c r="L270" s="1">
        <v>43860</v>
      </c>
      <c r="M270" s="1">
        <v>43861</v>
      </c>
      <c r="N270" s="1">
        <v>43862</v>
      </c>
      <c r="O270" s="1">
        <v>43863</v>
      </c>
      <c r="P270" s="1">
        <v>43864</v>
      </c>
      <c r="Q270" s="1">
        <v>43865</v>
      </c>
      <c r="R270" s="1">
        <v>43866</v>
      </c>
      <c r="S270" s="1">
        <v>43867</v>
      </c>
      <c r="T270" s="1">
        <v>43868</v>
      </c>
      <c r="U270" s="1">
        <v>43869</v>
      </c>
      <c r="V270" s="1">
        <v>43870</v>
      </c>
      <c r="W270" s="1">
        <v>43871</v>
      </c>
      <c r="X270" s="1">
        <v>43872</v>
      </c>
      <c r="Y270" s="1">
        <v>43873</v>
      </c>
      <c r="Z270" s="1">
        <v>43874</v>
      </c>
      <c r="AA270" s="1">
        <v>43875</v>
      </c>
      <c r="AB270" s="1">
        <v>43876</v>
      </c>
      <c r="AC270" s="1">
        <v>43877</v>
      </c>
      <c r="AD270" s="1">
        <v>43878</v>
      </c>
      <c r="AE270" s="1">
        <v>43879</v>
      </c>
      <c r="AF270" s="1">
        <v>43880</v>
      </c>
      <c r="AG270" s="1">
        <v>43881</v>
      </c>
      <c r="AH270" s="1">
        <v>43882</v>
      </c>
      <c r="AI270" s="1">
        <v>43883</v>
      </c>
      <c r="AJ270" s="1">
        <v>43884</v>
      </c>
      <c r="AK270" s="1">
        <v>43885</v>
      </c>
      <c r="AL270" s="1">
        <v>43886</v>
      </c>
      <c r="AM270" s="1">
        <v>43887</v>
      </c>
      <c r="AN270" s="1">
        <v>43888</v>
      </c>
      <c r="AO270" s="1">
        <v>43889</v>
      </c>
      <c r="AP270" s="1">
        <v>43890</v>
      </c>
      <c r="AQ270" s="1">
        <v>43891</v>
      </c>
      <c r="AR270" s="1">
        <v>43892</v>
      </c>
      <c r="AS270" s="1">
        <v>43893</v>
      </c>
      <c r="AT270" s="1">
        <v>43894</v>
      </c>
      <c r="AU270" s="1">
        <v>43895</v>
      </c>
      <c r="AV270" s="1">
        <v>43896</v>
      </c>
      <c r="AW270" s="1">
        <v>43897</v>
      </c>
      <c r="AX270" s="1">
        <v>43898</v>
      </c>
      <c r="AY270" s="1">
        <v>43899</v>
      </c>
      <c r="AZ270" s="1">
        <v>43900</v>
      </c>
      <c r="BA270" s="1">
        <v>43901</v>
      </c>
      <c r="BB270" s="1">
        <v>43902</v>
      </c>
      <c r="BC270" s="1">
        <v>43903</v>
      </c>
      <c r="BD270" s="1">
        <v>43904</v>
      </c>
      <c r="BE270" s="1">
        <v>43905</v>
      </c>
      <c r="BF270" s="1">
        <v>43906</v>
      </c>
      <c r="BG270" s="1">
        <v>43907</v>
      </c>
      <c r="BH270" s="1">
        <v>43908</v>
      </c>
      <c r="BI270" s="1">
        <v>43909</v>
      </c>
      <c r="BJ270" s="1">
        <v>43910</v>
      </c>
      <c r="BK270" s="1">
        <v>43911</v>
      </c>
      <c r="BL270" s="1">
        <v>43912</v>
      </c>
      <c r="BM270" s="1">
        <v>43913</v>
      </c>
      <c r="BN270" s="1">
        <v>43914</v>
      </c>
      <c r="BO270" s="1">
        <v>43915</v>
      </c>
      <c r="BP270" s="1">
        <v>43916</v>
      </c>
      <c r="BQ270" s="1">
        <v>43917</v>
      </c>
      <c r="BR270" s="1">
        <v>43918</v>
      </c>
    </row>
    <row r="271" spans="1:72" x14ac:dyDescent="0.2">
      <c r="B271" s="3" t="s">
        <v>465</v>
      </c>
      <c r="C271" s="3"/>
      <c r="E271">
        <f>E264-D264</f>
        <v>0</v>
      </c>
      <c r="F271">
        <f t="shared" ref="F271:BQ272" si="4">F264-E264</f>
        <v>2</v>
      </c>
      <c r="G271">
        <f t="shared" si="4"/>
        <v>1</v>
      </c>
      <c r="H271">
        <f t="shared" si="4"/>
        <v>0</v>
      </c>
      <c r="I271">
        <f t="shared" si="4"/>
        <v>1</v>
      </c>
      <c r="J271">
        <f t="shared" si="4"/>
        <v>4</v>
      </c>
      <c r="K271">
        <f t="shared" si="4"/>
        <v>2</v>
      </c>
      <c r="L271">
        <f t="shared" si="4"/>
        <v>0</v>
      </c>
      <c r="M271">
        <f t="shared" si="4"/>
        <v>6</v>
      </c>
      <c r="N271">
        <f t="shared" si="4"/>
        <v>5</v>
      </c>
      <c r="O271">
        <f t="shared" si="4"/>
        <v>2</v>
      </c>
      <c r="P271">
        <f t="shared" si="4"/>
        <v>2</v>
      </c>
      <c r="Q271">
        <f t="shared" si="4"/>
        <v>1</v>
      </c>
      <c r="R271">
        <f t="shared" si="4"/>
        <v>0</v>
      </c>
      <c r="S271">
        <f t="shared" si="4"/>
        <v>0</v>
      </c>
      <c r="T271">
        <f t="shared" si="4"/>
        <v>3</v>
      </c>
      <c r="U271">
        <f t="shared" si="4"/>
        <v>5</v>
      </c>
      <c r="V271">
        <f t="shared" si="4"/>
        <v>2</v>
      </c>
      <c r="W271">
        <f t="shared" si="4"/>
        <v>5</v>
      </c>
      <c r="X271">
        <f t="shared" si="4"/>
        <v>2</v>
      </c>
      <c r="Y271">
        <f t="shared" si="4"/>
        <v>1</v>
      </c>
      <c r="Z271">
        <f t="shared" si="4"/>
        <v>0</v>
      </c>
      <c r="AA271">
        <f t="shared" si="4"/>
        <v>0</v>
      </c>
      <c r="AB271">
        <f t="shared" si="4"/>
        <v>1</v>
      </c>
      <c r="AC271">
        <f t="shared" si="4"/>
        <v>0</v>
      </c>
      <c r="AD271">
        <f t="shared" si="4"/>
        <v>0</v>
      </c>
      <c r="AE271">
        <f t="shared" si="4"/>
        <v>0</v>
      </c>
      <c r="AF271">
        <f t="shared" si="4"/>
        <v>0</v>
      </c>
      <c r="AG271">
        <f t="shared" si="4"/>
        <v>0</v>
      </c>
      <c r="AH271">
        <f t="shared" si="4"/>
        <v>17</v>
      </c>
      <c r="AI271">
        <f t="shared" si="4"/>
        <v>42</v>
      </c>
      <c r="AJ271">
        <f t="shared" si="4"/>
        <v>93</v>
      </c>
      <c r="AK271">
        <f t="shared" si="4"/>
        <v>78</v>
      </c>
      <c r="AL271">
        <f t="shared" si="4"/>
        <v>102</v>
      </c>
      <c r="AM271">
        <f t="shared" si="4"/>
        <v>160</v>
      </c>
      <c r="AN271">
        <f t="shared" si="4"/>
        <v>262</v>
      </c>
      <c r="AO271">
        <f t="shared" si="4"/>
        <v>289</v>
      </c>
      <c r="AP271">
        <f t="shared" si="4"/>
        <v>364</v>
      </c>
      <c r="AQ271">
        <f t="shared" si="4"/>
        <v>731</v>
      </c>
      <c r="AR271">
        <f t="shared" si="4"/>
        <v>520</v>
      </c>
      <c r="AS271">
        <f t="shared" si="4"/>
        <v>624</v>
      </c>
      <c r="AT271">
        <f t="shared" si="4"/>
        <v>963</v>
      </c>
      <c r="AU271">
        <f t="shared" si="4"/>
        <v>1385</v>
      </c>
      <c r="AV271">
        <f t="shared" si="4"/>
        <v>1730</v>
      </c>
      <c r="AW271">
        <f t="shared" si="4"/>
        <v>2106</v>
      </c>
      <c r="AX271">
        <f t="shared" si="4"/>
        <v>2487</v>
      </c>
      <c r="AY271">
        <f t="shared" si="4"/>
        <v>2693</v>
      </c>
      <c r="AZ271">
        <f t="shared" si="4"/>
        <v>3154</v>
      </c>
      <c r="BA271">
        <f t="shared" si="4"/>
        <v>4786</v>
      </c>
      <c r="BB271">
        <f t="shared" si="4"/>
        <v>470</v>
      </c>
      <c r="BC271">
        <f t="shared" si="4"/>
        <v>13620</v>
      </c>
      <c r="BD271">
        <f t="shared" si="4"/>
        <v>7901</v>
      </c>
      <c r="BE271">
        <f t="shared" si="4"/>
        <v>8041</v>
      </c>
      <c r="BF271">
        <f t="shared" si="4"/>
        <v>10366</v>
      </c>
      <c r="BG271">
        <f t="shared" si="4"/>
        <v>10540</v>
      </c>
      <c r="BH271">
        <f t="shared" si="4"/>
        <v>13191</v>
      </c>
      <c r="BI271">
        <f t="shared" si="4"/>
        <v>17401</v>
      </c>
      <c r="BJ271">
        <f t="shared" si="4"/>
        <v>19631</v>
      </c>
      <c r="BK271">
        <f t="shared" si="4"/>
        <v>20519</v>
      </c>
      <c r="BL271">
        <f t="shared" si="4"/>
        <v>17754</v>
      </c>
      <c r="BM271">
        <f t="shared" si="4"/>
        <v>23826</v>
      </c>
      <c r="BN271">
        <f t="shared" si="4"/>
        <v>22139</v>
      </c>
      <c r="BO271">
        <f t="shared" si="4"/>
        <v>28267</v>
      </c>
      <c r="BP271">
        <f t="shared" si="4"/>
        <v>32582</v>
      </c>
      <c r="BQ271">
        <f t="shared" si="4"/>
        <v>33573</v>
      </c>
      <c r="BR271">
        <f t="shared" ref="BR271:BR274" si="5">BR264-BQ264</f>
        <v>34358</v>
      </c>
    </row>
    <row r="272" spans="1:72" x14ac:dyDescent="0.2">
      <c r="A272" s="11"/>
      <c r="B272" s="3" t="s">
        <v>105</v>
      </c>
      <c r="C272" s="3"/>
      <c r="E272">
        <f t="shared" ref="E272:T274" si="6">E265-D265</f>
        <v>0</v>
      </c>
      <c r="F272">
        <f t="shared" si="6"/>
        <v>1</v>
      </c>
      <c r="G272">
        <f t="shared" si="6"/>
        <v>0</v>
      </c>
      <c r="H272">
        <f t="shared" si="6"/>
        <v>3</v>
      </c>
      <c r="I272">
        <f t="shared" si="6"/>
        <v>0</v>
      </c>
      <c r="J272">
        <f t="shared" si="6"/>
        <v>0</v>
      </c>
      <c r="K272">
        <f t="shared" si="6"/>
        <v>0</v>
      </c>
      <c r="L272">
        <f t="shared" si="6"/>
        <v>0</v>
      </c>
      <c r="M272">
        <f t="shared" si="6"/>
        <v>2</v>
      </c>
      <c r="N272">
        <f t="shared" si="6"/>
        <v>1</v>
      </c>
      <c r="O272">
        <f t="shared" si="6"/>
        <v>0</v>
      </c>
      <c r="P272">
        <f t="shared" si="6"/>
        <v>3</v>
      </c>
      <c r="Q272">
        <f t="shared" si="6"/>
        <v>0</v>
      </c>
      <c r="R272">
        <f t="shared" si="6"/>
        <v>0</v>
      </c>
      <c r="S272">
        <f t="shared" si="6"/>
        <v>0</v>
      </c>
      <c r="T272">
        <f t="shared" si="6"/>
        <v>0</v>
      </c>
      <c r="U272">
        <f t="shared" si="4"/>
        <v>0</v>
      </c>
      <c r="V272">
        <f t="shared" si="4"/>
        <v>0</v>
      </c>
      <c r="W272">
        <f t="shared" si="4"/>
        <v>0</v>
      </c>
      <c r="X272">
        <f t="shared" si="4"/>
        <v>1</v>
      </c>
      <c r="Y272">
        <f t="shared" si="4"/>
        <v>0</v>
      </c>
      <c r="Z272">
        <f t="shared" si="4"/>
        <v>1</v>
      </c>
      <c r="AA272">
        <f t="shared" si="4"/>
        <v>0</v>
      </c>
      <c r="AB272">
        <f t="shared" si="4"/>
        <v>0</v>
      </c>
      <c r="AC272">
        <f t="shared" si="4"/>
        <v>0</v>
      </c>
      <c r="AD272">
        <f t="shared" si="4"/>
        <v>0</v>
      </c>
      <c r="AE272">
        <f t="shared" si="4"/>
        <v>0</v>
      </c>
      <c r="AF272">
        <f t="shared" si="4"/>
        <v>0</v>
      </c>
      <c r="AG272">
        <f t="shared" si="4"/>
        <v>0</v>
      </c>
      <c r="AH272">
        <f t="shared" si="4"/>
        <v>2</v>
      </c>
      <c r="AI272">
        <f t="shared" si="4"/>
        <v>0</v>
      </c>
      <c r="AJ272">
        <f t="shared" si="4"/>
        <v>0</v>
      </c>
      <c r="AK272">
        <f t="shared" si="4"/>
        <v>36</v>
      </c>
      <c r="AL272">
        <f t="shared" si="4"/>
        <v>0</v>
      </c>
      <c r="AM272">
        <f t="shared" si="4"/>
        <v>6</v>
      </c>
      <c r="AN272">
        <f t="shared" si="4"/>
        <v>1</v>
      </c>
      <c r="AO272">
        <f t="shared" si="4"/>
        <v>2</v>
      </c>
      <c r="AP272">
        <f t="shared" si="4"/>
        <v>8</v>
      </c>
      <c r="AQ272">
        <f t="shared" si="4"/>
        <v>6</v>
      </c>
      <c r="AR272">
        <f t="shared" si="4"/>
        <v>24</v>
      </c>
      <c r="AS272">
        <f t="shared" si="4"/>
        <v>20</v>
      </c>
      <c r="AT272">
        <f t="shared" si="4"/>
        <v>31</v>
      </c>
      <c r="AU272">
        <f t="shared" si="4"/>
        <v>68</v>
      </c>
      <c r="AV272">
        <f t="shared" si="4"/>
        <v>45</v>
      </c>
      <c r="AW272">
        <f t="shared" si="4"/>
        <v>140</v>
      </c>
      <c r="AX272">
        <f t="shared" si="4"/>
        <v>116</v>
      </c>
      <c r="AY272">
        <f t="shared" si="4"/>
        <v>65</v>
      </c>
      <c r="AZ272">
        <f t="shared" si="4"/>
        <v>376</v>
      </c>
      <c r="BA272">
        <f t="shared" si="4"/>
        <v>322</v>
      </c>
      <c r="BB272">
        <f t="shared" si="4"/>
        <v>382</v>
      </c>
      <c r="BC272">
        <f t="shared" si="4"/>
        <v>516</v>
      </c>
      <c r="BD272">
        <f t="shared" si="4"/>
        <v>548</v>
      </c>
      <c r="BE272">
        <f t="shared" si="4"/>
        <v>772</v>
      </c>
      <c r="BF272">
        <f t="shared" si="4"/>
        <v>1133</v>
      </c>
      <c r="BG272">
        <f t="shared" si="4"/>
        <v>1789</v>
      </c>
      <c r="BH272">
        <f t="shared" si="4"/>
        <v>1362</v>
      </c>
      <c r="BI272">
        <f t="shared" si="4"/>
        <v>5894</v>
      </c>
      <c r="BJ272">
        <f t="shared" si="4"/>
        <v>5423</v>
      </c>
      <c r="BK272">
        <f t="shared" si="4"/>
        <v>6389</v>
      </c>
      <c r="BL272">
        <f t="shared" si="4"/>
        <v>7787</v>
      </c>
      <c r="BM272">
        <f t="shared" si="4"/>
        <v>10571</v>
      </c>
      <c r="BN272">
        <f t="shared" si="4"/>
        <v>9893</v>
      </c>
      <c r="BO272">
        <f t="shared" si="4"/>
        <v>12038</v>
      </c>
      <c r="BP272">
        <f t="shared" si="4"/>
        <v>18058</v>
      </c>
      <c r="BQ272">
        <f t="shared" si="4"/>
        <v>17821</v>
      </c>
      <c r="BR272">
        <f t="shared" si="5"/>
        <v>19821</v>
      </c>
    </row>
    <row r="273" spans="1:70" x14ac:dyDescent="0.2">
      <c r="A273" s="3"/>
      <c r="B273" s="3" t="s">
        <v>161</v>
      </c>
      <c r="C273" s="3"/>
      <c r="E273">
        <f t="shared" si="6"/>
        <v>95</v>
      </c>
      <c r="F273">
        <f t="shared" ref="F273:BQ274" si="7">F266-E266</f>
        <v>277</v>
      </c>
      <c r="G273">
        <f t="shared" si="7"/>
        <v>486</v>
      </c>
      <c r="H273">
        <f t="shared" si="7"/>
        <v>669</v>
      </c>
      <c r="I273">
        <f t="shared" si="7"/>
        <v>802</v>
      </c>
      <c r="J273">
        <f t="shared" si="7"/>
        <v>2632</v>
      </c>
      <c r="K273">
        <f t="shared" si="7"/>
        <v>578</v>
      </c>
      <c r="L273">
        <f t="shared" si="7"/>
        <v>2054</v>
      </c>
      <c r="M273">
        <f t="shared" si="7"/>
        <v>1661</v>
      </c>
      <c r="N273">
        <f t="shared" si="7"/>
        <v>2089</v>
      </c>
      <c r="O273">
        <f t="shared" si="7"/>
        <v>4739</v>
      </c>
      <c r="P273">
        <f t="shared" si="7"/>
        <v>3086</v>
      </c>
      <c r="Q273">
        <f t="shared" si="7"/>
        <v>3991</v>
      </c>
      <c r="R273">
        <f t="shared" si="7"/>
        <v>3733</v>
      </c>
      <c r="S273">
        <f t="shared" si="7"/>
        <v>3147</v>
      </c>
      <c r="T273">
        <f t="shared" si="7"/>
        <v>3523</v>
      </c>
      <c r="U273">
        <f t="shared" si="7"/>
        <v>2704</v>
      </c>
      <c r="V273">
        <f t="shared" si="7"/>
        <v>3015</v>
      </c>
      <c r="W273">
        <f t="shared" si="7"/>
        <v>2525</v>
      </c>
      <c r="X273">
        <f t="shared" si="7"/>
        <v>2032</v>
      </c>
      <c r="Y273">
        <f t="shared" si="7"/>
        <v>373</v>
      </c>
      <c r="Z273">
        <f t="shared" si="7"/>
        <v>15136</v>
      </c>
      <c r="AA273">
        <f t="shared" si="7"/>
        <v>6463</v>
      </c>
      <c r="AB273">
        <f t="shared" si="7"/>
        <v>2055</v>
      </c>
      <c r="AC273">
        <f t="shared" si="7"/>
        <v>2100</v>
      </c>
      <c r="AD273">
        <f t="shared" si="7"/>
        <v>1921</v>
      </c>
      <c r="AE273">
        <f t="shared" si="7"/>
        <v>1777</v>
      </c>
      <c r="AF273">
        <f t="shared" si="7"/>
        <v>408</v>
      </c>
      <c r="AG273">
        <f t="shared" si="7"/>
        <v>458</v>
      </c>
      <c r="AH273">
        <f t="shared" si="7"/>
        <v>473</v>
      </c>
      <c r="AI273">
        <f t="shared" si="7"/>
        <v>1451</v>
      </c>
      <c r="AJ273">
        <f t="shared" si="7"/>
        <v>21</v>
      </c>
      <c r="AK273">
        <f t="shared" si="7"/>
        <v>219</v>
      </c>
      <c r="AL273">
        <f t="shared" si="7"/>
        <v>513</v>
      </c>
      <c r="AM273">
        <f t="shared" si="7"/>
        <v>412</v>
      </c>
      <c r="AN273">
        <f t="shared" si="7"/>
        <v>434</v>
      </c>
      <c r="AO273">
        <f t="shared" si="7"/>
        <v>328</v>
      </c>
      <c r="AP273">
        <f t="shared" si="7"/>
        <v>428</v>
      </c>
      <c r="AQ273">
        <f t="shared" si="7"/>
        <v>576</v>
      </c>
      <c r="AR273">
        <f t="shared" si="7"/>
        <v>204</v>
      </c>
      <c r="AS273">
        <f t="shared" si="7"/>
        <v>125</v>
      </c>
      <c r="AT273">
        <f t="shared" si="7"/>
        <v>125</v>
      </c>
      <c r="AU273">
        <f t="shared" si="7"/>
        <v>151</v>
      </c>
      <c r="AV273">
        <f t="shared" si="7"/>
        <v>153</v>
      </c>
      <c r="AW273">
        <f t="shared" si="7"/>
        <v>80</v>
      </c>
      <c r="AX273">
        <f t="shared" si="7"/>
        <v>53</v>
      </c>
      <c r="AY273">
        <f t="shared" si="7"/>
        <v>37</v>
      </c>
      <c r="AZ273">
        <f t="shared" si="7"/>
        <v>27</v>
      </c>
      <c r="BA273">
        <f t="shared" si="7"/>
        <v>34</v>
      </c>
      <c r="BB273">
        <f t="shared" si="7"/>
        <v>11</v>
      </c>
      <c r="BC273">
        <f t="shared" si="7"/>
        <v>13</v>
      </c>
      <c r="BD273">
        <f t="shared" si="7"/>
        <v>32</v>
      </c>
      <c r="BE273">
        <f t="shared" si="7"/>
        <v>26</v>
      </c>
      <c r="BF273">
        <f t="shared" si="7"/>
        <v>30</v>
      </c>
      <c r="BG273">
        <f t="shared" si="7"/>
        <v>25</v>
      </c>
      <c r="BH273">
        <f t="shared" si="7"/>
        <v>44</v>
      </c>
      <c r="BI273">
        <f t="shared" si="7"/>
        <v>54</v>
      </c>
      <c r="BJ273">
        <f t="shared" si="7"/>
        <v>94</v>
      </c>
      <c r="BK273">
        <f t="shared" si="7"/>
        <v>55</v>
      </c>
      <c r="BL273">
        <f t="shared" si="7"/>
        <v>130</v>
      </c>
      <c r="BM273">
        <f t="shared" si="7"/>
        <v>63</v>
      </c>
      <c r="BN273">
        <f t="shared" si="7"/>
        <v>93</v>
      </c>
      <c r="BO273">
        <f t="shared" si="7"/>
        <v>70</v>
      </c>
      <c r="BP273">
        <f t="shared" si="7"/>
        <v>121</v>
      </c>
      <c r="BQ273">
        <f t="shared" si="7"/>
        <v>115</v>
      </c>
      <c r="BR273">
        <f t="shared" si="5"/>
        <v>102</v>
      </c>
    </row>
    <row r="274" spans="1:70" x14ac:dyDescent="0.2">
      <c r="A274" s="11"/>
      <c r="B274" s="3" t="s">
        <v>163</v>
      </c>
      <c r="C274" s="3"/>
      <c r="E274">
        <f t="shared" si="6"/>
        <v>0</v>
      </c>
      <c r="F274">
        <f t="shared" si="7"/>
        <v>1</v>
      </c>
      <c r="G274">
        <f t="shared" si="7"/>
        <v>0</v>
      </c>
      <c r="H274">
        <f t="shared" si="7"/>
        <v>1</v>
      </c>
      <c r="I274">
        <f t="shared" si="7"/>
        <v>1</v>
      </c>
      <c r="J274">
        <f t="shared" si="7"/>
        <v>0</v>
      </c>
      <c r="K274">
        <f t="shared" si="7"/>
        <v>0</v>
      </c>
      <c r="L274">
        <f t="shared" si="7"/>
        <v>0</v>
      </c>
      <c r="M274">
        <f t="shared" si="7"/>
        <v>7</v>
      </c>
      <c r="N274">
        <f t="shared" si="7"/>
        <v>1</v>
      </c>
      <c r="O274">
        <f t="shared" si="7"/>
        <v>3</v>
      </c>
      <c r="P274">
        <f t="shared" si="7"/>
        <v>0</v>
      </c>
      <c r="Q274">
        <f t="shared" si="7"/>
        <v>1</v>
      </c>
      <c r="R274">
        <f t="shared" si="7"/>
        <v>3</v>
      </c>
      <c r="S274">
        <f t="shared" si="7"/>
        <v>4</v>
      </c>
      <c r="T274">
        <f t="shared" si="7"/>
        <v>1</v>
      </c>
      <c r="U274">
        <f t="shared" si="7"/>
        <v>0</v>
      </c>
      <c r="V274">
        <f t="shared" si="7"/>
        <v>1</v>
      </c>
      <c r="W274">
        <f t="shared" si="7"/>
        <v>2</v>
      </c>
      <c r="X274">
        <f t="shared" si="7"/>
        <v>1</v>
      </c>
      <c r="Y274">
        <f t="shared" si="7"/>
        <v>0</v>
      </c>
      <c r="Z274">
        <f t="shared" si="7"/>
        <v>0</v>
      </c>
      <c r="AA274">
        <f t="shared" si="7"/>
        <v>0</v>
      </c>
      <c r="AB274">
        <f t="shared" si="7"/>
        <v>0</v>
      </c>
      <c r="AC274">
        <f t="shared" si="7"/>
        <v>1</v>
      </c>
      <c r="AD274">
        <f t="shared" si="7"/>
        <v>1</v>
      </c>
      <c r="AE274">
        <f t="shared" si="7"/>
        <v>1</v>
      </c>
      <c r="AF274">
        <f t="shared" si="7"/>
        <v>0</v>
      </c>
      <c r="AG274">
        <f t="shared" si="7"/>
        <v>73</v>
      </c>
      <c r="AH274">
        <f t="shared" si="7"/>
        <v>100</v>
      </c>
      <c r="AI274">
        <f t="shared" si="7"/>
        <v>229</v>
      </c>
      <c r="AJ274">
        <f t="shared" si="7"/>
        <v>169</v>
      </c>
      <c r="AK274">
        <f t="shared" si="7"/>
        <v>231</v>
      </c>
      <c r="AL274">
        <f t="shared" si="7"/>
        <v>144</v>
      </c>
      <c r="AM274">
        <f t="shared" si="7"/>
        <v>284</v>
      </c>
      <c r="AN274">
        <f t="shared" si="7"/>
        <v>505</v>
      </c>
      <c r="AO274">
        <f t="shared" si="7"/>
        <v>571</v>
      </c>
      <c r="AP274">
        <f t="shared" si="7"/>
        <v>813</v>
      </c>
      <c r="AQ274">
        <f t="shared" si="7"/>
        <v>586</v>
      </c>
      <c r="AR274">
        <f t="shared" si="7"/>
        <v>599</v>
      </c>
      <c r="AS274">
        <f t="shared" si="7"/>
        <v>851</v>
      </c>
      <c r="AT274">
        <f t="shared" si="7"/>
        <v>435</v>
      </c>
      <c r="AU274">
        <f t="shared" si="7"/>
        <v>467</v>
      </c>
      <c r="AV274">
        <f t="shared" si="7"/>
        <v>505</v>
      </c>
      <c r="AW274">
        <f t="shared" si="7"/>
        <v>448</v>
      </c>
      <c r="AX274">
        <f t="shared" si="7"/>
        <v>273</v>
      </c>
      <c r="AY274">
        <f t="shared" si="7"/>
        <v>164</v>
      </c>
      <c r="AZ274">
        <f t="shared" si="7"/>
        <v>35</v>
      </c>
      <c r="BA274">
        <f t="shared" si="7"/>
        <v>242</v>
      </c>
      <c r="BB274">
        <f t="shared" si="7"/>
        <v>114</v>
      </c>
      <c r="BC274">
        <f t="shared" si="7"/>
        <v>110</v>
      </c>
      <c r="BD274">
        <f t="shared" si="7"/>
        <v>107</v>
      </c>
      <c r="BE274">
        <f t="shared" si="7"/>
        <v>76</v>
      </c>
      <c r="BF274">
        <f t="shared" si="7"/>
        <v>74</v>
      </c>
      <c r="BG274">
        <f t="shared" si="7"/>
        <v>84</v>
      </c>
      <c r="BH274">
        <f t="shared" si="7"/>
        <v>93</v>
      </c>
      <c r="BI274">
        <f t="shared" si="7"/>
        <v>152</v>
      </c>
      <c r="BJ274">
        <f t="shared" si="7"/>
        <v>87</v>
      </c>
      <c r="BK274">
        <f t="shared" si="7"/>
        <v>147</v>
      </c>
      <c r="BL274">
        <f t="shared" si="7"/>
        <v>162</v>
      </c>
      <c r="BM274">
        <f t="shared" si="7"/>
        <v>0</v>
      </c>
      <c r="BN274">
        <f t="shared" si="7"/>
        <v>76</v>
      </c>
      <c r="BO274">
        <f t="shared" si="7"/>
        <v>100</v>
      </c>
      <c r="BP274">
        <f t="shared" si="7"/>
        <v>104</v>
      </c>
      <c r="BQ274">
        <f t="shared" si="7"/>
        <v>91</v>
      </c>
      <c r="BR274">
        <f t="shared" si="5"/>
        <v>146</v>
      </c>
    </row>
    <row r="276" spans="1:70" x14ac:dyDescent="0.2">
      <c r="A276" t="s">
        <v>1028</v>
      </c>
    </row>
    <row r="277" spans="1:70" x14ac:dyDescent="0.2">
      <c r="A277" s="3" t="s">
        <v>0</v>
      </c>
      <c r="B277" s="3" t="s">
        <v>1</v>
      </c>
      <c r="C277" s="3"/>
      <c r="D277" s="1">
        <v>43852</v>
      </c>
      <c r="E277" s="1">
        <v>43853</v>
      </c>
      <c r="F277" s="1">
        <v>43854</v>
      </c>
      <c r="G277" s="1">
        <v>43855</v>
      </c>
      <c r="H277" s="1">
        <v>43856</v>
      </c>
      <c r="I277" s="1">
        <v>43857</v>
      </c>
      <c r="J277" s="1">
        <v>43858</v>
      </c>
      <c r="K277" s="1">
        <v>43859</v>
      </c>
      <c r="L277" s="1">
        <v>43860</v>
      </c>
      <c r="M277" s="1">
        <v>43861</v>
      </c>
      <c r="N277" s="1">
        <v>43862</v>
      </c>
      <c r="O277" s="1">
        <v>43863</v>
      </c>
      <c r="P277" s="1">
        <v>43864</v>
      </c>
      <c r="Q277" s="1">
        <v>43865</v>
      </c>
      <c r="R277" s="1">
        <v>43866</v>
      </c>
      <c r="S277" s="1">
        <v>43867</v>
      </c>
      <c r="T277" s="1">
        <v>43868</v>
      </c>
      <c r="U277" s="1">
        <v>43869</v>
      </c>
      <c r="V277" s="1">
        <v>43870</v>
      </c>
      <c r="W277" s="1">
        <v>43871</v>
      </c>
      <c r="X277" s="1">
        <v>43872</v>
      </c>
      <c r="Y277" s="1">
        <v>43873</v>
      </c>
      <c r="Z277" s="1">
        <v>43874</v>
      </c>
      <c r="AA277" s="1">
        <v>43875</v>
      </c>
      <c r="AB277" s="1">
        <v>43876</v>
      </c>
      <c r="AC277" s="1">
        <v>43877</v>
      </c>
      <c r="AD277" s="1">
        <v>43878</v>
      </c>
      <c r="AE277" s="1">
        <v>43879</v>
      </c>
      <c r="AF277" s="1">
        <v>43880</v>
      </c>
      <c r="AG277" s="1">
        <v>43881</v>
      </c>
      <c r="AH277" s="1">
        <v>43882</v>
      </c>
      <c r="AI277" s="1">
        <v>43883</v>
      </c>
      <c r="AJ277" s="1">
        <v>43884</v>
      </c>
      <c r="AK277" s="1">
        <v>43885</v>
      </c>
      <c r="AL277" s="1">
        <v>43886</v>
      </c>
      <c r="AM277" s="1">
        <v>43887</v>
      </c>
      <c r="AN277" s="1">
        <v>43888</v>
      </c>
      <c r="AO277" s="1">
        <v>43889</v>
      </c>
      <c r="AP277" s="1">
        <v>43890</v>
      </c>
      <c r="AQ277" s="1">
        <v>43891</v>
      </c>
      <c r="AR277" s="1">
        <v>43892</v>
      </c>
      <c r="AS277" s="1">
        <v>43893</v>
      </c>
      <c r="AT277" s="1">
        <v>43894</v>
      </c>
      <c r="AU277" s="1">
        <v>43895</v>
      </c>
      <c r="AV277" s="1">
        <v>43896</v>
      </c>
      <c r="AW277" s="1">
        <v>43897</v>
      </c>
      <c r="AX277" s="1">
        <v>43898</v>
      </c>
      <c r="AY277" s="1">
        <v>43899</v>
      </c>
      <c r="AZ277" s="1">
        <v>43900</v>
      </c>
      <c r="BA277" s="1">
        <v>43901</v>
      </c>
      <c r="BB277" s="1">
        <v>43902</v>
      </c>
      <c r="BC277" s="1">
        <v>43903</v>
      </c>
      <c r="BD277" s="1">
        <v>43904</v>
      </c>
      <c r="BE277" s="1">
        <v>43905</v>
      </c>
      <c r="BF277" s="1">
        <v>43906</v>
      </c>
      <c r="BG277" s="1">
        <v>43907</v>
      </c>
      <c r="BH277" s="1">
        <v>43908</v>
      </c>
      <c r="BI277" s="1">
        <v>43909</v>
      </c>
      <c r="BJ277" s="1">
        <v>43910</v>
      </c>
      <c r="BK277" s="1">
        <v>43911</v>
      </c>
      <c r="BL277" s="1">
        <v>43912</v>
      </c>
      <c r="BM277" s="1">
        <v>43913</v>
      </c>
      <c r="BN277" s="1">
        <v>43914</v>
      </c>
      <c r="BO277" s="1">
        <v>43915</v>
      </c>
      <c r="BP277" s="1">
        <v>43916</v>
      </c>
      <c r="BQ277" s="1">
        <v>43917</v>
      </c>
      <c r="BR277" s="1">
        <v>43918</v>
      </c>
    </row>
    <row r="278" spans="1:70" x14ac:dyDescent="0.2">
      <c r="B278" s="3" t="s">
        <v>465</v>
      </c>
      <c r="C278" s="20">
        <v>631400000</v>
      </c>
      <c r="D278" s="20">
        <f>D271/$C278*100000000</f>
        <v>0</v>
      </c>
      <c r="E278" s="20">
        <f t="shared" ref="E278:H278" si="8">E271/$C278*100000000</f>
        <v>0</v>
      </c>
      <c r="F278" s="20">
        <f t="shared" si="8"/>
        <v>0.31675641431738993</v>
      </c>
      <c r="G278" s="20">
        <f t="shared" si="8"/>
        <v>0.15837820715869497</v>
      </c>
      <c r="H278" s="20">
        <f t="shared" si="8"/>
        <v>0</v>
      </c>
      <c r="I278" s="20">
        <f t="shared" ref="I278:BR278" si="9">I271/$C278*100000000</f>
        <v>0.15837820715869497</v>
      </c>
      <c r="J278" s="20">
        <f t="shared" si="9"/>
        <v>0.63351282863477987</v>
      </c>
      <c r="K278" s="20">
        <f t="shared" si="9"/>
        <v>0.31675641431738993</v>
      </c>
      <c r="L278" s="20">
        <f t="shared" si="9"/>
        <v>0</v>
      </c>
      <c r="M278" s="20">
        <f t="shared" si="9"/>
        <v>0.95026924295216975</v>
      </c>
      <c r="N278" s="20">
        <f t="shared" si="9"/>
        <v>0.79189103579347486</v>
      </c>
      <c r="O278" s="20">
        <f t="shared" si="9"/>
        <v>0.31675641431738993</v>
      </c>
      <c r="P278" s="20">
        <f t="shared" si="9"/>
        <v>0.31675641431738993</v>
      </c>
      <c r="Q278" s="20">
        <f t="shared" si="9"/>
        <v>0.15837820715869497</v>
      </c>
      <c r="R278" s="20">
        <f t="shared" si="9"/>
        <v>0</v>
      </c>
      <c r="S278" s="20">
        <f t="shared" si="9"/>
        <v>0</v>
      </c>
      <c r="T278" s="20">
        <f t="shared" si="9"/>
        <v>0.47513462147608487</v>
      </c>
      <c r="U278" s="20">
        <f t="shared" si="9"/>
        <v>0.79189103579347486</v>
      </c>
      <c r="V278" s="20">
        <f t="shared" si="9"/>
        <v>0.31675641431738993</v>
      </c>
      <c r="W278" s="20">
        <f t="shared" si="9"/>
        <v>0.79189103579347486</v>
      </c>
      <c r="X278" s="20">
        <f t="shared" si="9"/>
        <v>0.31675641431738993</v>
      </c>
      <c r="Y278" s="20">
        <f t="shared" si="9"/>
        <v>0.15837820715869497</v>
      </c>
      <c r="Z278" s="20">
        <f t="shared" si="9"/>
        <v>0</v>
      </c>
      <c r="AA278" s="20">
        <f t="shared" si="9"/>
        <v>0</v>
      </c>
      <c r="AB278" s="20">
        <f t="shared" si="9"/>
        <v>0.15837820715869497</v>
      </c>
      <c r="AC278" s="20">
        <f t="shared" si="9"/>
        <v>0</v>
      </c>
      <c r="AD278" s="20">
        <f t="shared" si="9"/>
        <v>0</v>
      </c>
      <c r="AE278" s="20">
        <f t="shared" si="9"/>
        <v>0</v>
      </c>
      <c r="AF278" s="20">
        <f t="shared" si="9"/>
        <v>0</v>
      </c>
      <c r="AG278" s="20">
        <f t="shared" si="9"/>
        <v>0</v>
      </c>
      <c r="AH278" s="20">
        <f t="shared" si="9"/>
        <v>2.6924295216978145</v>
      </c>
      <c r="AI278" s="20">
        <f t="shared" si="9"/>
        <v>6.6518847006651889</v>
      </c>
      <c r="AJ278" s="20">
        <f t="shared" si="9"/>
        <v>14.729173265758632</v>
      </c>
      <c r="AK278" s="20">
        <f t="shared" si="9"/>
        <v>12.353500158378207</v>
      </c>
      <c r="AL278" s="20">
        <f t="shared" si="9"/>
        <v>16.154577130186887</v>
      </c>
      <c r="AM278" s="20">
        <f t="shared" si="9"/>
        <v>25.340513145391196</v>
      </c>
      <c r="AN278" s="20">
        <f t="shared" si="9"/>
        <v>41.495090275578079</v>
      </c>
      <c r="AO278" s="20">
        <f t="shared" si="9"/>
        <v>45.771301868862842</v>
      </c>
      <c r="AP278" s="20">
        <f t="shared" si="9"/>
        <v>57.649667405764973</v>
      </c>
      <c r="AQ278" s="20">
        <f t="shared" si="9"/>
        <v>115.77446943300602</v>
      </c>
      <c r="AR278" s="20">
        <f t="shared" si="9"/>
        <v>82.356667722521379</v>
      </c>
      <c r="AS278" s="20">
        <f t="shared" si="9"/>
        <v>98.828001267025655</v>
      </c>
      <c r="AT278" s="20">
        <f t="shared" si="9"/>
        <v>152.51821349382325</v>
      </c>
      <c r="AU278" s="20">
        <f t="shared" si="9"/>
        <v>219.3538169147925</v>
      </c>
      <c r="AV278" s="20">
        <f t="shared" si="9"/>
        <v>273.99429838454228</v>
      </c>
      <c r="AW278" s="20">
        <f t="shared" si="9"/>
        <v>333.54450427621157</v>
      </c>
      <c r="AX278" s="20">
        <f t="shared" si="9"/>
        <v>393.88660120367439</v>
      </c>
      <c r="AY278" s="20">
        <f t="shared" si="9"/>
        <v>426.5125118783655</v>
      </c>
      <c r="AZ278" s="20">
        <f t="shared" si="9"/>
        <v>499.52486537852388</v>
      </c>
      <c r="BA278" s="20">
        <f t="shared" si="9"/>
        <v>757.99809946151413</v>
      </c>
      <c r="BB278" s="20">
        <f t="shared" si="9"/>
        <v>74.437757364586631</v>
      </c>
      <c r="BC278" s="20">
        <f t="shared" si="9"/>
        <v>2157.1111815014251</v>
      </c>
      <c r="BD278" s="20">
        <f t="shared" si="9"/>
        <v>1251.3462147608489</v>
      </c>
      <c r="BE278" s="20">
        <f t="shared" si="9"/>
        <v>1273.5191637630662</v>
      </c>
      <c r="BF278" s="20">
        <f t="shared" si="9"/>
        <v>1641.7484954070319</v>
      </c>
      <c r="BG278" s="20">
        <f t="shared" si="9"/>
        <v>1669.3063034526449</v>
      </c>
      <c r="BH278" s="20">
        <f t="shared" si="9"/>
        <v>2089.1669306303452</v>
      </c>
      <c r="BI278" s="20">
        <f t="shared" si="9"/>
        <v>2755.9391827684512</v>
      </c>
      <c r="BJ278" s="20">
        <f t="shared" si="9"/>
        <v>3109.1225847323412</v>
      </c>
      <c r="BK278" s="20">
        <f t="shared" si="9"/>
        <v>3249.7624326892619</v>
      </c>
      <c r="BL278" s="20">
        <f t="shared" si="9"/>
        <v>2811.8466898954703</v>
      </c>
      <c r="BM278" s="20">
        <f t="shared" si="9"/>
        <v>3773.519163763066</v>
      </c>
      <c r="BN278" s="20">
        <f t="shared" si="9"/>
        <v>3506.3351282863482</v>
      </c>
      <c r="BO278" s="20">
        <f t="shared" si="9"/>
        <v>4476.8767817548305</v>
      </c>
      <c r="BP278" s="20">
        <f t="shared" si="9"/>
        <v>5160.2787456445994</v>
      </c>
      <c r="BQ278" s="20">
        <f t="shared" si="9"/>
        <v>5317.2315489388657</v>
      </c>
      <c r="BR278" s="20">
        <f t="shared" si="9"/>
        <v>5441.5584415584417</v>
      </c>
    </row>
    <row r="279" spans="1:70" x14ac:dyDescent="0.2">
      <c r="B279" s="3" t="s">
        <v>105</v>
      </c>
      <c r="C279" s="20">
        <v>237200000</v>
      </c>
      <c r="D279" s="20">
        <f t="shared" ref="D279:G281" si="10">D272/$C279*100000000</f>
        <v>0</v>
      </c>
      <c r="E279" s="20">
        <f t="shared" si="10"/>
        <v>0</v>
      </c>
      <c r="F279" s="20">
        <f t="shared" si="10"/>
        <v>0.42158516020236092</v>
      </c>
      <c r="G279" s="20">
        <f t="shared" si="10"/>
        <v>0</v>
      </c>
      <c r="H279" s="20">
        <f t="shared" ref="H279:BR279" si="11">H272/$C279*100000000</f>
        <v>1.2647554806070826</v>
      </c>
      <c r="I279" s="20">
        <f t="shared" si="11"/>
        <v>0</v>
      </c>
      <c r="J279" s="20">
        <f t="shared" si="11"/>
        <v>0</v>
      </c>
      <c r="K279" s="20">
        <f t="shared" si="11"/>
        <v>0</v>
      </c>
      <c r="L279" s="20">
        <f t="shared" si="11"/>
        <v>0</v>
      </c>
      <c r="M279" s="20">
        <f t="shared" si="11"/>
        <v>0.84317032040472184</v>
      </c>
      <c r="N279" s="20">
        <f t="shared" si="11"/>
        <v>0.42158516020236092</v>
      </c>
      <c r="O279" s="20">
        <f t="shared" si="11"/>
        <v>0</v>
      </c>
      <c r="P279" s="20">
        <f t="shared" si="11"/>
        <v>1.2647554806070826</v>
      </c>
      <c r="Q279" s="20">
        <f t="shared" si="11"/>
        <v>0</v>
      </c>
      <c r="R279" s="20">
        <f t="shared" si="11"/>
        <v>0</v>
      </c>
      <c r="S279" s="20">
        <f t="shared" si="11"/>
        <v>0</v>
      </c>
      <c r="T279" s="20">
        <f t="shared" si="11"/>
        <v>0</v>
      </c>
      <c r="U279" s="20">
        <f t="shared" si="11"/>
        <v>0</v>
      </c>
      <c r="V279" s="20">
        <f t="shared" si="11"/>
        <v>0</v>
      </c>
      <c r="W279" s="20">
        <f t="shared" si="11"/>
        <v>0</v>
      </c>
      <c r="X279" s="20">
        <f t="shared" si="11"/>
        <v>0.42158516020236092</v>
      </c>
      <c r="Y279" s="20">
        <f t="shared" si="11"/>
        <v>0</v>
      </c>
      <c r="Z279" s="20">
        <f t="shared" si="11"/>
        <v>0.42158516020236092</v>
      </c>
      <c r="AA279" s="20">
        <f t="shared" si="11"/>
        <v>0</v>
      </c>
      <c r="AB279" s="20">
        <f t="shared" si="11"/>
        <v>0</v>
      </c>
      <c r="AC279" s="20">
        <f t="shared" si="11"/>
        <v>0</v>
      </c>
      <c r="AD279" s="20">
        <f t="shared" si="11"/>
        <v>0</v>
      </c>
      <c r="AE279" s="20">
        <f t="shared" si="11"/>
        <v>0</v>
      </c>
      <c r="AF279" s="20">
        <f t="shared" si="11"/>
        <v>0</v>
      </c>
      <c r="AG279" s="20">
        <f t="shared" si="11"/>
        <v>0</v>
      </c>
      <c r="AH279" s="20">
        <f t="shared" si="11"/>
        <v>0.84317032040472184</v>
      </c>
      <c r="AI279" s="20">
        <f t="shared" si="11"/>
        <v>0</v>
      </c>
      <c r="AJ279" s="20">
        <f t="shared" si="11"/>
        <v>0</v>
      </c>
      <c r="AK279" s="20">
        <f t="shared" si="11"/>
        <v>15.177065767284994</v>
      </c>
      <c r="AL279" s="20">
        <f t="shared" si="11"/>
        <v>0</v>
      </c>
      <c r="AM279" s="20">
        <f t="shared" si="11"/>
        <v>2.5295109612141653</v>
      </c>
      <c r="AN279" s="20">
        <f t="shared" si="11"/>
        <v>0.42158516020236092</v>
      </c>
      <c r="AO279" s="20">
        <f t="shared" si="11"/>
        <v>0.84317032040472184</v>
      </c>
      <c r="AP279" s="20">
        <f t="shared" si="11"/>
        <v>3.3726812816188874</v>
      </c>
      <c r="AQ279" s="20">
        <f t="shared" si="11"/>
        <v>2.5295109612141653</v>
      </c>
      <c r="AR279" s="20">
        <f t="shared" si="11"/>
        <v>10.118043844856661</v>
      </c>
      <c r="AS279" s="20">
        <f t="shared" si="11"/>
        <v>8.4317032040472171</v>
      </c>
      <c r="AT279" s="20">
        <f t="shared" si="11"/>
        <v>13.069139966273188</v>
      </c>
      <c r="AU279" s="20">
        <f t="shared" si="11"/>
        <v>28.667790893760539</v>
      </c>
      <c r="AV279" s="20">
        <f t="shared" si="11"/>
        <v>18.97133220910624</v>
      </c>
      <c r="AW279" s="20">
        <f t="shared" si="11"/>
        <v>59.021922428330527</v>
      </c>
      <c r="AX279" s="20">
        <f t="shared" si="11"/>
        <v>48.903878583473869</v>
      </c>
      <c r="AY279" s="20">
        <f t="shared" si="11"/>
        <v>27.403035413153457</v>
      </c>
      <c r="AZ279" s="20">
        <f t="shared" si="11"/>
        <v>158.51602023608768</v>
      </c>
      <c r="BA279" s="20">
        <f t="shared" si="11"/>
        <v>135.75042158516021</v>
      </c>
      <c r="BB279" s="20">
        <f t="shared" si="11"/>
        <v>161.04553119730187</v>
      </c>
      <c r="BC279" s="20">
        <f t="shared" si="11"/>
        <v>217.53794266441821</v>
      </c>
      <c r="BD279" s="20">
        <f t="shared" si="11"/>
        <v>231.02866779089373</v>
      </c>
      <c r="BE279" s="20">
        <f t="shared" si="11"/>
        <v>325.46374367622258</v>
      </c>
      <c r="BF279" s="20">
        <f t="shared" si="11"/>
        <v>477.6559865092749</v>
      </c>
      <c r="BG279" s="20">
        <f t="shared" si="11"/>
        <v>754.21585160202358</v>
      </c>
      <c r="BH279" s="20">
        <f t="shared" si="11"/>
        <v>574.19898819561547</v>
      </c>
      <c r="BI279" s="20">
        <f t="shared" si="11"/>
        <v>2484.8229342327149</v>
      </c>
      <c r="BJ279" s="20">
        <f t="shared" si="11"/>
        <v>2286.2563237774029</v>
      </c>
      <c r="BK279" s="20">
        <f t="shared" si="11"/>
        <v>2693.5075885328833</v>
      </c>
      <c r="BL279" s="20">
        <f t="shared" si="11"/>
        <v>3282.8836424957844</v>
      </c>
      <c r="BM279" s="20">
        <f t="shared" si="11"/>
        <v>4456.5767284991571</v>
      </c>
      <c r="BN279" s="20">
        <f t="shared" si="11"/>
        <v>4170.7419898819562</v>
      </c>
      <c r="BO279" s="20">
        <f t="shared" si="11"/>
        <v>5075.0421585160202</v>
      </c>
      <c r="BP279" s="20">
        <f t="shared" si="11"/>
        <v>7612.9848229342333</v>
      </c>
      <c r="BQ279" s="20">
        <f t="shared" si="11"/>
        <v>7513.0691399662737</v>
      </c>
      <c r="BR279" s="20">
        <f t="shared" si="11"/>
        <v>8356.2394603709945</v>
      </c>
    </row>
    <row r="280" spans="1:70" x14ac:dyDescent="0.2">
      <c r="A280" s="3"/>
      <c r="B280" s="3" t="s">
        <v>161</v>
      </c>
      <c r="C280" s="20">
        <v>1386000000</v>
      </c>
      <c r="D280" s="20">
        <f t="shared" si="10"/>
        <v>0</v>
      </c>
      <c r="E280" s="20">
        <f t="shared" si="10"/>
        <v>6.854256854256854</v>
      </c>
      <c r="F280" s="20">
        <f t="shared" si="10"/>
        <v>19.985569985569985</v>
      </c>
      <c r="G280" s="20">
        <f t="shared" si="10"/>
        <v>35.064935064935064</v>
      </c>
      <c r="H280" s="20">
        <f t="shared" ref="H280:BR280" si="12">H273/$C280*100000000</f>
        <v>48.268398268398265</v>
      </c>
      <c r="I280" s="20">
        <f t="shared" si="12"/>
        <v>57.864357864357864</v>
      </c>
      <c r="J280" s="20">
        <f t="shared" si="12"/>
        <v>189.8989898989899</v>
      </c>
      <c r="K280" s="20">
        <f t="shared" si="12"/>
        <v>41.702741702741704</v>
      </c>
      <c r="L280" s="20">
        <f t="shared" si="12"/>
        <v>148.19624819624821</v>
      </c>
      <c r="M280" s="20">
        <f t="shared" si="12"/>
        <v>119.84126984126983</v>
      </c>
      <c r="N280" s="20">
        <f t="shared" si="12"/>
        <v>150.72150072150072</v>
      </c>
      <c r="O280" s="20">
        <f t="shared" si="12"/>
        <v>341.91919191919192</v>
      </c>
      <c r="P280" s="20">
        <f t="shared" si="12"/>
        <v>222.65512265512265</v>
      </c>
      <c r="Q280" s="20">
        <f t="shared" si="12"/>
        <v>287.95093795093794</v>
      </c>
      <c r="R280" s="20">
        <f t="shared" si="12"/>
        <v>269.3362193362193</v>
      </c>
      <c r="S280" s="20">
        <f t="shared" si="12"/>
        <v>227.05627705627705</v>
      </c>
      <c r="T280" s="20">
        <f t="shared" si="12"/>
        <v>254.18470418470417</v>
      </c>
      <c r="U280" s="20">
        <f t="shared" si="12"/>
        <v>195.09379509379511</v>
      </c>
      <c r="V280" s="20">
        <f t="shared" si="12"/>
        <v>217.53246753246754</v>
      </c>
      <c r="W280" s="20">
        <f t="shared" si="12"/>
        <v>182.17893217893217</v>
      </c>
      <c r="X280" s="20">
        <f t="shared" si="12"/>
        <v>146.60894660894661</v>
      </c>
      <c r="Y280" s="20">
        <f t="shared" si="12"/>
        <v>26.911976911976911</v>
      </c>
      <c r="Z280" s="20">
        <f t="shared" si="12"/>
        <v>1092.063492063492</v>
      </c>
      <c r="AA280" s="20">
        <f t="shared" si="12"/>
        <v>466.3059163059163</v>
      </c>
      <c r="AB280" s="20">
        <f t="shared" si="12"/>
        <v>148.26839826839827</v>
      </c>
      <c r="AC280" s="20">
        <f t="shared" si="12"/>
        <v>151.51515151515153</v>
      </c>
      <c r="AD280" s="20">
        <f t="shared" si="12"/>
        <v>138.60028860028862</v>
      </c>
      <c r="AE280" s="20">
        <f t="shared" si="12"/>
        <v>128.2106782106782</v>
      </c>
      <c r="AF280" s="20">
        <f t="shared" si="12"/>
        <v>29.437229437229441</v>
      </c>
      <c r="AG280" s="20">
        <f t="shared" si="12"/>
        <v>33.044733044733043</v>
      </c>
      <c r="AH280" s="20">
        <f t="shared" si="12"/>
        <v>34.126984126984127</v>
      </c>
      <c r="AI280" s="20">
        <f t="shared" si="12"/>
        <v>104.68975468975469</v>
      </c>
      <c r="AJ280" s="20">
        <f t="shared" si="12"/>
        <v>1.5151515151515151</v>
      </c>
      <c r="AK280" s="20">
        <f t="shared" si="12"/>
        <v>15.8008658008658</v>
      </c>
      <c r="AL280" s="20">
        <f t="shared" si="12"/>
        <v>37.012987012987011</v>
      </c>
      <c r="AM280" s="20">
        <f t="shared" si="12"/>
        <v>29.725829725829726</v>
      </c>
      <c r="AN280" s="20">
        <f t="shared" si="12"/>
        <v>31.313131313131315</v>
      </c>
      <c r="AO280" s="20">
        <f t="shared" si="12"/>
        <v>23.665223665223664</v>
      </c>
      <c r="AP280" s="20">
        <f t="shared" si="12"/>
        <v>30.880230880230879</v>
      </c>
      <c r="AQ280" s="20">
        <f t="shared" si="12"/>
        <v>41.558441558441558</v>
      </c>
      <c r="AR280" s="20">
        <f t="shared" si="12"/>
        <v>14.71861471861472</v>
      </c>
      <c r="AS280" s="20">
        <f t="shared" si="12"/>
        <v>9.0187590187590185</v>
      </c>
      <c r="AT280" s="20">
        <f t="shared" si="12"/>
        <v>9.0187590187590185</v>
      </c>
      <c r="AU280" s="20">
        <f t="shared" si="12"/>
        <v>10.894660894660895</v>
      </c>
      <c r="AV280" s="20">
        <f t="shared" si="12"/>
        <v>11.038961038961039</v>
      </c>
      <c r="AW280" s="20">
        <f t="shared" si="12"/>
        <v>5.7720057720057714</v>
      </c>
      <c r="AX280" s="20">
        <f t="shared" si="12"/>
        <v>3.8239538239538238</v>
      </c>
      <c r="AY280" s="20">
        <f t="shared" si="12"/>
        <v>2.6695526695526697</v>
      </c>
      <c r="AZ280" s="20">
        <f t="shared" si="12"/>
        <v>1.948051948051948</v>
      </c>
      <c r="BA280" s="20">
        <f t="shared" si="12"/>
        <v>2.4531024531024528</v>
      </c>
      <c r="BB280" s="20">
        <f t="shared" si="12"/>
        <v>0.79365079365079361</v>
      </c>
      <c r="BC280" s="20">
        <f t="shared" si="12"/>
        <v>0.93795093795093787</v>
      </c>
      <c r="BD280" s="20">
        <f t="shared" si="12"/>
        <v>2.3088023088023086</v>
      </c>
      <c r="BE280" s="20">
        <f t="shared" si="12"/>
        <v>1.8759018759018757</v>
      </c>
      <c r="BF280" s="20">
        <f t="shared" si="12"/>
        <v>2.1645021645021645</v>
      </c>
      <c r="BG280" s="20">
        <f t="shared" si="12"/>
        <v>1.8037518037518039</v>
      </c>
      <c r="BH280" s="20">
        <f t="shared" si="12"/>
        <v>3.1746031746031744</v>
      </c>
      <c r="BI280" s="20">
        <f t="shared" si="12"/>
        <v>3.8961038961038961</v>
      </c>
      <c r="BJ280" s="20">
        <f t="shared" si="12"/>
        <v>6.7821067821067818</v>
      </c>
      <c r="BK280" s="20">
        <f t="shared" si="12"/>
        <v>3.9682539682539684</v>
      </c>
      <c r="BL280" s="20">
        <f t="shared" si="12"/>
        <v>9.3795093795093791</v>
      </c>
      <c r="BM280" s="20">
        <f t="shared" si="12"/>
        <v>4.5454545454545459</v>
      </c>
      <c r="BN280" s="20">
        <f t="shared" si="12"/>
        <v>6.7099567099567095</v>
      </c>
      <c r="BO280" s="20">
        <f t="shared" si="12"/>
        <v>5.0505050505050502</v>
      </c>
      <c r="BP280" s="20">
        <f t="shared" si="12"/>
        <v>8.7301587301587311</v>
      </c>
      <c r="BQ280" s="20">
        <f t="shared" si="12"/>
        <v>8.2972582972582973</v>
      </c>
      <c r="BR280" s="20">
        <f t="shared" si="12"/>
        <v>7.3593073593073601</v>
      </c>
    </row>
    <row r="281" spans="1:70" x14ac:dyDescent="0.2">
      <c r="B281" s="3" t="s">
        <v>163</v>
      </c>
      <c r="C281" s="20">
        <v>51470000</v>
      </c>
      <c r="D281" s="20">
        <f t="shared" si="10"/>
        <v>0</v>
      </c>
      <c r="E281" s="20">
        <f t="shared" si="10"/>
        <v>0</v>
      </c>
      <c r="F281" s="20">
        <f t="shared" si="10"/>
        <v>1.9428793471925394</v>
      </c>
      <c r="G281" s="20">
        <f t="shared" si="10"/>
        <v>0</v>
      </c>
      <c r="H281" s="20">
        <f t="shared" ref="H281:BR281" si="13">H274/$C281*100000000</f>
        <v>1.9428793471925394</v>
      </c>
      <c r="I281" s="20">
        <f t="shared" si="13"/>
        <v>1.9428793471925394</v>
      </c>
      <c r="J281" s="20">
        <f t="shared" si="13"/>
        <v>0</v>
      </c>
      <c r="K281" s="20">
        <f t="shared" si="13"/>
        <v>0</v>
      </c>
      <c r="L281" s="20">
        <f t="shared" si="13"/>
        <v>0</v>
      </c>
      <c r="M281" s="20">
        <f t="shared" si="13"/>
        <v>13.600155430347774</v>
      </c>
      <c r="N281" s="20">
        <f t="shared" si="13"/>
        <v>1.9428793471925394</v>
      </c>
      <c r="O281" s="20">
        <f t="shared" si="13"/>
        <v>5.8286380415776176</v>
      </c>
      <c r="P281" s="20">
        <f t="shared" si="13"/>
        <v>0</v>
      </c>
      <c r="Q281" s="20">
        <f t="shared" si="13"/>
        <v>1.9428793471925394</v>
      </c>
      <c r="R281" s="20">
        <f t="shared" si="13"/>
        <v>5.8286380415776176</v>
      </c>
      <c r="S281" s="20">
        <f t="shared" si="13"/>
        <v>7.7715173887701576</v>
      </c>
      <c r="T281" s="20">
        <f t="shared" si="13"/>
        <v>1.9428793471925394</v>
      </c>
      <c r="U281" s="20">
        <f t="shared" si="13"/>
        <v>0</v>
      </c>
      <c r="V281" s="20">
        <f t="shared" si="13"/>
        <v>1.9428793471925394</v>
      </c>
      <c r="W281" s="20">
        <f t="shared" si="13"/>
        <v>3.8857586943850788</v>
      </c>
      <c r="X281" s="20">
        <f t="shared" si="13"/>
        <v>1.9428793471925394</v>
      </c>
      <c r="Y281" s="20">
        <f t="shared" si="13"/>
        <v>0</v>
      </c>
      <c r="Z281" s="20">
        <f t="shared" si="13"/>
        <v>0</v>
      </c>
      <c r="AA281" s="20">
        <f t="shared" si="13"/>
        <v>0</v>
      </c>
      <c r="AB281" s="20">
        <f t="shared" si="13"/>
        <v>0</v>
      </c>
      <c r="AC281" s="20">
        <f t="shared" si="13"/>
        <v>1.9428793471925394</v>
      </c>
      <c r="AD281" s="20">
        <f t="shared" si="13"/>
        <v>1.9428793471925394</v>
      </c>
      <c r="AE281" s="20">
        <f t="shared" si="13"/>
        <v>1.9428793471925394</v>
      </c>
      <c r="AF281" s="20">
        <f t="shared" si="13"/>
        <v>0</v>
      </c>
      <c r="AG281" s="20">
        <f t="shared" si="13"/>
        <v>141.83019234505537</v>
      </c>
      <c r="AH281" s="20">
        <f t="shared" si="13"/>
        <v>194.28793471925394</v>
      </c>
      <c r="AI281" s="20">
        <f t="shared" si="13"/>
        <v>444.91937050709151</v>
      </c>
      <c r="AJ281" s="20">
        <f t="shared" si="13"/>
        <v>328.34660967553913</v>
      </c>
      <c r="AK281" s="20">
        <f t="shared" si="13"/>
        <v>448.80512920147657</v>
      </c>
      <c r="AL281" s="20">
        <f t="shared" si="13"/>
        <v>279.77462599572567</v>
      </c>
      <c r="AM281" s="20">
        <f t="shared" si="13"/>
        <v>551.77773460268122</v>
      </c>
      <c r="AN281" s="20">
        <f t="shared" si="13"/>
        <v>981.15407033223244</v>
      </c>
      <c r="AO281" s="20">
        <f t="shared" si="13"/>
        <v>1109.3841072469399</v>
      </c>
      <c r="AP281" s="20">
        <f t="shared" si="13"/>
        <v>1579.5609092675345</v>
      </c>
      <c r="AQ281" s="20">
        <f t="shared" si="13"/>
        <v>1138.5272974548279</v>
      </c>
      <c r="AR281" s="20">
        <f t="shared" si="13"/>
        <v>1163.7847289683311</v>
      </c>
      <c r="AS281" s="20">
        <f t="shared" si="13"/>
        <v>1653.3903244608507</v>
      </c>
      <c r="AT281" s="20">
        <f t="shared" si="13"/>
        <v>845.15251602875469</v>
      </c>
      <c r="AU281" s="20">
        <f t="shared" si="13"/>
        <v>907.32465513891589</v>
      </c>
      <c r="AV281" s="20">
        <f t="shared" si="13"/>
        <v>981.15407033223244</v>
      </c>
      <c r="AW281" s="20">
        <f t="shared" si="13"/>
        <v>870.40994754225756</v>
      </c>
      <c r="AX281" s="20">
        <f t="shared" si="13"/>
        <v>530.40606178356325</v>
      </c>
      <c r="AY281" s="20">
        <f t="shared" si="13"/>
        <v>318.63221293957645</v>
      </c>
      <c r="AZ281" s="20">
        <f t="shared" si="13"/>
        <v>68.000777151738873</v>
      </c>
      <c r="BA281" s="20">
        <f t="shared" si="13"/>
        <v>470.17680202059449</v>
      </c>
      <c r="BB281" s="20">
        <f t="shared" si="13"/>
        <v>221.48824557994948</v>
      </c>
      <c r="BC281" s="20">
        <f t="shared" si="13"/>
        <v>213.7167281911793</v>
      </c>
      <c r="BD281" s="20">
        <f t="shared" si="13"/>
        <v>207.88809014960171</v>
      </c>
      <c r="BE281" s="20">
        <f t="shared" si="13"/>
        <v>147.65883038663299</v>
      </c>
      <c r="BF281" s="20">
        <f t="shared" si="13"/>
        <v>143.7730716922479</v>
      </c>
      <c r="BG281" s="20">
        <f t="shared" si="13"/>
        <v>163.20186516417331</v>
      </c>
      <c r="BH281" s="20">
        <f t="shared" si="13"/>
        <v>180.68777928890617</v>
      </c>
      <c r="BI281" s="20">
        <f t="shared" si="13"/>
        <v>295.31766077326597</v>
      </c>
      <c r="BJ281" s="20">
        <f t="shared" si="13"/>
        <v>169.03050320575093</v>
      </c>
      <c r="BK281" s="20">
        <f t="shared" si="13"/>
        <v>285.60326403730329</v>
      </c>
      <c r="BL281" s="20">
        <f t="shared" si="13"/>
        <v>314.74645424519133</v>
      </c>
      <c r="BM281" s="20">
        <f t="shared" si="13"/>
        <v>0</v>
      </c>
      <c r="BN281" s="20">
        <f t="shared" si="13"/>
        <v>147.65883038663299</v>
      </c>
      <c r="BO281" s="20">
        <f t="shared" si="13"/>
        <v>194.28793471925394</v>
      </c>
      <c r="BP281" s="20">
        <f t="shared" si="13"/>
        <v>202.05945210802409</v>
      </c>
      <c r="BQ281" s="20">
        <f t="shared" si="13"/>
        <v>176.80202059452108</v>
      </c>
      <c r="BR281" s="20">
        <f t="shared" si="13"/>
        <v>283.66038469011073</v>
      </c>
    </row>
    <row r="284" spans="1:70" x14ac:dyDescent="0.2">
      <c r="B284" s="20"/>
    </row>
    <row r="285" spans="1:70" x14ac:dyDescent="0.2">
      <c r="B285" s="20"/>
    </row>
    <row r="286" spans="1:70" x14ac:dyDescent="0.2">
      <c r="B286" s="20"/>
    </row>
    <row r="287" spans="1:70" x14ac:dyDescent="0.2">
      <c r="B287" s="20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0600A-2E35-0243-8E6C-EAB3C77B8F60}">
  <dimension ref="A1:E60"/>
  <sheetViews>
    <sheetView workbookViewId="0"/>
  </sheetViews>
  <sheetFormatPr baseColWidth="10" defaultColWidth="10.83203125" defaultRowHeight="16" x14ac:dyDescent="0.2"/>
  <sheetData>
    <row r="1" spans="1:5" ht="15" x14ac:dyDescent="0.2">
      <c r="A1" t="s">
        <v>1037</v>
      </c>
      <c r="B1" s="24" t="s">
        <v>1038</v>
      </c>
    </row>
    <row r="2" spans="1:5" ht="15" x14ac:dyDescent="0.2">
      <c r="A2" s="1">
        <v>43927</v>
      </c>
    </row>
    <row r="3" spans="1:5" ht="17" x14ac:dyDescent="0.2">
      <c r="A3" s="21"/>
      <c r="B3" s="21" t="s">
        <v>1029</v>
      </c>
      <c r="C3" s="21" t="s">
        <v>1030</v>
      </c>
      <c r="D3" s="21" t="s">
        <v>1031</v>
      </c>
      <c r="E3" s="21" t="s">
        <v>1030</v>
      </c>
    </row>
    <row r="4" spans="1:5" ht="18" x14ac:dyDescent="0.2">
      <c r="A4" s="22" t="s">
        <v>426</v>
      </c>
      <c r="B4" s="22">
        <v>513</v>
      </c>
      <c r="C4" s="22">
        <v>16</v>
      </c>
      <c r="D4" s="22">
        <v>21</v>
      </c>
      <c r="E4" s="22" t="s">
        <v>1032</v>
      </c>
    </row>
    <row r="5" spans="1:5" ht="18" x14ac:dyDescent="0.2">
      <c r="A5" s="22" t="s">
        <v>130</v>
      </c>
      <c r="B5" s="22">
        <v>986</v>
      </c>
      <c r="C5" s="22">
        <v>17</v>
      </c>
      <c r="D5" s="22">
        <v>31</v>
      </c>
      <c r="E5" s="22" t="s">
        <v>1032</v>
      </c>
    </row>
    <row r="6" spans="1:5" ht="18" x14ac:dyDescent="0.2">
      <c r="A6" s="22" t="s">
        <v>158</v>
      </c>
      <c r="B6" s="22">
        <v>345</v>
      </c>
      <c r="C6" s="22">
        <v>19</v>
      </c>
      <c r="D6" s="22">
        <v>3</v>
      </c>
      <c r="E6" s="22" t="s">
        <v>1032</v>
      </c>
    </row>
    <row r="7" spans="1:5" ht="18" x14ac:dyDescent="0.2">
      <c r="A7" s="22" t="s">
        <v>126</v>
      </c>
      <c r="B7" s="22">
        <v>955</v>
      </c>
      <c r="C7" s="22">
        <v>21</v>
      </c>
      <c r="D7" s="22">
        <v>45</v>
      </c>
      <c r="E7" s="22">
        <v>1</v>
      </c>
    </row>
    <row r="8" spans="1:5" ht="18" x14ac:dyDescent="0.2">
      <c r="A8" s="22" t="s">
        <v>131</v>
      </c>
      <c r="B8" s="22">
        <v>409</v>
      </c>
      <c r="C8" s="22">
        <v>21</v>
      </c>
      <c r="D8" s="22">
        <v>8</v>
      </c>
      <c r="E8" s="22" t="s">
        <v>1032</v>
      </c>
    </row>
    <row r="9" spans="1:5" ht="18" x14ac:dyDescent="0.2">
      <c r="A9" s="22" t="s">
        <v>115</v>
      </c>
      <c r="B9" s="23">
        <v>7359</v>
      </c>
      <c r="C9" s="22">
        <v>25</v>
      </c>
      <c r="D9" s="22">
        <v>143</v>
      </c>
      <c r="E9" s="22" t="s">
        <v>1032</v>
      </c>
    </row>
    <row r="10" spans="1:5" ht="18" x14ac:dyDescent="0.2">
      <c r="A10" s="22" t="s">
        <v>114</v>
      </c>
      <c r="B10" s="23">
        <v>1068</v>
      </c>
      <c r="C10" s="22">
        <v>25</v>
      </c>
      <c r="D10" s="22">
        <v>27</v>
      </c>
      <c r="E10" s="22" t="s">
        <v>1032</v>
      </c>
    </row>
    <row r="11" spans="1:5" ht="18" x14ac:dyDescent="0.2">
      <c r="A11" s="22" t="s">
        <v>147</v>
      </c>
      <c r="B11" s="22">
        <v>185</v>
      </c>
      <c r="C11" s="22">
        <v>25</v>
      </c>
      <c r="D11" s="22">
        <v>6</v>
      </c>
      <c r="E11" s="22" t="s">
        <v>1032</v>
      </c>
    </row>
    <row r="12" spans="1:5" ht="18" x14ac:dyDescent="0.2">
      <c r="A12" s="22" t="s">
        <v>136</v>
      </c>
      <c r="B12" s="22">
        <v>371</v>
      </c>
      <c r="C12" s="22">
        <v>26</v>
      </c>
      <c r="D12" s="22">
        <v>4</v>
      </c>
      <c r="E12" s="22" t="s">
        <v>1032</v>
      </c>
    </row>
    <row r="13" spans="1:5" ht="18" x14ac:dyDescent="0.2">
      <c r="A13" s="22" t="s">
        <v>120</v>
      </c>
      <c r="B13" s="23">
        <v>2900</v>
      </c>
      <c r="C13" s="22">
        <v>28</v>
      </c>
      <c r="D13" s="22">
        <v>43</v>
      </c>
      <c r="E13" s="22" t="s">
        <v>1032</v>
      </c>
    </row>
    <row r="14" spans="1:5" ht="18" x14ac:dyDescent="0.2">
      <c r="A14" s="22" t="s">
        <v>148</v>
      </c>
      <c r="B14" s="22">
        <v>854</v>
      </c>
      <c r="C14" s="22">
        <v>28</v>
      </c>
      <c r="D14" s="22">
        <v>16</v>
      </c>
      <c r="E14" s="22" t="s">
        <v>1032</v>
      </c>
    </row>
    <row r="15" spans="1:5" ht="18" x14ac:dyDescent="0.2">
      <c r="A15" s="22" t="s">
        <v>154</v>
      </c>
      <c r="B15" s="22">
        <v>299</v>
      </c>
      <c r="C15" s="22">
        <v>28</v>
      </c>
      <c r="D15" s="22">
        <v>6</v>
      </c>
      <c r="E15" s="22" t="s">
        <v>1032</v>
      </c>
    </row>
    <row r="16" spans="1:5" ht="18" x14ac:dyDescent="0.2">
      <c r="A16" s="22" t="s">
        <v>143</v>
      </c>
      <c r="B16" s="22">
        <v>849</v>
      </c>
      <c r="C16" s="22">
        <v>29</v>
      </c>
      <c r="D16" s="22">
        <v>25</v>
      </c>
      <c r="E16" s="22" t="s">
        <v>1032</v>
      </c>
    </row>
    <row r="17" spans="1:5" ht="18" x14ac:dyDescent="0.2">
      <c r="A17" s="22" t="s">
        <v>118</v>
      </c>
      <c r="B17" s="22">
        <v>946</v>
      </c>
      <c r="C17" s="22">
        <v>30</v>
      </c>
      <c r="D17" s="22">
        <v>25</v>
      </c>
      <c r="E17" s="22" t="s">
        <v>1032</v>
      </c>
    </row>
    <row r="18" spans="1:5" ht="18" x14ac:dyDescent="0.2">
      <c r="A18" s="22" t="s">
        <v>156</v>
      </c>
      <c r="B18" s="22">
        <v>225</v>
      </c>
      <c r="C18" s="22">
        <v>30</v>
      </c>
      <c r="D18" s="22">
        <v>3</v>
      </c>
      <c r="E18" s="22" t="s">
        <v>1032</v>
      </c>
    </row>
    <row r="19" spans="1:5" ht="18" x14ac:dyDescent="0.2">
      <c r="A19" s="22" t="s">
        <v>155</v>
      </c>
      <c r="B19" s="22">
        <v>686</v>
      </c>
      <c r="C19" s="22">
        <v>33</v>
      </c>
      <c r="D19" s="22">
        <v>12</v>
      </c>
      <c r="E19" s="22" t="s">
        <v>1032</v>
      </c>
    </row>
    <row r="20" spans="1:5" ht="18" x14ac:dyDescent="0.2">
      <c r="A20" s="22" t="s">
        <v>157</v>
      </c>
      <c r="B20" s="22">
        <v>288</v>
      </c>
      <c r="C20" s="22">
        <v>33</v>
      </c>
      <c r="D20" s="22">
        <v>4</v>
      </c>
      <c r="E20" s="22" t="s">
        <v>1032</v>
      </c>
    </row>
    <row r="21" spans="1:5" ht="18" x14ac:dyDescent="0.2">
      <c r="A21" s="22" t="s">
        <v>123</v>
      </c>
      <c r="B21" s="23">
        <v>2878</v>
      </c>
      <c r="C21" s="22">
        <v>34</v>
      </c>
      <c r="D21" s="22">
        <v>66</v>
      </c>
      <c r="E21" s="22" t="s">
        <v>1032</v>
      </c>
    </row>
    <row r="22" spans="1:5" ht="18" x14ac:dyDescent="0.2">
      <c r="A22" s="22" t="s">
        <v>137</v>
      </c>
      <c r="B22" s="23">
        <v>1329</v>
      </c>
      <c r="C22" s="22">
        <v>34</v>
      </c>
      <c r="D22" s="22">
        <v>51</v>
      </c>
      <c r="E22" s="22">
        <v>1</v>
      </c>
    </row>
    <row r="23" spans="1:5" ht="18" x14ac:dyDescent="0.2">
      <c r="A23" s="22" t="s">
        <v>159</v>
      </c>
      <c r="B23" s="22">
        <v>210</v>
      </c>
      <c r="C23" s="22">
        <v>36</v>
      </c>
      <c r="D23" s="22">
        <v>0</v>
      </c>
      <c r="E23" s="22"/>
    </row>
    <row r="24" spans="1:5" ht="18" x14ac:dyDescent="0.2">
      <c r="A24" s="22" t="s">
        <v>151</v>
      </c>
      <c r="B24" s="22">
        <v>499</v>
      </c>
      <c r="C24" s="22">
        <v>37</v>
      </c>
      <c r="D24" s="22">
        <v>10</v>
      </c>
      <c r="E24" s="22" t="s">
        <v>1032</v>
      </c>
    </row>
    <row r="25" spans="1:5" ht="18" x14ac:dyDescent="0.2">
      <c r="A25" s="22" t="s">
        <v>107</v>
      </c>
      <c r="B25" s="23">
        <v>15207</v>
      </c>
      <c r="C25" s="22">
        <v>38</v>
      </c>
      <c r="D25" s="22">
        <v>351</v>
      </c>
      <c r="E25" s="22" t="s">
        <v>1032</v>
      </c>
    </row>
    <row r="26" spans="1:5" ht="18" x14ac:dyDescent="0.2">
      <c r="A26" s="22" t="s">
        <v>132</v>
      </c>
      <c r="B26" s="23">
        <v>4452</v>
      </c>
      <c r="C26" s="22">
        <v>38</v>
      </c>
      <c r="D26" s="22">
        <v>142</v>
      </c>
      <c r="E26" s="22">
        <v>1</v>
      </c>
    </row>
    <row r="27" spans="1:5" ht="18" x14ac:dyDescent="0.2">
      <c r="A27" s="22" t="s">
        <v>124</v>
      </c>
      <c r="B27" s="23">
        <v>2732</v>
      </c>
      <c r="C27" s="22">
        <v>38</v>
      </c>
      <c r="D27" s="22">
        <v>65</v>
      </c>
      <c r="E27" s="22" t="s">
        <v>1032</v>
      </c>
    </row>
    <row r="28" spans="1:5" ht="18" x14ac:dyDescent="0.2">
      <c r="A28" s="22" t="s">
        <v>145</v>
      </c>
      <c r="B28" s="23">
        <v>2464</v>
      </c>
      <c r="C28" s="22">
        <v>40</v>
      </c>
      <c r="D28" s="22">
        <v>52</v>
      </c>
      <c r="E28" s="22" t="s">
        <v>1032</v>
      </c>
    </row>
    <row r="29" spans="1:5" ht="18" x14ac:dyDescent="0.2">
      <c r="A29" s="22" t="s">
        <v>134</v>
      </c>
      <c r="B29" s="23">
        <v>2320</v>
      </c>
      <c r="C29" s="22">
        <v>40</v>
      </c>
      <c r="D29" s="22">
        <v>75</v>
      </c>
      <c r="E29" s="22">
        <v>1</v>
      </c>
    </row>
    <row r="30" spans="1:5" ht="18" x14ac:dyDescent="0.2">
      <c r="A30" s="22" t="s">
        <v>121</v>
      </c>
      <c r="B30" s="23">
        <v>2049</v>
      </c>
      <c r="C30" s="22">
        <v>40</v>
      </c>
      <c r="D30" s="22">
        <v>44</v>
      </c>
      <c r="E30" s="22" t="s">
        <v>1032</v>
      </c>
    </row>
    <row r="31" spans="1:5" ht="18" x14ac:dyDescent="0.2">
      <c r="A31" s="22" t="s">
        <v>423</v>
      </c>
      <c r="B31" s="23">
        <v>1952</v>
      </c>
      <c r="C31" s="22">
        <v>40</v>
      </c>
      <c r="D31" s="22">
        <v>49</v>
      </c>
      <c r="E31" s="22" t="s">
        <v>1032</v>
      </c>
    </row>
    <row r="32" spans="1:5" ht="18" x14ac:dyDescent="0.2">
      <c r="A32" s="22" t="s">
        <v>129</v>
      </c>
      <c r="B32" s="22">
        <v>669</v>
      </c>
      <c r="C32" s="22">
        <v>49</v>
      </c>
      <c r="D32" s="22">
        <v>9</v>
      </c>
      <c r="E32" s="22" t="s">
        <v>1032</v>
      </c>
    </row>
    <row r="33" spans="1:5" ht="18" x14ac:dyDescent="0.2">
      <c r="A33" s="22" t="s">
        <v>138</v>
      </c>
      <c r="B33" s="23">
        <v>1612</v>
      </c>
      <c r="C33" s="22">
        <v>50</v>
      </c>
      <c r="D33" s="22">
        <v>8</v>
      </c>
      <c r="E33" s="22" t="s">
        <v>1032</v>
      </c>
    </row>
    <row r="34" spans="1:5" ht="18" x14ac:dyDescent="0.2">
      <c r="A34" s="22" t="s">
        <v>122</v>
      </c>
      <c r="B34" s="23">
        <v>3633</v>
      </c>
      <c r="C34" s="22">
        <v>53</v>
      </c>
      <c r="D34" s="22">
        <v>53</v>
      </c>
      <c r="E34" s="22" t="s">
        <v>1032</v>
      </c>
    </row>
    <row r="35" spans="1:5" ht="18" x14ac:dyDescent="0.2">
      <c r="A35" s="22" t="s">
        <v>153</v>
      </c>
      <c r="B35" s="23">
        <v>1738</v>
      </c>
      <c r="C35" s="22">
        <v>58</v>
      </c>
      <c r="D35" s="22">
        <v>51</v>
      </c>
      <c r="E35" s="22">
        <v>2</v>
      </c>
    </row>
    <row r="36" spans="1:5" ht="18" x14ac:dyDescent="0.2">
      <c r="A36" s="22" t="s">
        <v>112</v>
      </c>
      <c r="B36" s="23">
        <v>13317</v>
      </c>
      <c r="C36" s="22">
        <v>62</v>
      </c>
      <c r="D36" s="22">
        <v>235</v>
      </c>
      <c r="E36" s="22">
        <v>1</v>
      </c>
    </row>
    <row r="37" spans="1:5" ht="18" x14ac:dyDescent="0.2">
      <c r="A37" s="22" t="s">
        <v>150</v>
      </c>
      <c r="B37" s="23">
        <v>1101</v>
      </c>
      <c r="C37" s="22">
        <v>62</v>
      </c>
      <c r="D37" s="22">
        <v>10</v>
      </c>
      <c r="E37" s="22" t="s">
        <v>1032</v>
      </c>
    </row>
    <row r="38" spans="1:5" ht="18" x14ac:dyDescent="0.2">
      <c r="A38" s="22" t="s">
        <v>128</v>
      </c>
      <c r="B38" s="23">
        <v>1953</v>
      </c>
      <c r="C38" s="22">
        <v>63</v>
      </c>
      <c r="D38" s="22">
        <v>46</v>
      </c>
      <c r="E38" s="22">
        <v>1</v>
      </c>
    </row>
    <row r="39" spans="1:5" ht="18" x14ac:dyDescent="0.2">
      <c r="A39" s="22" t="s">
        <v>119</v>
      </c>
      <c r="B39" s="23">
        <v>4045</v>
      </c>
      <c r="C39" s="22">
        <v>67</v>
      </c>
      <c r="D39" s="22">
        <v>91</v>
      </c>
      <c r="E39" s="22">
        <v>2</v>
      </c>
    </row>
    <row r="40" spans="1:5" ht="18" x14ac:dyDescent="0.2">
      <c r="A40" s="22" t="s">
        <v>42</v>
      </c>
      <c r="B40" s="23">
        <v>7314</v>
      </c>
      <c r="C40" s="22">
        <v>69</v>
      </c>
      <c r="D40" s="22">
        <v>229</v>
      </c>
      <c r="E40" s="22">
        <v>2</v>
      </c>
    </row>
    <row r="41" spans="1:5" ht="18" x14ac:dyDescent="0.2">
      <c r="A41" s="22" t="s">
        <v>149</v>
      </c>
      <c r="B41" s="22">
        <v>673</v>
      </c>
      <c r="C41" s="22">
        <v>69</v>
      </c>
      <c r="D41" s="22">
        <v>14</v>
      </c>
      <c r="E41" s="22">
        <v>1</v>
      </c>
    </row>
    <row r="42" spans="1:5" ht="18" x14ac:dyDescent="0.2">
      <c r="A42" s="22" t="s">
        <v>125</v>
      </c>
      <c r="B42" s="23">
        <v>4944</v>
      </c>
      <c r="C42" s="22">
        <v>73</v>
      </c>
      <c r="D42" s="22">
        <v>139</v>
      </c>
      <c r="E42" s="22">
        <v>2</v>
      </c>
    </row>
    <row r="43" spans="1:5" ht="18" x14ac:dyDescent="0.2">
      <c r="A43" s="22" t="s">
        <v>111</v>
      </c>
      <c r="B43" s="23">
        <v>4950</v>
      </c>
      <c r="C43" s="22">
        <v>86</v>
      </c>
      <c r="D43" s="22">
        <v>140</v>
      </c>
      <c r="E43" s="22">
        <v>2</v>
      </c>
    </row>
    <row r="44" spans="1:5" ht="18" x14ac:dyDescent="0.2">
      <c r="A44" s="22" t="s">
        <v>133</v>
      </c>
      <c r="B44" s="22">
        <v>922</v>
      </c>
      <c r="C44" s="22">
        <v>87</v>
      </c>
      <c r="D44" s="22">
        <v>25</v>
      </c>
      <c r="E44" s="22">
        <v>2</v>
      </c>
    </row>
    <row r="45" spans="1:5" ht="18" x14ac:dyDescent="0.2">
      <c r="A45" s="22" t="s">
        <v>146</v>
      </c>
      <c r="B45" s="22">
        <v>543</v>
      </c>
      <c r="C45" s="22">
        <v>87</v>
      </c>
      <c r="D45" s="22">
        <v>23</v>
      </c>
      <c r="E45" s="22">
        <v>4</v>
      </c>
    </row>
    <row r="46" spans="1:5" ht="18" x14ac:dyDescent="0.2">
      <c r="A46" s="22" t="s">
        <v>116</v>
      </c>
      <c r="B46" s="23">
        <v>11260</v>
      </c>
      <c r="C46" s="22">
        <v>89</v>
      </c>
      <c r="D46" s="22">
        <v>276</v>
      </c>
      <c r="E46" s="22">
        <v>2</v>
      </c>
    </row>
    <row r="47" spans="1:5" ht="18" x14ac:dyDescent="0.2">
      <c r="A47" s="22" t="s">
        <v>117</v>
      </c>
      <c r="B47" s="23">
        <v>13003</v>
      </c>
      <c r="C47" s="22">
        <v>102</v>
      </c>
      <c r="D47" s="22">
        <v>162</v>
      </c>
      <c r="E47" s="22">
        <v>1</v>
      </c>
    </row>
    <row r="48" spans="1:5" ht="18" x14ac:dyDescent="0.2">
      <c r="A48" s="22" t="s">
        <v>104</v>
      </c>
      <c r="B48" s="23">
        <v>7984</v>
      </c>
      <c r="C48" s="22">
        <v>105</v>
      </c>
      <c r="D48" s="22">
        <v>343</v>
      </c>
      <c r="E48" s="22">
        <v>5</v>
      </c>
    </row>
    <row r="49" spans="1:5" ht="18" x14ac:dyDescent="0.2">
      <c r="A49" s="22" t="s">
        <v>127</v>
      </c>
      <c r="B49" s="23">
        <v>1097</v>
      </c>
      <c r="C49" s="22">
        <v>155</v>
      </c>
      <c r="D49" s="22">
        <v>24</v>
      </c>
      <c r="E49" s="22">
        <v>3</v>
      </c>
    </row>
    <row r="50" spans="1:5" ht="18" x14ac:dyDescent="0.2">
      <c r="A50" s="22" t="s">
        <v>152</v>
      </c>
      <c r="B50" s="23">
        <v>15718</v>
      </c>
      <c r="C50" s="22">
        <v>157</v>
      </c>
      <c r="D50" s="22">
        <v>617</v>
      </c>
      <c r="E50" s="22">
        <v>6</v>
      </c>
    </row>
    <row r="51" spans="1:5" ht="18" x14ac:dyDescent="0.2">
      <c r="A51" s="22" t="s">
        <v>135</v>
      </c>
      <c r="B51" s="23">
        <v>5675</v>
      </c>
      <c r="C51" s="22">
        <v>159</v>
      </c>
      <c r="D51" s="22">
        <v>189</v>
      </c>
      <c r="E51" s="22">
        <v>5</v>
      </c>
    </row>
    <row r="52" spans="1:5" ht="18" x14ac:dyDescent="0.2">
      <c r="A52" s="22" t="s">
        <v>108</v>
      </c>
      <c r="B52" s="23">
        <v>12500</v>
      </c>
      <c r="C52" s="22">
        <v>181</v>
      </c>
      <c r="D52" s="22">
        <v>231</v>
      </c>
      <c r="E52" s="22">
        <v>3</v>
      </c>
    </row>
    <row r="53" spans="1:5" ht="18" x14ac:dyDescent="0.2">
      <c r="A53" s="22" t="s">
        <v>144</v>
      </c>
      <c r="B53" s="23">
        <v>14867</v>
      </c>
      <c r="C53" s="22">
        <v>320</v>
      </c>
      <c r="D53" s="22">
        <v>512</v>
      </c>
      <c r="E53" s="22">
        <v>11</v>
      </c>
    </row>
    <row r="54" spans="1:5" ht="18" x14ac:dyDescent="0.2">
      <c r="A54" s="22" t="s">
        <v>113</v>
      </c>
      <c r="B54" s="23">
        <v>41090</v>
      </c>
      <c r="C54" s="22">
        <v>463</v>
      </c>
      <c r="D54" s="23">
        <v>1003</v>
      </c>
      <c r="E54" s="22">
        <v>11</v>
      </c>
    </row>
    <row r="55" spans="1:5" ht="18" x14ac:dyDescent="0.2">
      <c r="A55" s="22" t="s">
        <v>106</v>
      </c>
      <c r="B55" s="23">
        <v>130689</v>
      </c>
      <c r="C55" s="22">
        <v>672</v>
      </c>
      <c r="D55" s="23">
        <v>4758</v>
      </c>
      <c r="E55" s="22">
        <v>24</v>
      </c>
    </row>
    <row r="56" spans="1:5" ht="18" x14ac:dyDescent="0.2">
      <c r="A56" s="22" t="s">
        <v>443</v>
      </c>
      <c r="B56" s="22">
        <v>113</v>
      </c>
      <c r="C56" s="22"/>
      <c r="D56" s="22">
        <v>4</v>
      </c>
      <c r="E56" s="22"/>
    </row>
    <row r="57" spans="1:5" ht="18" x14ac:dyDescent="0.2">
      <c r="A57" s="22" t="s">
        <v>1033</v>
      </c>
      <c r="B57" s="22">
        <v>42</v>
      </c>
      <c r="C57" s="22"/>
      <c r="D57" s="22">
        <v>1</v>
      </c>
      <c r="E57" s="22"/>
    </row>
    <row r="58" spans="1:5" ht="18" x14ac:dyDescent="0.2">
      <c r="A58" s="22" t="s">
        <v>1034</v>
      </c>
      <c r="B58" s="22">
        <v>8</v>
      </c>
      <c r="C58" s="22"/>
      <c r="D58" s="22">
        <v>1</v>
      </c>
      <c r="E58" s="22"/>
    </row>
    <row r="59" spans="1:5" ht="18" x14ac:dyDescent="0.2">
      <c r="A59" s="22" t="s">
        <v>1035</v>
      </c>
      <c r="B59" s="22">
        <v>0</v>
      </c>
      <c r="C59" s="22"/>
      <c r="D59" s="22">
        <v>0</v>
      </c>
      <c r="E59" s="22"/>
    </row>
    <row r="60" spans="1:5" ht="18" x14ac:dyDescent="0.2">
      <c r="A60" s="22" t="s">
        <v>1036</v>
      </c>
      <c r="B60" s="22">
        <v>152</v>
      </c>
      <c r="C60" s="22"/>
      <c r="D60" s="22">
        <v>3</v>
      </c>
      <c r="E60" s="22"/>
    </row>
  </sheetData>
  <sortState xmlns:xlrd2="http://schemas.microsoft.com/office/spreadsheetml/2017/richdata2" ref="A4:E60">
    <sortCondition ref="C3"/>
  </sortState>
  <hyperlinks>
    <hyperlink ref="B1" r:id="rId1" xr:uid="{E51B48C7-36A5-614F-8839-E47231176E5A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7BAB9-7A25-8F4F-AAFC-4C16588B749D}">
  <dimension ref="A1:CE182"/>
  <sheetViews>
    <sheetView tabSelected="1" topLeftCell="BN2" workbookViewId="0"/>
  </sheetViews>
  <sheetFormatPr baseColWidth="10" defaultColWidth="10.83203125" defaultRowHeight="16" x14ac:dyDescent="0.2"/>
  <cols>
    <col min="1" max="1" width="17.6640625" customWidth="1"/>
    <col min="2" max="2" width="13" style="6" bestFit="1" customWidth="1"/>
    <col min="10" max="11" width="10.83203125" style="4"/>
    <col min="29" max="31" width="10.83203125" style="51"/>
    <col min="50" max="50" width="15" customWidth="1"/>
  </cols>
  <sheetData>
    <row r="1" spans="1:83" ht="24" customHeight="1" x14ac:dyDescent="0.2">
      <c r="A1" s="13" t="s">
        <v>1132</v>
      </c>
    </row>
    <row r="2" spans="1:83" ht="24" customHeight="1" x14ac:dyDescent="0.25">
      <c r="A2" s="37" t="s">
        <v>1029</v>
      </c>
      <c r="L2" s="13" t="s">
        <v>1137</v>
      </c>
      <c r="M2" s="1">
        <v>43952</v>
      </c>
      <c r="P2" s="37" t="s">
        <v>1135</v>
      </c>
      <c r="R2" t="s">
        <v>1138</v>
      </c>
      <c r="AZ2" s="1">
        <v>43953</v>
      </c>
      <c r="BC2" s="1">
        <v>43954</v>
      </c>
      <c r="BF2" s="1">
        <v>43955</v>
      </c>
      <c r="BI2" s="1">
        <v>43956</v>
      </c>
      <c r="BL2" s="1">
        <v>43957</v>
      </c>
      <c r="BO2" s="1">
        <v>43958</v>
      </c>
      <c r="BR2" s="1">
        <v>43959</v>
      </c>
      <c r="BU2" s="1">
        <v>43960</v>
      </c>
      <c r="BX2" s="1">
        <v>43961</v>
      </c>
      <c r="CA2" s="1">
        <v>43962</v>
      </c>
      <c r="CD2" s="1">
        <v>43963</v>
      </c>
    </row>
    <row r="3" spans="1:83" ht="20" x14ac:dyDescent="0.2">
      <c r="A3" s="25" t="s">
        <v>1039</v>
      </c>
      <c r="B3" s="6" t="s">
        <v>493</v>
      </c>
      <c r="C3" s="38">
        <v>43943</v>
      </c>
      <c r="D3" s="38">
        <v>43944</v>
      </c>
      <c r="E3" s="38">
        <v>43945</v>
      </c>
      <c r="F3" s="38">
        <v>43946</v>
      </c>
      <c r="G3" s="47">
        <v>43949</v>
      </c>
      <c r="H3" s="38">
        <v>43950</v>
      </c>
      <c r="I3" s="38">
        <v>43951</v>
      </c>
      <c r="J3" s="38">
        <v>43952</v>
      </c>
      <c r="K3" s="26"/>
      <c r="L3" s="27" t="s">
        <v>1039</v>
      </c>
      <c r="M3" s="27" t="s">
        <v>1029</v>
      </c>
      <c r="N3" s="27" t="s">
        <v>1031</v>
      </c>
      <c r="P3" s="25" t="s">
        <v>1039</v>
      </c>
      <c r="Q3" s="41" t="s">
        <v>493</v>
      </c>
      <c r="R3" s="39">
        <v>43943</v>
      </c>
      <c r="S3" s="39">
        <v>43944</v>
      </c>
      <c r="T3" s="39">
        <v>43945</v>
      </c>
      <c r="U3" s="39">
        <v>43946</v>
      </c>
      <c r="V3" s="48">
        <v>43949</v>
      </c>
      <c r="W3" s="50">
        <v>43950</v>
      </c>
      <c r="X3" s="50">
        <v>43951</v>
      </c>
      <c r="Y3" s="39">
        <v>43944</v>
      </c>
      <c r="Z3" s="39">
        <v>43945</v>
      </c>
      <c r="AA3" s="39">
        <v>43946</v>
      </c>
      <c r="AB3" s="39">
        <v>43949</v>
      </c>
      <c r="AC3" s="50">
        <v>43950</v>
      </c>
      <c r="AD3" s="50">
        <v>43951</v>
      </c>
      <c r="AE3" s="39">
        <v>43952</v>
      </c>
      <c r="AF3" s="44" t="s">
        <v>1217</v>
      </c>
      <c r="AI3" s="39">
        <v>43943</v>
      </c>
      <c r="AJ3" s="39">
        <v>43944</v>
      </c>
      <c r="AK3" s="39">
        <v>43945</v>
      </c>
      <c r="AL3" s="39">
        <v>43946</v>
      </c>
      <c r="AM3" s="48">
        <v>43949</v>
      </c>
      <c r="AN3" s="50">
        <v>43950</v>
      </c>
      <c r="AO3" s="50">
        <v>43951</v>
      </c>
      <c r="AX3" s="25" t="s">
        <v>1039</v>
      </c>
      <c r="AY3" s="27" t="s">
        <v>1039</v>
      </c>
      <c r="AZ3" s="27" t="s">
        <v>1029</v>
      </c>
      <c r="BA3" s="27" t="s">
        <v>1031</v>
      </c>
      <c r="BB3" t="s">
        <v>1039</v>
      </c>
      <c r="BC3" t="s">
        <v>1029</v>
      </c>
      <c r="BD3" t="s">
        <v>1031</v>
      </c>
      <c r="BE3" s="27" t="s">
        <v>1039</v>
      </c>
      <c r="BF3" s="27" t="s">
        <v>1029</v>
      </c>
      <c r="BG3" s="27" t="s">
        <v>1031</v>
      </c>
      <c r="BH3" s="27" t="s">
        <v>1039</v>
      </c>
      <c r="BI3" s="27" t="s">
        <v>1029</v>
      </c>
      <c r="BJ3" s="27" t="s">
        <v>1031</v>
      </c>
      <c r="BK3" s="27" t="s">
        <v>1039</v>
      </c>
      <c r="BL3" s="27" t="s">
        <v>1029</v>
      </c>
      <c r="BM3" s="27" t="s">
        <v>1031</v>
      </c>
      <c r="BN3" t="s">
        <v>1039</v>
      </c>
      <c r="BO3" t="s">
        <v>1029</v>
      </c>
      <c r="BP3" t="s">
        <v>1031</v>
      </c>
      <c r="BQ3" s="27" t="s">
        <v>1039</v>
      </c>
      <c r="BR3" s="27" t="s">
        <v>1029</v>
      </c>
      <c r="BS3" s="27" t="s">
        <v>1031</v>
      </c>
      <c r="BT3" s="27" t="s">
        <v>1039</v>
      </c>
      <c r="BU3" s="27" t="s">
        <v>1029</v>
      </c>
      <c r="BV3" s="27" t="s">
        <v>1031</v>
      </c>
      <c r="BW3" s="27" t="s">
        <v>1039</v>
      </c>
      <c r="BX3" s="27" t="s">
        <v>1029</v>
      </c>
      <c r="BY3" s="27" t="s">
        <v>1031</v>
      </c>
      <c r="BZ3" s="27" t="s">
        <v>1039</v>
      </c>
      <c r="CA3" s="27" t="s">
        <v>1029</v>
      </c>
      <c r="CB3" s="27" t="s">
        <v>1031</v>
      </c>
      <c r="CC3" s="27" t="s">
        <v>1039</v>
      </c>
      <c r="CD3" s="27" t="s">
        <v>1029</v>
      </c>
      <c r="CE3" s="27" t="s">
        <v>1031</v>
      </c>
    </row>
    <row r="4" spans="1:83" ht="20" x14ac:dyDescent="0.2">
      <c r="A4" t="s">
        <v>1040</v>
      </c>
      <c r="B4" s="6">
        <v>15841</v>
      </c>
      <c r="C4" s="28">
        <v>1</v>
      </c>
      <c r="D4" s="28">
        <v>1</v>
      </c>
      <c r="E4" s="28">
        <v>1</v>
      </c>
      <c r="F4" s="28">
        <v>1</v>
      </c>
      <c r="G4" s="45">
        <v>1</v>
      </c>
      <c r="H4" s="28">
        <v>1</v>
      </c>
      <c r="I4" s="28">
        <v>1</v>
      </c>
      <c r="L4" s="28" t="s">
        <v>1139</v>
      </c>
      <c r="M4" s="28">
        <v>1</v>
      </c>
      <c r="N4" s="28">
        <v>0</v>
      </c>
      <c r="P4" t="s">
        <v>1040</v>
      </c>
      <c r="Q4" s="6">
        <v>15841</v>
      </c>
      <c r="R4" s="4">
        <v>6.3127327820213361</v>
      </c>
      <c r="S4" s="4">
        <v>6.3127327820213361</v>
      </c>
      <c r="T4" s="4">
        <v>6.3127327820213361</v>
      </c>
      <c r="U4" s="7">
        <v>6.3127327820213361</v>
      </c>
      <c r="V4" s="49">
        <v>6.3127327820213361</v>
      </c>
      <c r="W4" s="7">
        <v>6.3127327820213361</v>
      </c>
      <c r="X4" s="7">
        <f>I4/B4*100000</f>
        <v>6.3127327820213361</v>
      </c>
      <c r="AH4" t="s">
        <v>1041</v>
      </c>
      <c r="AI4" s="4">
        <v>30.447049680885922</v>
      </c>
      <c r="AJ4" s="4">
        <v>37.986319125676722</v>
      </c>
      <c r="AK4" s="4">
        <v>41.176010044626679</v>
      </c>
      <c r="AL4" s="7">
        <v>43.495785258408461</v>
      </c>
      <c r="AM4" s="7">
        <v>53.934773720426492</v>
      </c>
      <c r="AN4" s="7">
        <v>56.834492737653726</v>
      </c>
      <c r="AO4" s="7">
        <v>61.474043165217289</v>
      </c>
      <c r="AP4" s="8">
        <f t="shared" ref="AP4:AP8" si="0">(AO4-AI4)/AI4</f>
        <v>1.019047619047619</v>
      </c>
      <c r="AX4" t="s">
        <v>1040</v>
      </c>
      <c r="AY4" t="s">
        <v>1139</v>
      </c>
      <c r="AZ4">
        <v>1</v>
      </c>
      <c r="BA4">
        <v>0</v>
      </c>
      <c r="BB4" t="s">
        <v>1139</v>
      </c>
      <c r="BC4">
        <v>1</v>
      </c>
      <c r="BD4">
        <v>0</v>
      </c>
      <c r="BE4" s="28" t="s">
        <v>1139</v>
      </c>
      <c r="BF4" s="28">
        <v>1</v>
      </c>
      <c r="BG4" s="28">
        <v>0</v>
      </c>
      <c r="BH4" s="28" t="s">
        <v>1139</v>
      </c>
      <c r="BI4" s="28">
        <v>1</v>
      </c>
      <c r="BJ4" s="28">
        <v>0</v>
      </c>
      <c r="BK4" s="28" t="s">
        <v>1139</v>
      </c>
      <c r="BL4" s="28">
        <v>1</v>
      </c>
      <c r="BM4" s="28">
        <v>0</v>
      </c>
      <c r="BN4" t="s">
        <v>1139</v>
      </c>
      <c r="BO4">
        <v>1</v>
      </c>
      <c r="BP4">
        <v>0</v>
      </c>
      <c r="BQ4" s="28" t="s">
        <v>1139</v>
      </c>
      <c r="BR4" s="28">
        <v>2</v>
      </c>
      <c r="BS4" s="28">
        <v>0</v>
      </c>
      <c r="BT4" s="28" t="s">
        <v>1139</v>
      </c>
      <c r="BU4" s="28">
        <v>2</v>
      </c>
      <c r="BV4" s="28">
        <v>0</v>
      </c>
      <c r="BW4" s="28" t="s">
        <v>1139</v>
      </c>
      <c r="BX4" s="28">
        <v>2</v>
      </c>
      <c r="BY4" s="28">
        <v>0</v>
      </c>
      <c r="BZ4" s="28" t="s">
        <v>1139</v>
      </c>
      <c r="CA4" s="28">
        <v>2</v>
      </c>
      <c r="CB4" s="28">
        <v>0</v>
      </c>
      <c r="CC4" s="28" t="s">
        <v>1139</v>
      </c>
      <c r="CD4" s="28">
        <v>2</v>
      </c>
      <c r="CE4" s="28">
        <v>0</v>
      </c>
    </row>
    <row r="5" spans="1:83" ht="20" x14ac:dyDescent="0.2">
      <c r="A5" t="s">
        <v>1041</v>
      </c>
      <c r="B5" s="6">
        <v>344861</v>
      </c>
      <c r="C5" s="28">
        <v>105</v>
      </c>
      <c r="D5" s="28">
        <v>131</v>
      </c>
      <c r="E5" s="28">
        <v>142</v>
      </c>
      <c r="F5" s="28">
        <v>150</v>
      </c>
      <c r="G5" s="45">
        <v>186</v>
      </c>
      <c r="H5" s="28">
        <v>196</v>
      </c>
      <c r="I5" s="28">
        <v>212</v>
      </c>
      <c r="L5" s="28" t="s">
        <v>1140</v>
      </c>
      <c r="M5" s="28">
        <v>231</v>
      </c>
      <c r="N5" s="28">
        <v>11</v>
      </c>
      <c r="P5" t="s">
        <v>1041</v>
      </c>
      <c r="Q5" s="6">
        <v>344861</v>
      </c>
      <c r="R5" s="4">
        <v>30.447049680885922</v>
      </c>
      <c r="S5" s="4">
        <v>37.986319125676722</v>
      </c>
      <c r="T5" s="4">
        <v>41.176010044626679</v>
      </c>
      <c r="U5" s="7">
        <v>43.495785258408461</v>
      </c>
      <c r="V5" s="49">
        <v>53.934773720426492</v>
      </c>
      <c r="W5" s="7">
        <v>56.834492737653726</v>
      </c>
      <c r="X5" s="7">
        <f t="shared" ref="X5:X68" si="1">I5/B5*100000</f>
        <v>61.474043165217289</v>
      </c>
      <c r="Y5" s="8">
        <f>(S5-R5)/R5</f>
        <v>0.24761904761904766</v>
      </c>
      <c r="Z5" s="8">
        <f t="shared" ref="Z5:AD5" si="2">(T5-S5)/S5</f>
        <v>8.3969465648855032E-2</v>
      </c>
      <c r="AA5" s="8">
        <f t="shared" si="2"/>
        <v>5.6338028169014009E-2</v>
      </c>
      <c r="AB5" s="8">
        <f t="shared" si="2"/>
        <v>0.24000000000000002</v>
      </c>
      <c r="AC5" s="52">
        <f t="shared" si="2"/>
        <v>5.3763440860215117E-2</v>
      </c>
      <c r="AD5" s="52">
        <f t="shared" si="2"/>
        <v>8.1632653061224372E-2</v>
      </c>
      <c r="AE5" s="8"/>
      <c r="AF5" s="43">
        <f>AVERAGE(Y5:AD5)</f>
        <v>0.1272204392263927</v>
      </c>
      <c r="AG5" s="8"/>
      <c r="AH5" t="s">
        <v>1066</v>
      </c>
      <c r="AI5" s="4">
        <v>87.608786352951554</v>
      </c>
      <c r="AJ5" s="4">
        <v>92.426044875620832</v>
      </c>
      <c r="AK5" s="4">
        <v>97.978139444121027</v>
      </c>
      <c r="AL5" s="7">
        <v>105.0815545538198</v>
      </c>
      <c r="AM5" s="7">
        <v>124.4322370940337</v>
      </c>
      <c r="AN5" s="7">
        <v>133.33191809354136</v>
      </c>
      <c r="AO5" s="7">
        <v>141.90500529490197</v>
      </c>
      <c r="AP5" s="8">
        <f t="shared" si="0"/>
        <v>0.61975768872320602</v>
      </c>
      <c r="AX5" t="s">
        <v>1041</v>
      </c>
      <c r="AY5" t="s">
        <v>1140</v>
      </c>
      <c r="AZ5">
        <v>260</v>
      </c>
      <c r="BA5">
        <v>14</v>
      </c>
      <c r="BB5" t="s">
        <v>1140</v>
      </c>
      <c r="BC5">
        <v>281</v>
      </c>
      <c r="BD5">
        <v>17</v>
      </c>
      <c r="BE5" s="28" t="s">
        <v>1140</v>
      </c>
      <c r="BF5" s="28">
        <v>299</v>
      </c>
      <c r="BG5" s="28">
        <v>17</v>
      </c>
      <c r="BH5" s="28" t="s">
        <v>1140</v>
      </c>
      <c r="BI5" s="28">
        <v>344</v>
      </c>
      <c r="BJ5" s="28">
        <v>20</v>
      </c>
      <c r="BK5" s="28" t="s">
        <v>1140</v>
      </c>
      <c r="BL5" s="28">
        <v>382</v>
      </c>
      <c r="BM5" s="28">
        <v>24</v>
      </c>
      <c r="BN5" t="s">
        <v>1140</v>
      </c>
      <c r="BO5">
        <v>426</v>
      </c>
      <c r="BP5">
        <v>27</v>
      </c>
      <c r="BQ5" s="28" t="s">
        <v>1140</v>
      </c>
      <c r="BR5" s="28">
        <v>477</v>
      </c>
      <c r="BS5" s="28">
        <v>27</v>
      </c>
      <c r="BT5" s="28" t="s">
        <v>1140</v>
      </c>
      <c r="BU5" s="28">
        <v>518</v>
      </c>
      <c r="BV5" s="28">
        <v>29</v>
      </c>
      <c r="BW5" s="28" t="s">
        <v>1140</v>
      </c>
      <c r="BX5" s="28">
        <v>549</v>
      </c>
      <c r="BY5" s="28">
        <v>29</v>
      </c>
      <c r="BZ5" s="28" t="s">
        <v>1140</v>
      </c>
      <c r="CA5" s="28">
        <v>571</v>
      </c>
      <c r="CB5" s="28">
        <v>29</v>
      </c>
      <c r="CC5" s="28" t="s">
        <v>1140</v>
      </c>
      <c r="CD5" s="28">
        <v>613</v>
      </c>
      <c r="CE5" s="28">
        <v>31</v>
      </c>
    </row>
    <row r="6" spans="1:83" ht="20" x14ac:dyDescent="0.2">
      <c r="A6" t="s">
        <v>1042</v>
      </c>
      <c r="B6" s="6">
        <v>33552</v>
      </c>
      <c r="C6" s="28">
        <v>2</v>
      </c>
      <c r="D6" s="28">
        <v>2</v>
      </c>
      <c r="E6" s="28">
        <v>2</v>
      </c>
      <c r="F6" s="28">
        <v>2</v>
      </c>
      <c r="G6" s="45">
        <v>2</v>
      </c>
      <c r="H6" s="28">
        <v>2</v>
      </c>
      <c r="I6" s="28">
        <v>2</v>
      </c>
      <c r="L6" s="28" t="s">
        <v>1141</v>
      </c>
      <c r="M6" s="28">
        <v>5</v>
      </c>
      <c r="N6" s="28">
        <v>0</v>
      </c>
      <c r="P6" t="s">
        <v>1042</v>
      </c>
      <c r="Q6" s="6">
        <v>33552</v>
      </c>
      <c r="R6" s="4">
        <v>5.9608965188364325</v>
      </c>
      <c r="S6" s="4">
        <v>5.9608965188364325</v>
      </c>
      <c r="T6" s="4">
        <v>5.9608965188364325</v>
      </c>
      <c r="U6" s="7">
        <v>5.9608965188364325</v>
      </c>
      <c r="V6" s="49">
        <v>5.9608965188364325</v>
      </c>
      <c r="W6" s="7">
        <v>5.9608965188364325</v>
      </c>
      <c r="X6" s="7">
        <f t="shared" si="1"/>
        <v>5.9608965188364325</v>
      </c>
      <c r="AG6" s="8"/>
      <c r="AH6" t="s">
        <v>1046</v>
      </c>
      <c r="AI6" s="4">
        <v>39.533504645186795</v>
      </c>
      <c r="AJ6" s="4">
        <v>39.533504645186795</v>
      </c>
      <c r="AK6" s="4">
        <v>41.054024054617059</v>
      </c>
      <c r="AL6" s="7">
        <v>41.054024054617059</v>
      </c>
      <c r="AM6" s="7">
        <v>50.17714051119863</v>
      </c>
      <c r="AN6" s="7">
        <v>51.697659920628894</v>
      </c>
      <c r="AO6" s="7">
        <v>57.779737558349929</v>
      </c>
      <c r="AP6" s="8">
        <f t="shared" si="0"/>
        <v>0.46153846153846145</v>
      </c>
      <c r="AQ6" s="43"/>
      <c r="AR6" s="43"/>
      <c r="AS6" s="43"/>
      <c r="AT6" s="43"/>
      <c r="AU6" s="43"/>
      <c r="AX6" t="s">
        <v>1042</v>
      </c>
      <c r="AY6" t="s">
        <v>1141</v>
      </c>
      <c r="AZ6">
        <v>10</v>
      </c>
      <c r="BA6">
        <v>0</v>
      </c>
      <c r="BB6" t="s">
        <v>1141</v>
      </c>
      <c r="BC6">
        <v>10</v>
      </c>
      <c r="BD6">
        <v>0</v>
      </c>
      <c r="BE6" s="28" t="s">
        <v>1141</v>
      </c>
      <c r="BF6" s="28">
        <v>13</v>
      </c>
      <c r="BG6" s="28">
        <v>0</v>
      </c>
      <c r="BH6" s="28" t="s">
        <v>1141</v>
      </c>
      <c r="BI6" s="28">
        <v>15</v>
      </c>
      <c r="BJ6" s="28">
        <v>0</v>
      </c>
      <c r="BK6" s="28" t="s">
        <v>1141</v>
      </c>
      <c r="BL6" s="28">
        <v>16</v>
      </c>
      <c r="BM6" s="28">
        <v>0</v>
      </c>
      <c r="BN6" t="s">
        <v>1141</v>
      </c>
      <c r="BO6">
        <v>18</v>
      </c>
      <c r="BP6">
        <v>0</v>
      </c>
      <c r="BQ6" s="28" t="s">
        <v>1141</v>
      </c>
      <c r="BR6" s="28">
        <v>22</v>
      </c>
      <c r="BS6" s="28">
        <v>0</v>
      </c>
      <c r="BT6" s="28" t="s">
        <v>1141</v>
      </c>
      <c r="BU6" s="28">
        <v>25</v>
      </c>
      <c r="BV6" s="28">
        <v>0</v>
      </c>
      <c r="BW6" s="28" t="s">
        <v>1141</v>
      </c>
      <c r="BX6" s="28">
        <v>25</v>
      </c>
      <c r="BY6" s="28">
        <v>0</v>
      </c>
      <c r="BZ6" s="28" t="s">
        <v>1141</v>
      </c>
      <c r="CA6" s="28">
        <v>25</v>
      </c>
      <c r="CB6" s="28">
        <v>0</v>
      </c>
      <c r="CC6" s="28" t="s">
        <v>1141</v>
      </c>
      <c r="CD6" s="28">
        <v>25</v>
      </c>
      <c r="CE6" s="28">
        <v>0</v>
      </c>
    </row>
    <row r="7" spans="1:83" ht="20" x14ac:dyDescent="0.2">
      <c r="A7" t="s">
        <v>1043</v>
      </c>
      <c r="B7" s="6">
        <v>45847</v>
      </c>
      <c r="C7" s="28">
        <v>6</v>
      </c>
      <c r="D7" s="28">
        <v>6</v>
      </c>
      <c r="E7" s="28">
        <v>6</v>
      </c>
      <c r="F7" s="28">
        <v>6</v>
      </c>
      <c r="G7" s="45">
        <v>6</v>
      </c>
      <c r="H7" s="28">
        <v>6</v>
      </c>
      <c r="I7" s="28">
        <v>6</v>
      </c>
      <c r="L7" s="28" t="s">
        <v>1142</v>
      </c>
      <c r="M7" s="28">
        <v>6</v>
      </c>
      <c r="N7" s="28">
        <v>0</v>
      </c>
      <c r="P7" t="s">
        <v>1043</v>
      </c>
      <c r="Q7" s="6">
        <v>45847</v>
      </c>
      <c r="R7" s="4">
        <v>13.087006783431848</v>
      </c>
      <c r="S7" s="4">
        <v>13.087006783431848</v>
      </c>
      <c r="T7" s="4">
        <v>13.087006783431848</v>
      </c>
      <c r="U7" s="7">
        <v>13.087006783431848</v>
      </c>
      <c r="V7" s="49">
        <v>13.087006783431848</v>
      </c>
      <c r="W7" s="7">
        <v>13.087006783431848</v>
      </c>
      <c r="X7" s="7">
        <f t="shared" si="1"/>
        <v>13.087006783431848</v>
      </c>
      <c r="AG7" s="8"/>
      <c r="AH7" t="s">
        <v>1093</v>
      </c>
      <c r="AI7" s="4">
        <v>91.060859007436633</v>
      </c>
      <c r="AJ7" s="4">
        <v>91.060859007436633</v>
      </c>
      <c r="AK7" s="4">
        <v>106.2376688420094</v>
      </c>
      <c r="AL7" s="7">
        <v>106.2376688420094</v>
      </c>
      <c r="AM7" s="7">
        <v>106.2376688420094</v>
      </c>
      <c r="AN7" s="7">
        <v>121.41447867658219</v>
      </c>
      <c r="AO7" s="7">
        <v>121.41447867658219</v>
      </c>
      <c r="AP7" s="8">
        <f t="shared" si="0"/>
        <v>0.33333333333333348</v>
      </c>
      <c r="AQ7" s="10"/>
      <c r="AR7" s="10"/>
      <c r="AS7" s="10"/>
      <c r="AT7" s="10"/>
      <c r="AU7" s="10"/>
      <c r="AX7" t="s">
        <v>1043</v>
      </c>
      <c r="AY7" t="s">
        <v>1142</v>
      </c>
      <c r="AZ7">
        <v>6</v>
      </c>
      <c r="BA7">
        <v>0</v>
      </c>
      <c r="BB7" t="s">
        <v>1142</v>
      </c>
      <c r="BC7">
        <v>6</v>
      </c>
      <c r="BD7">
        <v>0</v>
      </c>
      <c r="BE7" s="28" t="s">
        <v>1142</v>
      </c>
      <c r="BF7" s="28">
        <v>6</v>
      </c>
      <c r="BG7" s="28">
        <v>0</v>
      </c>
      <c r="BH7" s="28" t="s">
        <v>1142</v>
      </c>
      <c r="BI7" s="28">
        <v>6</v>
      </c>
      <c r="BJ7" s="28">
        <v>0</v>
      </c>
      <c r="BK7" s="28" t="s">
        <v>1142</v>
      </c>
      <c r="BL7" s="28">
        <v>6</v>
      </c>
      <c r="BM7" s="28">
        <v>0</v>
      </c>
      <c r="BN7" t="s">
        <v>1142</v>
      </c>
      <c r="BO7">
        <v>6</v>
      </c>
      <c r="BP7">
        <v>0</v>
      </c>
      <c r="BQ7" s="28" t="s">
        <v>1142</v>
      </c>
      <c r="BR7" s="28">
        <v>6</v>
      </c>
      <c r="BS7" s="28">
        <v>0</v>
      </c>
      <c r="BT7" s="28" t="s">
        <v>1142</v>
      </c>
      <c r="BU7" s="28">
        <v>6</v>
      </c>
      <c r="BV7" s="28">
        <v>0</v>
      </c>
      <c r="BW7" s="28" t="s">
        <v>1142</v>
      </c>
      <c r="BX7" s="28">
        <v>6</v>
      </c>
      <c r="BY7" s="28">
        <v>0</v>
      </c>
      <c r="BZ7" s="28" t="s">
        <v>1142</v>
      </c>
      <c r="CA7" s="28">
        <v>6</v>
      </c>
      <c r="CB7" s="28">
        <v>0</v>
      </c>
      <c r="CC7" s="28" t="s">
        <v>1142</v>
      </c>
      <c r="CD7" s="28">
        <v>6</v>
      </c>
      <c r="CE7" s="28">
        <v>0</v>
      </c>
    </row>
    <row r="8" spans="1:83" ht="20" x14ac:dyDescent="0.2">
      <c r="A8" t="s">
        <v>1044</v>
      </c>
      <c r="B8" s="6">
        <v>39360</v>
      </c>
      <c r="C8" s="28">
        <v>4</v>
      </c>
      <c r="D8" s="28">
        <v>4</v>
      </c>
      <c r="E8" s="28">
        <v>4</v>
      </c>
      <c r="F8" s="28">
        <v>4</v>
      </c>
      <c r="G8" s="45">
        <v>6</v>
      </c>
      <c r="H8" s="28">
        <v>10</v>
      </c>
      <c r="I8" s="28">
        <v>15</v>
      </c>
      <c r="L8" s="28" t="s">
        <v>1143</v>
      </c>
      <c r="M8" s="28">
        <v>21</v>
      </c>
      <c r="N8" s="28">
        <v>1</v>
      </c>
      <c r="P8" t="s">
        <v>1044</v>
      </c>
      <c r="Q8" s="6">
        <v>39360</v>
      </c>
      <c r="R8" s="4">
        <v>10.16260162601626</v>
      </c>
      <c r="S8" s="4">
        <v>10.16260162601626</v>
      </c>
      <c r="T8" s="4">
        <v>10.16260162601626</v>
      </c>
      <c r="U8" s="7">
        <v>10.16260162601626</v>
      </c>
      <c r="V8" s="49">
        <v>15.24390243902439</v>
      </c>
      <c r="W8" s="7">
        <v>25.406504065040654</v>
      </c>
      <c r="X8" s="7">
        <f t="shared" si="1"/>
        <v>38.109756097560975</v>
      </c>
      <c r="AG8" s="8"/>
      <c r="AH8" t="s">
        <v>1094</v>
      </c>
      <c r="AI8" s="4">
        <v>134.48923756468997</v>
      </c>
      <c r="AJ8" s="4">
        <v>140.42258628077926</v>
      </c>
      <c r="AK8" s="4">
        <v>144.37815209150543</v>
      </c>
      <c r="AL8" s="7">
        <v>156.90411049213833</v>
      </c>
      <c r="AM8" s="7">
        <v>165.47450308204503</v>
      </c>
      <c r="AN8" s="7">
        <v>168.77080792431684</v>
      </c>
      <c r="AO8" s="7">
        <v>174.7041566404061</v>
      </c>
      <c r="AP8" s="8">
        <f t="shared" si="0"/>
        <v>0.2990196078431373</v>
      </c>
      <c r="AQ8" s="10"/>
      <c r="AR8" s="10"/>
      <c r="AS8" s="10"/>
      <c r="AT8" s="10"/>
      <c r="AU8" s="10"/>
      <c r="AX8" t="s">
        <v>1044</v>
      </c>
      <c r="AY8" t="s">
        <v>1143</v>
      </c>
      <c r="AZ8">
        <v>29</v>
      </c>
      <c r="BA8">
        <v>1</v>
      </c>
      <c r="BB8" t="s">
        <v>1143</v>
      </c>
      <c r="BC8">
        <v>32</v>
      </c>
      <c r="BD8">
        <v>1</v>
      </c>
      <c r="BE8" s="28" t="s">
        <v>1143</v>
      </c>
      <c r="BF8" s="28">
        <v>35</v>
      </c>
      <c r="BG8" s="28">
        <v>1</v>
      </c>
      <c r="BH8" s="28" t="s">
        <v>1143</v>
      </c>
      <c r="BI8" s="28">
        <v>48</v>
      </c>
      <c r="BJ8" s="28">
        <v>1</v>
      </c>
      <c r="BK8" s="28" t="s">
        <v>1143</v>
      </c>
      <c r="BL8" s="28">
        <v>59</v>
      </c>
      <c r="BM8" s="28">
        <v>1</v>
      </c>
      <c r="BN8" t="s">
        <v>1143</v>
      </c>
      <c r="BO8">
        <v>64</v>
      </c>
      <c r="BP8">
        <v>1</v>
      </c>
      <c r="BQ8" s="28" t="s">
        <v>1143</v>
      </c>
      <c r="BR8" s="28">
        <v>76</v>
      </c>
      <c r="BS8" s="28">
        <v>2</v>
      </c>
      <c r="BT8" s="28" t="s">
        <v>1143</v>
      </c>
      <c r="BU8" s="28">
        <v>87</v>
      </c>
      <c r="BV8" s="28">
        <v>2</v>
      </c>
      <c r="BW8" s="28" t="s">
        <v>1143</v>
      </c>
      <c r="BX8" s="28">
        <v>92</v>
      </c>
      <c r="BY8" s="28">
        <v>2</v>
      </c>
      <c r="BZ8" s="28" t="s">
        <v>1143</v>
      </c>
      <c r="CA8" s="28">
        <v>93</v>
      </c>
      <c r="CB8" s="28">
        <v>2</v>
      </c>
      <c r="CC8" s="28" t="s">
        <v>1143</v>
      </c>
      <c r="CD8" s="28">
        <v>100</v>
      </c>
      <c r="CE8" s="28">
        <v>2</v>
      </c>
    </row>
    <row r="9" spans="1:83" ht="20" x14ac:dyDescent="0.2">
      <c r="A9" t="s">
        <v>1045</v>
      </c>
      <c r="B9" s="6">
        <v>5039</v>
      </c>
      <c r="C9" s="28">
        <v>1</v>
      </c>
      <c r="D9" s="28">
        <v>1</v>
      </c>
      <c r="E9" s="28">
        <v>1</v>
      </c>
      <c r="F9" s="28">
        <v>2</v>
      </c>
      <c r="G9" s="45">
        <v>2</v>
      </c>
      <c r="H9" s="28">
        <v>2</v>
      </c>
      <c r="I9" s="28">
        <v>2</v>
      </c>
      <c r="L9" s="28" t="s">
        <v>1144</v>
      </c>
      <c r="M9" s="28">
        <v>2</v>
      </c>
      <c r="N9" s="28">
        <v>0</v>
      </c>
      <c r="P9" t="s">
        <v>1045</v>
      </c>
      <c r="Q9" s="6">
        <v>5039</v>
      </c>
      <c r="R9" s="4">
        <v>19.845207382417147</v>
      </c>
      <c r="S9" s="4">
        <v>19.845207382417147</v>
      </c>
      <c r="T9" s="4">
        <v>19.845207382417147</v>
      </c>
      <c r="U9" s="7">
        <v>39.690414764834294</v>
      </c>
      <c r="V9" s="49">
        <v>39.690414764834294</v>
      </c>
      <c r="W9" s="7">
        <v>39.690414764834294</v>
      </c>
      <c r="X9" s="7">
        <f t="shared" si="1"/>
        <v>39.690414764834294</v>
      </c>
      <c r="AG9" s="8"/>
      <c r="AH9" t="s">
        <v>1092</v>
      </c>
      <c r="AI9" s="4">
        <v>576.55349135169763</v>
      </c>
      <c r="AJ9" s="4">
        <v>896.86098654708519</v>
      </c>
      <c r="AK9" s="4">
        <v>1180.5619108629999</v>
      </c>
      <c r="AL9" s="7">
        <v>1487.1419419785852</v>
      </c>
      <c r="AM9" s="7">
        <v>2182.6667886885693</v>
      </c>
      <c r="AN9" s="7">
        <v>2814.1301363594766</v>
      </c>
      <c r="AO9" s="7">
        <v>3395.2594490711085</v>
      </c>
      <c r="AP9" s="8">
        <f>(AO9-AI9)/AI9</f>
        <v>4.8888888888888893</v>
      </c>
      <c r="AQ9" s="10"/>
      <c r="AR9" s="10"/>
      <c r="AS9" s="10"/>
      <c r="AT9" s="10"/>
      <c r="AU9" s="10"/>
      <c r="AX9" t="s">
        <v>1045</v>
      </c>
      <c r="AY9" t="s">
        <v>1144</v>
      </c>
      <c r="AZ9">
        <v>2</v>
      </c>
      <c r="BA9">
        <v>0</v>
      </c>
      <c r="BB9" t="s">
        <v>1144</v>
      </c>
      <c r="BC9">
        <v>2</v>
      </c>
      <c r="BD9">
        <v>0</v>
      </c>
      <c r="BE9" s="28" t="s">
        <v>1144</v>
      </c>
      <c r="BF9" s="28">
        <v>2</v>
      </c>
      <c r="BG9" s="28">
        <v>0</v>
      </c>
      <c r="BH9" s="28" t="s">
        <v>1144</v>
      </c>
      <c r="BI9" s="28">
        <v>2</v>
      </c>
      <c r="BJ9" s="28">
        <v>0</v>
      </c>
      <c r="BK9" s="28" t="s">
        <v>1144</v>
      </c>
      <c r="BL9" s="28">
        <v>2</v>
      </c>
      <c r="BM9" s="28">
        <v>0</v>
      </c>
      <c r="BN9" t="s">
        <v>1144</v>
      </c>
      <c r="BO9">
        <v>2</v>
      </c>
      <c r="BP9">
        <v>0</v>
      </c>
      <c r="BQ9" s="28" t="s">
        <v>1144</v>
      </c>
      <c r="BR9" s="28">
        <v>2</v>
      </c>
      <c r="BS9" s="28">
        <v>0</v>
      </c>
      <c r="BT9" s="28" t="s">
        <v>1144</v>
      </c>
      <c r="BU9" s="28">
        <v>2</v>
      </c>
      <c r="BV9" s="28">
        <v>0</v>
      </c>
      <c r="BW9" s="28" t="s">
        <v>1144</v>
      </c>
      <c r="BX9" s="28">
        <v>2</v>
      </c>
      <c r="BY9" s="28">
        <v>0</v>
      </c>
      <c r="BZ9" s="28" t="s">
        <v>1144</v>
      </c>
      <c r="CA9" s="28">
        <v>2</v>
      </c>
      <c r="CB9" s="28">
        <v>0</v>
      </c>
      <c r="CC9" s="28" t="s">
        <v>1144</v>
      </c>
      <c r="CD9" s="28">
        <v>2</v>
      </c>
      <c r="CE9" s="28">
        <v>0</v>
      </c>
    </row>
    <row r="10" spans="1:83" ht="20" x14ac:dyDescent="0.2">
      <c r="A10" t="s">
        <v>1046</v>
      </c>
      <c r="B10" s="6">
        <v>65767</v>
      </c>
      <c r="C10" s="28">
        <v>26</v>
      </c>
      <c r="D10" s="28">
        <v>26</v>
      </c>
      <c r="E10" s="28">
        <v>27</v>
      </c>
      <c r="F10" s="28">
        <v>27</v>
      </c>
      <c r="G10" s="45">
        <v>33</v>
      </c>
      <c r="H10" s="28">
        <v>34</v>
      </c>
      <c r="I10" s="28">
        <v>38</v>
      </c>
      <c r="L10" s="28" t="s">
        <v>1145</v>
      </c>
      <c r="M10" s="28">
        <v>38</v>
      </c>
      <c r="N10" s="28">
        <v>0</v>
      </c>
      <c r="P10" t="s">
        <v>1046</v>
      </c>
      <c r="Q10" s="6">
        <v>65767</v>
      </c>
      <c r="R10" s="4">
        <v>39.533504645186795</v>
      </c>
      <c r="S10" s="4">
        <v>39.533504645186795</v>
      </c>
      <c r="T10" s="4">
        <v>41.054024054617059</v>
      </c>
      <c r="U10" s="7">
        <v>41.054024054617059</v>
      </c>
      <c r="V10" s="49">
        <v>50.17714051119863</v>
      </c>
      <c r="W10" s="7">
        <v>51.697659920628894</v>
      </c>
      <c r="X10" s="7">
        <f t="shared" si="1"/>
        <v>57.779737558349929</v>
      </c>
      <c r="Y10" s="43">
        <f t="shared" ref="Y10:AD10" si="3">(S10-R10)/R10</f>
        <v>0</v>
      </c>
      <c r="Z10" s="43">
        <f t="shared" si="3"/>
        <v>3.8461538461538533E-2</v>
      </c>
      <c r="AA10" s="43">
        <f t="shared" si="3"/>
        <v>0</v>
      </c>
      <c r="AB10" s="43">
        <f t="shared" si="3"/>
        <v>0.22222222222222227</v>
      </c>
      <c r="AC10" s="53">
        <f t="shared" si="3"/>
        <v>3.0303030303030356E-2</v>
      </c>
      <c r="AD10" s="53">
        <f t="shared" si="3"/>
        <v>0.11764705882352919</v>
      </c>
      <c r="AE10" s="53"/>
      <c r="AF10" s="43">
        <f>AVERAGE(Y10:AD10)</f>
        <v>6.8105641635053393E-2</v>
      </c>
      <c r="AG10" s="8"/>
      <c r="AX10" t="s">
        <v>1046</v>
      </c>
      <c r="AY10" t="s">
        <v>1145</v>
      </c>
      <c r="AZ10">
        <v>41</v>
      </c>
      <c r="BA10">
        <v>0</v>
      </c>
      <c r="BB10" t="s">
        <v>1145</v>
      </c>
      <c r="BC10">
        <v>46</v>
      </c>
      <c r="BD10">
        <v>0</v>
      </c>
      <c r="BE10" s="28" t="s">
        <v>1145</v>
      </c>
      <c r="BF10" s="28">
        <v>50</v>
      </c>
      <c r="BG10" s="28">
        <v>0</v>
      </c>
      <c r="BH10" s="28" t="s">
        <v>1145</v>
      </c>
      <c r="BI10" s="28">
        <v>51</v>
      </c>
      <c r="BJ10" s="28">
        <v>0</v>
      </c>
      <c r="BK10" s="28" t="s">
        <v>1145</v>
      </c>
      <c r="BL10" s="28">
        <v>53</v>
      </c>
      <c r="BM10" s="28">
        <v>0</v>
      </c>
      <c r="BN10" t="s">
        <v>1145</v>
      </c>
      <c r="BO10">
        <v>55</v>
      </c>
      <c r="BP10">
        <v>0</v>
      </c>
      <c r="BQ10" s="28" t="s">
        <v>1145</v>
      </c>
      <c r="BR10" s="28">
        <v>55</v>
      </c>
      <c r="BS10" s="28">
        <v>0</v>
      </c>
      <c r="BT10" s="28" t="s">
        <v>1145</v>
      </c>
      <c r="BU10" s="28">
        <v>64</v>
      </c>
      <c r="BV10" s="28">
        <v>0</v>
      </c>
      <c r="BW10" s="28" t="s">
        <v>1145</v>
      </c>
      <c r="BX10" s="28">
        <v>65</v>
      </c>
      <c r="BY10" s="28">
        <v>0</v>
      </c>
      <c r="BZ10" s="28" t="s">
        <v>1145</v>
      </c>
      <c r="CA10" s="28">
        <v>67</v>
      </c>
      <c r="CB10" s="28">
        <v>0</v>
      </c>
      <c r="CC10" s="28" t="s">
        <v>1145</v>
      </c>
      <c r="CD10" s="28">
        <v>67</v>
      </c>
      <c r="CE10" s="28">
        <v>0</v>
      </c>
    </row>
    <row r="11" spans="1:83" ht="20" x14ac:dyDescent="0.2">
      <c r="A11" t="s">
        <v>1047</v>
      </c>
      <c r="B11" s="6">
        <v>25243</v>
      </c>
      <c r="C11" s="28">
        <v>8</v>
      </c>
      <c r="D11" s="28">
        <v>8</v>
      </c>
      <c r="E11" s="28">
        <v>8</v>
      </c>
      <c r="F11" s="28">
        <v>8</v>
      </c>
      <c r="G11" s="45">
        <v>8</v>
      </c>
      <c r="H11" s="28">
        <v>8</v>
      </c>
      <c r="I11" s="28">
        <v>8</v>
      </c>
      <c r="L11" s="28" t="s">
        <v>1146</v>
      </c>
      <c r="M11" s="28">
        <v>8</v>
      </c>
      <c r="N11" s="28">
        <v>1</v>
      </c>
      <c r="P11" t="s">
        <v>1047</v>
      </c>
      <c r="Q11" s="6">
        <v>25243</v>
      </c>
      <c r="R11" s="4">
        <v>31.691954205126169</v>
      </c>
      <c r="S11" s="4">
        <v>31.691954205126169</v>
      </c>
      <c r="T11" s="4">
        <v>31.691954205126169</v>
      </c>
      <c r="U11" s="7">
        <v>31.691954205126169</v>
      </c>
      <c r="V11" s="49">
        <v>31.691954205126169</v>
      </c>
      <c r="W11" s="7">
        <v>31.691954205126169</v>
      </c>
      <c r="X11" s="7">
        <f t="shared" si="1"/>
        <v>31.691954205126169</v>
      </c>
      <c r="AG11" s="8"/>
      <c r="AX11" t="s">
        <v>1047</v>
      </c>
      <c r="AY11" t="s">
        <v>1146</v>
      </c>
      <c r="AZ11">
        <v>8</v>
      </c>
      <c r="BA11">
        <v>1</v>
      </c>
      <c r="BB11" t="s">
        <v>1146</v>
      </c>
      <c r="BC11">
        <v>8</v>
      </c>
      <c r="BD11">
        <v>1</v>
      </c>
      <c r="BE11" s="28" t="s">
        <v>1146</v>
      </c>
      <c r="BF11" s="28">
        <v>9</v>
      </c>
      <c r="BG11" s="28">
        <v>1</v>
      </c>
      <c r="BH11" s="28" t="s">
        <v>1146</v>
      </c>
      <c r="BI11" s="28">
        <v>9</v>
      </c>
      <c r="BJ11" s="28">
        <v>1</v>
      </c>
      <c r="BK11" s="28" t="s">
        <v>1146</v>
      </c>
      <c r="BL11" s="28">
        <v>9</v>
      </c>
      <c r="BM11" s="28">
        <v>1</v>
      </c>
      <c r="BN11" t="s">
        <v>1146</v>
      </c>
      <c r="BO11">
        <v>9</v>
      </c>
      <c r="BP11">
        <v>1</v>
      </c>
      <c r="BQ11" s="28" t="s">
        <v>1146</v>
      </c>
      <c r="BR11" s="28">
        <v>9</v>
      </c>
      <c r="BS11" s="28">
        <v>1</v>
      </c>
      <c r="BT11" s="28" t="s">
        <v>1146</v>
      </c>
      <c r="BU11" s="28">
        <v>9</v>
      </c>
      <c r="BV11" s="28">
        <v>1</v>
      </c>
      <c r="BW11" s="28" t="s">
        <v>1146</v>
      </c>
      <c r="BX11" s="28">
        <v>9</v>
      </c>
      <c r="BY11" s="28">
        <v>1</v>
      </c>
      <c r="BZ11" s="28" t="s">
        <v>1146</v>
      </c>
      <c r="CA11" s="28">
        <v>9</v>
      </c>
      <c r="CB11" s="28">
        <v>1</v>
      </c>
      <c r="CC11" s="28" t="s">
        <v>1146</v>
      </c>
      <c r="CD11" s="28">
        <v>9</v>
      </c>
      <c r="CE11" s="28">
        <v>1</v>
      </c>
    </row>
    <row r="12" spans="1:83" ht="20" x14ac:dyDescent="0.2">
      <c r="A12" t="s">
        <v>1048</v>
      </c>
      <c r="B12" s="6">
        <v>35408</v>
      </c>
      <c r="C12" s="28">
        <v>38</v>
      </c>
      <c r="D12" s="28">
        <v>38</v>
      </c>
      <c r="E12" s="28">
        <v>46</v>
      </c>
      <c r="F12" s="28">
        <v>47</v>
      </c>
      <c r="G12" s="45">
        <v>53</v>
      </c>
      <c r="H12" s="28">
        <v>55</v>
      </c>
      <c r="I12" s="28">
        <v>59</v>
      </c>
      <c r="L12" s="28" t="s">
        <v>1147</v>
      </c>
      <c r="M12" s="28">
        <v>59</v>
      </c>
      <c r="N12" s="28">
        <v>0</v>
      </c>
      <c r="P12" t="s">
        <v>1048</v>
      </c>
      <c r="Q12" s="6">
        <v>35408</v>
      </c>
      <c r="R12" s="4">
        <v>107.32037957523724</v>
      </c>
      <c r="S12" s="4">
        <v>107.32037957523724</v>
      </c>
      <c r="T12" s="4">
        <v>129.91414369633981</v>
      </c>
      <c r="U12" s="7">
        <v>132.73836421147763</v>
      </c>
      <c r="V12" s="49">
        <v>149.68368730230458</v>
      </c>
      <c r="W12" s="7">
        <v>155.33212833258023</v>
      </c>
      <c r="X12" s="7">
        <f t="shared" si="1"/>
        <v>166.62901039313149</v>
      </c>
      <c r="AG12" s="8"/>
      <c r="AX12" t="s">
        <v>1048</v>
      </c>
      <c r="AY12" t="s">
        <v>1147</v>
      </c>
      <c r="AZ12">
        <v>59</v>
      </c>
      <c r="BA12">
        <v>0</v>
      </c>
      <c r="BB12" t="s">
        <v>1147</v>
      </c>
      <c r="BC12">
        <v>60</v>
      </c>
      <c r="BD12">
        <v>0</v>
      </c>
      <c r="BE12" s="28" t="s">
        <v>1147</v>
      </c>
      <c r="BF12" s="28">
        <v>60</v>
      </c>
      <c r="BG12" s="28">
        <v>0</v>
      </c>
      <c r="BH12" s="28" t="s">
        <v>1147</v>
      </c>
      <c r="BI12" s="28">
        <v>60</v>
      </c>
      <c r="BJ12" s="28">
        <v>0</v>
      </c>
      <c r="BK12" s="28" t="s">
        <v>1147</v>
      </c>
      <c r="BL12" s="28">
        <v>61</v>
      </c>
      <c r="BM12" s="28">
        <v>0</v>
      </c>
      <c r="BN12" t="s">
        <v>1147</v>
      </c>
      <c r="BO12">
        <v>62</v>
      </c>
      <c r="BP12">
        <v>0</v>
      </c>
      <c r="BQ12" s="28" t="s">
        <v>1147</v>
      </c>
      <c r="BR12" s="28">
        <v>64</v>
      </c>
      <c r="BS12" s="28">
        <v>0</v>
      </c>
      <c r="BT12" s="28" t="s">
        <v>1147</v>
      </c>
      <c r="BU12" s="28">
        <v>64</v>
      </c>
      <c r="BV12" s="28">
        <v>0</v>
      </c>
      <c r="BW12" s="28" t="s">
        <v>1147</v>
      </c>
      <c r="BX12" s="28">
        <v>64</v>
      </c>
      <c r="BY12" s="28">
        <v>0</v>
      </c>
      <c r="BZ12" s="28" t="s">
        <v>1147</v>
      </c>
      <c r="CA12" s="28">
        <v>64</v>
      </c>
      <c r="CB12" s="28">
        <v>0</v>
      </c>
      <c r="CC12" s="28" t="s">
        <v>1147</v>
      </c>
      <c r="CD12" s="28">
        <v>65</v>
      </c>
      <c r="CE12" s="28">
        <v>0</v>
      </c>
    </row>
    <row r="13" spans="1:83" ht="20" x14ac:dyDescent="0.2">
      <c r="A13" t="s">
        <v>1049</v>
      </c>
      <c r="B13" s="6">
        <v>98799</v>
      </c>
      <c r="C13" s="28">
        <v>15</v>
      </c>
      <c r="D13" s="28">
        <v>15</v>
      </c>
      <c r="E13" s="28">
        <v>15</v>
      </c>
      <c r="F13" s="28">
        <v>16</v>
      </c>
      <c r="G13" s="45">
        <v>19</v>
      </c>
      <c r="H13" s="28">
        <v>20</v>
      </c>
      <c r="I13" s="28">
        <v>21</v>
      </c>
      <c r="L13" s="28" t="s">
        <v>1148</v>
      </c>
      <c r="M13" s="28">
        <v>21</v>
      </c>
      <c r="N13" s="28">
        <v>0</v>
      </c>
      <c r="P13" t="s">
        <v>1049</v>
      </c>
      <c r="Q13" s="6">
        <v>98799</v>
      </c>
      <c r="R13" s="4">
        <v>15.182339902225731</v>
      </c>
      <c r="S13" s="4">
        <v>15.182339902225731</v>
      </c>
      <c r="T13" s="4">
        <v>15.182339902225731</v>
      </c>
      <c r="U13" s="7">
        <v>16.194495895707448</v>
      </c>
      <c r="V13" s="49">
        <v>19.230963876152593</v>
      </c>
      <c r="W13" s="7">
        <v>20.24311986963431</v>
      </c>
      <c r="X13" s="7">
        <f t="shared" si="1"/>
        <v>21.255275863116026</v>
      </c>
      <c r="AG13" s="8"/>
      <c r="AX13" t="s">
        <v>1049</v>
      </c>
      <c r="AY13" t="s">
        <v>1148</v>
      </c>
      <c r="AZ13">
        <v>25</v>
      </c>
      <c r="BA13">
        <v>0</v>
      </c>
      <c r="BB13" t="s">
        <v>1148</v>
      </c>
      <c r="BC13">
        <v>26</v>
      </c>
      <c r="BD13">
        <v>0</v>
      </c>
      <c r="BE13" s="28" t="s">
        <v>1148</v>
      </c>
      <c r="BF13" s="28">
        <v>27</v>
      </c>
      <c r="BG13" s="28">
        <v>0</v>
      </c>
      <c r="BH13" s="28" t="s">
        <v>1148</v>
      </c>
      <c r="BI13" s="28">
        <v>39</v>
      </c>
      <c r="BJ13" s="28">
        <v>0</v>
      </c>
      <c r="BK13" s="28" t="s">
        <v>1148</v>
      </c>
      <c r="BL13" s="28">
        <v>51</v>
      </c>
      <c r="BM13" s="28">
        <v>0</v>
      </c>
      <c r="BN13" t="s">
        <v>1148</v>
      </c>
      <c r="BO13">
        <v>58</v>
      </c>
      <c r="BP13">
        <v>0</v>
      </c>
      <c r="BQ13" s="28" t="s">
        <v>1148</v>
      </c>
      <c r="BR13" s="28">
        <v>69</v>
      </c>
      <c r="BS13" s="28">
        <v>0</v>
      </c>
      <c r="BT13" s="28" t="s">
        <v>1148</v>
      </c>
      <c r="BU13" s="28">
        <v>78</v>
      </c>
      <c r="BV13" s="28">
        <v>1</v>
      </c>
      <c r="BW13" s="28" t="s">
        <v>1148</v>
      </c>
      <c r="BX13" s="28">
        <v>82</v>
      </c>
      <c r="BY13" s="28">
        <v>1</v>
      </c>
      <c r="BZ13" s="28" t="s">
        <v>1148</v>
      </c>
      <c r="CA13" s="28">
        <v>92</v>
      </c>
      <c r="CB13" s="28">
        <v>1</v>
      </c>
      <c r="CC13" s="28" t="s">
        <v>1148</v>
      </c>
      <c r="CD13" s="28">
        <v>95</v>
      </c>
      <c r="CE13" s="28">
        <v>1</v>
      </c>
    </row>
    <row r="14" spans="1:83" ht="20" x14ac:dyDescent="0.2">
      <c r="A14" t="s">
        <v>1050</v>
      </c>
      <c r="B14" s="6">
        <v>28810</v>
      </c>
      <c r="C14" s="28">
        <v>4</v>
      </c>
      <c r="D14" s="28">
        <v>5</v>
      </c>
      <c r="E14" s="28">
        <v>5</v>
      </c>
      <c r="F14" s="28">
        <v>5</v>
      </c>
      <c r="G14" s="45">
        <v>5</v>
      </c>
      <c r="H14" s="28">
        <v>5</v>
      </c>
      <c r="I14" s="28">
        <v>5</v>
      </c>
      <c r="L14" s="28" t="s">
        <v>1149</v>
      </c>
      <c r="M14" s="28">
        <v>5</v>
      </c>
      <c r="N14" s="28">
        <v>0</v>
      </c>
      <c r="P14" t="s">
        <v>1050</v>
      </c>
      <c r="Q14" s="6">
        <v>28810</v>
      </c>
      <c r="R14" s="4">
        <v>13.884068031933358</v>
      </c>
      <c r="S14" s="4">
        <v>17.355085039916695</v>
      </c>
      <c r="T14" s="4">
        <v>17.355085039916695</v>
      </c>
      <c r="U14" s="7">
        <v>17.355085039916695</v>
      </c>
      <c r="V14" s="49">
        <v>17.355085039916695</v>
      </c>
      <c r="W14" s="7">
        <v>17.355085039916695</v>
      </c>
      <c r="X14" s="7">
        <f t="shared" si="1"/>
        <v>17.355085039916695</v>
      </c>
      <c r="AG14" s="8"/>
      <c r="AX14" t="s">
        <v>1050</v>
      </c>
      <c r="AY14" t="s">
        <v>1149</v>
      </c>
      <c r="AZ14">
        <v>7</v>
      </c>
      <c r="BA14">
        <v>0</v>
      </c>
      <c r="BB14" t="s">
        <v>1149</v>
      </c>
      <c r="BC14">
        <v>7</v>
      </c>
      <c r="BD14">
        <v>0</v>
      </c>
      <c r="BE14" s="28" t="s">
        <v>1149</v>
      </c>
      <c r="BF14" s="28">
        <v>7</v>
      </c>
      <c r="BG14" s="28">
        <v>0</v>
      </c>
      <c r="BH14" s="28" t="s">
        <v>1149</v>
      </c>
      <c r="BI14" s="28">
        <v>7</v>
      </c>
      <c r="BJ14" s="28">
        <v>0</v>
      </c>
      <c r="BK14" s="28" t="s">
        <v>1149</v>
      </c>
      <c r="BL14" s="28">
        <v>7</v>
      </c>
      <c r="BM14" s="28">
        <v>0</v>
      </c>
      <c r="BN14" t="s">
        <v>1149</v>
      </c>
      <c r="BO14">
        <v>7</v>
      </c>
      <c r="BP14">
        <v>0</v>
      </c>
      <c r="BQ14" s="28" t="s">
        <v>1149</v>
      </c>
      <c r="BR14" s="28">
        <v>7</v>
      </c>
      <c r="BS14" s="28">
        <v>0</v>
      </c>
      <c r="BT14" s="28" t="s">
        <v>1149</v>
      </c>
      <c r="BU14" s="28">
        <v>8</v>
      </c>
      <c r="BV14" s="28">
        <v>0</v>
      </c>
      <c r="BW14" s="28" t="s">
        <v>1149</v>
      </c>
      <c r="BX14" s="28">
        <v>8</v>
      </c>
      <c r="BY14" s="28">
        <v>1</v>
      </c>
      <c r="BZ14" s="28" t="s">
        <v>1149</v>
      </c>
      <c r="CA14" s="28">
        <v>8</v>
      </c>
      <c r="CB14" s="28">
        <v>1</v>
      </c>
      <c r="CC14" s="28" t="s">
        <v>1149</v>
      </c>
      <c r="CD14" s="28">
        <v>8</v>
      </c>
      <c r="CE14" s="28">
        <v>2</v>
      </c>
    </row>
    <row r="15" spans="1:83" ht="20" x14ac:dyDescent="0.2">
      <c r="A15" t="s">
        <v>1051</v>
      </c>
      <c r="B15" s="6">
        <v>12040</v>
      </c>
      <c r="C15" s="28">
        <v>1</v>
      </c>
      <c r="D15" s="28">
        <v>1</v>
      </c>
      <c r="E15" s="28">
        <v>1</v>
      </c>
      <c r="F15" s="28">
        <v>2</v>
      </c>
      <c r="G15" s="45">
        <v>2</v>
      </c>
      <c r="H15" s="28">
        <v>2</v>
      </c>
      <c r="I15" s="28">
        <v>2</v>
      </c>
      <c r="L15" s="28" t="s">
        <v>1150</v>
      </c>
      <c r="M15" s="28">
        <v>2</v>
      </c>
      <c r="N15" s="28">
        <v>0</v>
      </c>
      <c r="P15" t="s">
        <v>1051</v>
      </c>
      <c r="Q15" s="6">
        <v>12040</v>
      </c>
      <c r="R15" s="4">
        <v>8.3056478405315612</v>
      </c>
      <c r="S15" s="4">
        <v>8.3056478405315612</v>
      </c>
      <c r="T15" s="4">
        <v>8.3056478405315612</v>
      </c>
      <c r="U15" s="7">
        <v>16.611295681063122</v>
      </c>
      <c r="V15" s="49">
        <v>16.611295681063122</v>
      </c>
      <c r="W15" s="7">
        <v>16.611295681063122</v>
      </c>
      <c r="X15" s="7">
        <f t="shared" si="1"/>
        <v>16.611295681063122</v>
      </c>
      <c r="AG15" s="8"/>
      <c r="AX15" t="s">
        <v>1051</v>
      </c>
      <c r="AY15" t="s">
        <v>1150</v>
      </c>
      <c r="AZ15">
        <v>2</v>
      </c>
      <c r="BA15">
        <v>0</v>
      </c>
      <c r="BB15" t="s">
        <v>1150</v>
      </c>
      <c r="BC15">
        <v>3</v>
      </c>
      <c r="BD15">
        <v>0</v>
      </c>
      <c r="BE15" s="28" t="s">
        <v>1150</v>
      </c>
      <c r="BF15" s="28">
        <v>3</v>
      </c>
      <c r="BG15" s="28">
        <v>0</v>
      </c>
      <c r="BH15" s="28" t="s">
        <v>1150</v>
      </c>
      <c r="BI15" s="28">
        <v>3</v>
      </c>
      <c r="BJ15" s="28">
        <v>0</v>
      </c>
      <c r="BK15" s="28" t="s">
        <v>1150</v>
      </c>
      <c r="BL15" s="28">
        <v>4</v>
      </c>
      <c r="BM15" s="28">
        <v>0</v>
      </c>
      <c r="BN15" t="s">
        <v>1150</v>
      </c>
      <c r="BO15">
        <v>5</v>
      </c>
      <c r="BP15">
        <v>0</v>
      </c>
      <c r="BQ15" s="28" t="s">
        <v>1150</v>
      </c>
      <c r="BR15" s="28">
        <v>5</v>
      </c>
      <c r="BS15" s="28">
        <v>0</v>
      </c>
      <c r="BT15" s="28" t="s">
        <v>1150</v>
      </c>
      <c r="BU15" s="28">
        <v>5</v>
      </c>
      <c r="BV15" s="28">
        <v>0</v>
      </c>
      <c r="BW15" s="28" t="s">
        <v>1150</v>
      </c>
      <c r="BX15" s="28">
        <v>6</v>
      </c>
      <c r="BY15" s="28">
        <v>0</v>
      </c>
      <c r="BZ15" s="28" t="s">
        <v>1150</v>
      </c>
      <c r="CA15" s="28">
        <v>14</v>
      </c>
      <c r="CB15" s="28">
        <v>0</v>
      </c>
      <c r="CC15" s="28" t="s">
        <v>1150</v>
      </c>
      <c r="CD15" s="28">
        <v>21</v>
      </c>
      <c r="CE15" s="28">
        <v>0</v>
      </c>
    </row>
    <row r="16" spans="1:83" ht="20" x14ac:dyDescent="0.2">
      <c r="A16" t="s">
        <v>1052</v>
      </c>
      <c r="B16" s="6">
        <v>54297</v>
      </c>
      <c r="C16" s="28">
        <v>7</v>
      </c>
      <c r="D16" s="28">
        <v>7</v>
      </c>
      <c r="E16" s="28">
        <v>7</v>
      </c>
      <c r="F16" s="28">
        <v>7</v>
      </c>
      <c r="G16" s="45">
        <v>9</v>
      </c>
      <c r="H16" s="28">
        <v>10</v>
      </c>
      <c r="I16" s="28">
        <v>11</v>
      </c>
      <c r="L16" s="28" t="s">
        <v>1151</v>
      </c>
      <c r="M16" s="28">
        <v>12</v>
      </c>
      <c r="N16" s="28">
        <v>1</v>
      </c>
      <c r="P16" t="s">
        <v>1052</v>
      </c>
      <c r="Q16" s="6">
        <v>54297</v>
      </c>
      <c r="R16" s="4">
        <v>12.89205665138037</v>
      </c>
      <c r="S16" s="4">
        <v>12.89205665138037</v>
      </c>
      <c r="T16" s="4">
        <v>12.89205665138037</v>
      </c>
      <c r="U16" s="7">
        <v>12.89205665138037</v>
      </c>
      <c r="V16" s="49">
        <v>16.575501408917621</v>
      </c>
      <c r="W16" s="7">
        <v>18.417223787686243</v>
      </c>
      <c r="X16" s="7">
        <f t="shared" si="1"/>
        <v>20.258946166454869</v>
      </c>
      <c r="AG16" s="8"/>
      <c r="AX16" t="s">
        <v>1052</v>
      </c>
      <c r="AY16" t="s">
        <v>1151</v>
      </c>
      <c r="AZ16">
        <v>13</v>
      </c>
      <c r="BA16">
        <v>1</v>
      </c>
      <c r="BB16" t="s">
        <v>1151</v>
      </c>
      <c r="BC16">
        <v>13</v>
      </c>
      <c r="BD16">
        <v>1</v>
      </c>
      <c r="BE16" s="28" t="s">
        <v>1151</v>
      </c>
      <c r="BF16" s="28">
        <v>13</v>
      </c>
      <c r="BG16" s="28">
        <v>1</v>
      </c>
      <c r="BH16" s="28" t="s">
        <v>1151</v>
      </c>
      <c r="BI16" s="28">
        <v>13</v>
      </c>
      <c r="BJ16" s="28">
        <v>1</v>
      </c>
      <c r="BK16" s="28" t="s">
        <v>1151</v>
      </c>
      <c r="BL16" s="28">
        <v>14</v>
      </c>
      <c r="BM16" s="28">
        <v>1</v>
      </c>
      <c r="BN16" t="s">
        <v>1151</v>
      </c>
      <c r="BO16">
        <v>14</v>
      </c>
      <c r="BP16">
        <v>1</v>
      </c>
      <c r="BQ16" s="28" t="s">
        <v>1151</v>
      </c>
      <c r="BR16" s="28">
        <v>18</v>
      </c>
      <c r="BS16" s="28">
        <v>1</v>
      </c>
      <c r="BT16" s="28" t="s">
        <v>1151</v>
      </c>
      <c r="BU16" s="28">
        <v>19</v>
      </c>
      <c r="BV16" s="28">
        <v>1</v>
      </c>
      <c r="BW16" s="28" t="s">
        <v>1151</v>
      </c>
      <c r="BX16" s="28">
        <v>20</v>
      </c>
      <c r="BY16" s="28">
        <v>1</v>
      </c>
      <c r="BZ16" s="28" t="s">
        <v>1151</v>
      </c>
      <c r="CA16" s="28">
        <v>20</v>
      </c>
      <c r="CB16" s="28">
        <v>1</v>
      </c>
      <c r="CC16" s="28" t="s">
        <v>1151</v>
      </c>
      <c r="CD16" s="28">
        <v>23</v>
      </c>
      <c r="CE16" s="28">
        <v>1</v>
      </c>
    </row>
    <row r="17" spans="1:83" ht="20" x14ac:dyDescent="0.2">
      <c r="A17" t="s">
        <v>1053</v>
      </c>
      <c r="B17" s="6">
        <v>62040</v>
      </c>
      <c r="C17" s="28">
        <v>79</v>
      </c>
      <c r="D17" s="28">
        <v>84</v>
      </c>
      <c r="E17" s="28">
        <v>100</v>
      </c>
      <c r="F17" s="28">
        <v>113</v>
      </c>
      <c r="G17" s="45">
        <v>149</v>
      </c>
      <c r="H17" s="28">
        <v>152</v>
      </c>
      <c r="I17" s="28">
        <v>157</v>
      </c>
      <c r="L17" s="28" t="s">
        <v>1152</v>
      </c>
      <c r="M17" s="28">
        <v>165</v>
      </c>
      <c r="N17" s="28">
        <v>11</v>
      </c>
      <c r="P17" t="s">
        <v>1053</v>
      </c>
      <c r="Q17" s="6">
        <v>62040</v>
      </c>
      <c r="R17" s="4">
        <v>127.33720180528691</v>
      </c>
      <c r="S17" s="4">
        <v>135.39651837524178</v>
      </c>
      <c r="T17" s="4">
        <v>161.18633139909736</v>
      </c>
      <c r="U17" s="7">
        <v>182.14055448098</v>
      </c>
      <c r="V17" s="49">
        <v>240.16763378465507</v>
      </c>
      <c r="W17" s="7">
        <v>245.00322372662799</v>
      </c>
      <c r="X17" s="7">
        <f t="shared" si="1"/>
        <v>253.06254029658285</v>
      </c>
      <c r="AG17" s="8"/>
      <c r="AX17" t="s">
        <v>1053</v>
      </c>
      <c r="AY17" t="s">
        <v>1152</v>
      </c>
      <c r="AZ17">
        <v>169</v>
      </c>
      <c r="BA17">
        <v>13</v>
      </c>
      <c r="BB17" t="s">
        <v>1152</v>
      </c>
      <c r="BC17">
        <v>176</v>
      </c>
      <c r="BD17">
        <v>13</v>
      </c>
      <c r="BE17" s="28" t="s">
        <v>1152</v>
      </c>
      <c r="BF17" s="28">
        <v>190</v>
      </c>
      <c r="BG17" s="28">
        <v>13</v>
      </c>
      <c r="BH17" s="28" t="s">
        <v>1152</v>
      </c>
      <c r="BI17" s="28">
        <v>201</v>
      </c>
      <c r="BJ17" s="28">
        <v>14</v>
      </c>
      <c r="BK17" s="28" t="s">
        <v>1152</v>
      </c>
      <c r="BL17" s="28">
        <v>215</v>
      </c>
      <c r="BM17" s="28">
        <v>14</v>
      </c>
      <c r="BN17" t="s">
        <v>1152</v>
      </c>
      <c r="BO17">
        <v>222</v>
      </c>
      <c r="BP17">
        <v>15</v>
      </c>
      <c r="BQ17" s="28" t="s">
        <v>1152</v>
      </c>
      <c r="BR17" s="28">
        <v>229</v>
      </c>
      <c r="BS17" s="28">
        <v>15</v>
      </c>
      <c r="BT17" s="28" t="s">
        <v>1152</v>
      </c>
      <c r="BU17" s="28">
        <v>233</v>
      </c>
      <c r="BV17" s="28">
        <v>16</v>
      </c>
      <c r="BW17" s="28" t="s">
        <v>1152</v>
      </c>
      <c r="BX17" s="28">
        <v>235</v>
      </c>
      <c r="BY17" s="28">
        <v>17</v>
      </c>
      <c r="BZ17" s="28" t="s">
        <v>1152</v>
      </c>
      <c r="CA17" s="28">
        <v>247</v>
      </c>
      <c r="CB17" s="28">
        <v>17</v>
      </c>
      <c r="CC17" s="28" t="s">
        <v>1152</v>
      </c>
      <c r="CD17" s="28">
        <v>254</v>
      </c>
      <c r="CE17" s="28">
        <v>17</v>
      </c>
    </row>
    <row r="18" spans="1:83" ht="20" x14ac:dyDescent="0.2">
      <c r="A18" t="s">
        <v>1054</v>
      </c>
      <c r="B18" s="6">
        <v>8824</v>
      </c>
      <c r="C18" s="28">
        <v>2</v>
      </c>
      <c r="D18" s="28">
        <v>2</v>
      </c>
      <c r="E18" s="28">
        <v>2</v>
      </c>
      <c r="F18" s="28">
        <v>2</v>
      </c>
      <c r="G18" s="45">
        <v>2</v>
      </c>
      <c r="H18" s="28">
        <v>2</v>
      </c>
      <c r="I18" s="28">
        <v>2</v>
      </c>
      <c r="L18" s="28" t="s">
        <v>1153</v>
      </c>
      <c r="M18" s="28">
        <v>2</v>
      </c>
      <c r="N18" s="28">
        <v>0</v>
      </c>
      <c r="P18" t="s">
        <v>1054</v>
      </c>
      <c r="Q18" s="6">
        <v>8824</v>
      </c>
      <c r="R18" s="4">
        <v>22.665457842248415</v>
      </c>
      <c r="S18" s="4">
        <v>22.665457842248415</v>
      </c>
      <c r="T18" s="4">
        <v>22.665457842248415</v>
      </c>
      <c r="U18" s="7">
        <v>22.665457842248415</v>
      </c>
      <c r="V18" s="49">
        <v>22.665457842248415</v>
      </c>
      <c r="W18" s="7">
        <v>22.665457842248415</v>
      </c>
      <c r="X18" s="7">
        <f t="shared" si="1"/>
        <v>22.665457842248415</v>
      </c>
      <c r="AG18" s="8"/>
      <c r="AX18" t="s">
        <v>1054</v>
      </c>
      <c r="AY18" t="s">
        <v>1153</v>
      </c>
      <c r="AZ18">
        <v>2</v>
      </c>
      <c r="BA18">
        <v>0</v>
      </c>
      <c r="BB18" t="s">
        <v>1153</v>
      </c>
      <c r="BC18">
        <v>2</v>
      </c>
      <c r="BD18">
        <v>0</v>
      </c>
      <c r="BE18" s="28" t="s">
        <v>1153</v>
      </c>
      <c r="BF18" s="28">
        <v>2</v>
      </c>
      <c r="BG18" s="28">
        <v>0</v>
      </c>
      <c r="BH18" s="28" t="s">
        <v>1153</v>
      </c>
      <c r="BI18" s="28">
        <v>2</v>
      </c>
      <c r="BJ18" s="28">
        <v>0</v>
      </c>
      <c r="BK18" s="28" t="s">
        <v>1153</v>
      </c>
      <c r="BL18" s="28">
        <v>2</v>
      </c>
      <c r="BM18" s="28">
        <v>0</v>
      </c>
      <c r="BN18" t="s">
        <v>1153</v>
      </c>
      <c r="BO18">
        <v>2</v>
      </c>
      <c r="BP18">
        <v>0</v>
      </c>
      <c r="BQ18" s="28" t="s">
        <v>1153</v>
      </c>
      <c r="BR18" s="28">
        <v>2</v>
      </c>
      <c r="BS18" s="28">
        <v>0</v>
      </c>
      <c r="BT18" s="28" t="s">
        <v>1153</v>
      </c>
      <c r="BU18" s="28">
        <v>2</v>
      </c>
      <c r="BV18" s="28">
        <v>0</v>
      </c>
      <c r="BW18" s="28" t="s">
        <v>1153</v>
      </c>
      <c r="BX18" s="28">
        <v>2</v>
      </c>
      <c r="BY18" s="28">
        <v>0</v>
      </c>
      <c r="BZ18" s="28" t="s">
        <v>1153</v>
      </c>
      <c r="CA18" s="28">
        <v>2</v>
      </c>
      <c r="CB18" s="28">
        <v>0</v>
      </c>
      <c r="CC18" s="28" t="s">
        <v>1153</v>
      </c>
      <c r="CD18" s="28">
        <v>2</v>
      </c>
      <c r="CE18" s="28">
        <v>0</v>
      </c>
    </row>
    <row r="19" spans="1:83" ht="20" x14ac:dyDescent="0.2">
      <c r="A19" t="s">
        <v>1055</v>
      </c>
      <c r="B19" s="6">
        <v>5270</v>
      </c>
      <c r="C19" s="28"/>
      <c r="D19" s="28"/>
      <c r="E19" s="28"/>
      <c r="F19" s="28"/>
      <c r="G19" s="45"/>
      <c r="H19" s="28"/>
      <c r="I19" s="28"/>
      <c r="L19" s="28" t="s">
        <v>1154</v>
      </c>
      <c r="M19" s="28">
        <v>23</v>
      </c>
      <c r="N19" s="28">
        <v>0</v>
      </c>
      <c r="P19" t="s">
        <v>1055</v>
      </c>
      <c r="Q19" s="6">
        <v>5270</v>
      </c>
      <c r="R19" s="4">
        <v>0</v>
      </c>
      <c r="S19" s="4">
        <v>0</v>
      </c>
      <c r="T19" s="4">
        <v>0</v>
      </c>
      <c r="U19" s="7">
        <v>0</v>
      </c>
      <c r="V19" s="49">
        <v>0</v>
      </c>
      <c r="W19" s="7">
        <v>0</v>
      </c>
      <c r="X19" s="7">
        <f t="shared" si="1"/>
        <v>0</v>
      </c>
      <c r="AG19" s="8"/>
      <c r="AX19" t="s">
        <v>1055</v>
      </c>
      <c r="AY19" t="s">
        <v>1154</v>
      </c>
      <c r="AZ19">
        <v>27</v>
      </c>
      <c r="BA19">
        <v>0</v>
      </c>
      <c r="BB19" t="s">
        <v>1154</v>
      </c>
      <c r="BC19">
        <v>28</v>
      </c>
      <c r="BD19">
        <v>0</v>
      </c>
      <c r="BE19" s="28" t="s">
        <v>1154</v>
      </c>
      <c r="BF19" s="28">
        <v>37</v>
      </c>
      <c r="BG19" s="28">
        <v>0</v>
      </c>
      <c r="BH19" s="28" t="s">
        <v>1154</v>
      </c>
      <c r="BI19" s="28">
        <v>41</v>
      </c>
      <c r="BJ19" s="28">
        <v>0</v>
      </c>
      <c r="BK19" s="28" t="s">
        <v>1154</v>
      </c>
      <c r="BL19" s="28">
        <v>42</v>
      </c>
      <c r="BM19" s="28">
        <v>0</v>
      </c>
      <c r="BN19" t="s">
        <v>1154</v>
      </c>
      <c r="BO19">
        <v>43</v>
      </c>
      <c r="BP19">
        <v>0</v>
      </c>
      <c r="BQ19" s="28" t="s">
        <v>1154</v>
      </c>
      <c r="BR19" s="28">
        <v>43</v>
      </c>
      <c r="BS19" s="28">
        <v>0</v>
      </c>
      <c r="BT19" s="28" t="s">
        <v>1154</v>
      </c>
      <c r="BU19" s="28">
        <v>45</v>
      </c>
      <c r="BV19" s="28">
        <v>0</v>
      </c>
      <c r="BW19" s="28" t="s">
        <v>1154</v>
      </c>
      <c r="BX19" s="28">
        <v>46</v>
      </c>
      <c r="BY19" s="28">
        <v>0</v>
      </c>
      <c r="BZ19" s="28" t="s">
        <v>1154</v>
      </c>
      <c r="CA19" s="28">
        <v>47</v>
      </c>
      <c r="CB19" s="28">
        <v>0</v>
      </c>
      <c r="CC19" s="28" t="s">
        <v>1154</v>
      </c>
      <c r="CD19" s="28">
        <v>47</v>
      </c>
      <c r="CE19" s="28">
        <v>0</v>
      </c>
    </row>
    <row r="20" spans="1:83" ht="20" x14ac:dyDescent="0.2">
      <c r="A20" t="s">
        <v>1056</v>
      </c>
      <c r="B20" s="6">
        <v>11437</v>
      </c>
      <c r="C20" s="28">
        <v>6</v>
      </c>
      <c r="D20" s="28">
        <v>6</v>
      </c>
      <c r="E20" s="28">
        <v>6</v>
      </c>
      <c r="F20" s="28">
        <v>6</v>
      </c>
      <c r="G20" s="45">
        <v>11</v>
      </c>
      <c r="H20" s="28">
        <v>20</v>
      </c>
      <c r="I20" s="28">
        <v>20</v>
      </c>
      <c r="L20" s="28" t="s">
        <v>1155</v>
      </c>
      <c r="M20" s="28">
        <v>21</v>
      </c>
      <c r="N20" s="28">
        <v>1</v>
      </c>
      <c r="P20" t="s">
        <v>1056</v>
      </c>
      <c r="Q20" s="6">
        <v>11437</v>
      </c>
      <c r="R20" s="4">
        <v>52.461309784034277</v>
      </c>
      <c r="S20" s="4">
        <v>52.461309784034277</v>
      </c>
      <c r="T20" s="4">
        <v>52.461309784034277</v>
      </c>
      <c r="U20" s="7">
        <v>52.461309784034277</v>
      </c>
      <c r="V20" s="49">
        <v>96.179067937396169</v>
      </c>
      <c r="W20" s="7">
        <v>174.8710326134476</v>
      </c>
      <c r="X20" s="7">
        <f t="shared" si="1"/>
        <v>174.8710326134476</v>
      </c>
      <c r="AG20" s="8"/>
      <c r="AX20" t="s">
        <v>1056</v>
      </c>
      <c r="AY20" t="s">
        <v>1155</v>
      </c>
      <c r="AZ20">
        <v>21</v>
      </c>
      <c r="BA20">
        <v>1</v>
      </c>
      <c r="BB20" t="s">
        <v>1155</v>
      </c>
      <c r="BC20">
        <v>21</v>
      </c>
      <c r="BD20">
        <v>1</v>
      </c>
      <c r="BE20" s="28" t="s">
        <v>1155</v>
      </c>
      <c r="BF20" s="28">
        <v>21</v>
      </c>
      <c r="BG20" s="28">
        <v>1</v>
      </c>
      <c r="BH20" s="28" t="s">
        <v>1155</v>
      </c>
      <c r="BI20" s="28">
        <v>21</v>
      </c>
      <c r="BJ20" s="28">
        <v>1</v>
      </c>
      <c r="BK20" s="28" t="s">
        <v>1155</v>
      </c>
      <c r="BL20" s="28">
        <v>21</v>
      </c>
      <c r="BM20" s="28">
        <v>1</v>
      </c>
      <c r="BN20" t="s">
        <v>1155</v>
      </c>
      <c r="BO20">
        <v>23</v>
      </c>
      <c r="BP20">
        <v>1</v>
      </c>
      <c r="BQ20" s="28" t="s">
        <v>1155</v>
      </c>
      <c r="BR20" s="28">
        <v>24</v>
      </c>
      <c r="BS20" s="28">
        <v>1</v>
      </c>
      <c r="BT20" s="28" t="s">
        <v>1155</v>
      </c>
      <c r="BU20" s="28">
        <v>24</v>
      </c>
      <c r="BV20" s="28">
        <v>1</v>
      </c>
      <c r="BW20" s="28" t="s">
        <v>1155</v>
      </c>
      <c r="BX20" s="28">
        <v>23</v>
      </c>
      <c r="BY20" s="28">
        <v>1</v>
      </c>
      <c r="BZ20" s="28" t="s">
        <v>1155</v>
      </c>
      <c r="CA20" s="28">
        <v>23</v>
      </c>
      <c r="CB20" s="28">
        <v>1</v>
      </c>
      <c r="CC20" s="28" t="s">
        <v>1155</v>
      </c>
      <c r="CD20" s="28">
        <v>23</v>
      </c>
      <c r="CE20" s="28">
        <v>1</v>
      </c>
    </row>
    <row r="21" spans="1:83" ht="20" x14ac:dyDescent="0.2">
      <c r="A21" t="s">
        <v>1057</v>
      </c>
      <c r="B21" s="6">
        <v>63505</v>
      </c>
      <c r="C21" s="28">
        <v>20</v>
      </c>
      <c r="D21" s="28">
        <v>20</v>
      </c>
      <c r="E21" s="28">
        <v>20</v>
      </c>
      <c r="F21" s="28">
        <v>20</v>
      </c>
      <c r="G21" s="45">
        <v>20</v>
      </c>
      <c r="H21" s="28">
        <v>20</v>
      </c>
      <c r="I21" s="28">
        <v>20</v>
      </c>
      <c r="L21" s="28" t="s">
        <v>1156</v>
      </c>
      <c r="M21" s="28">
        <v>171</v>
      </c>
      <c r="N21" s="28">
        <v>11</v>
      </c>
      <c r="P21" t="s">
        <v>1057</v>
      </c>
      <c r="Q21" s="6">
        <v>63505</v>
      </c>
      <c r="R21" s="4">
        <v>31.49358318242658</v>
      </c>
      <c r="S21" s="4">
        <v>31.49358318242658</v>
      </c>
      <c r="T21" s="4">
        <v>31.49358318242658</v>
      </c>
      <c r="U21" s="7">
        <v>31.49358318242658</v>
      </c>
      <c r="V21" s="49">
        <v>31.49358318242658</v>
      </c>
      <c r="W21" s="7">
        <v>31.49358318242658</v>
      </c>
      <c r="X21" s="7">
        <f t="shared" si="1"/>
        <v>31.49358318242658</v>
      </c>
      <c r="AG21" s="8"/>
      <c r="AX21" t="s">
        <v>1057</v>
      </c>
      <c r="AY21" t="s">
        <v>1156</v>
      </c>
      <c r="AZ21">
        <v>189</v>
      </c>
      <c r="BA21">
        <v>11</v>
      </c>
      <c r="BB21" t="s">
        <v>1156</v>
      </c>
      <c r="BC21">
        <v>202</v>
      </c>
      <c r="BD21">
        <v>11</v>
      </c>
      <c r="BE21" s="28" t="s">
        <v>1156</v>
      </c>
      <c r="BF21" s="28">
        <v>215</v>
      </c>
      <c r="BG21" s="28">
        <v>11</v>
      </c>
      <c r="BH21" s="28" t="s">
        <v>1156</v>
      </c>
      <c r="BI21" s="28">
        <v>241</v>
      </c>
      <c r="BJ21" s="28">
        <v>11</v>
      </c>
      <c r="BK21" s="28" t="s">
        <v>1156</v>
      </c>
      <c r="BL21" s="28">
        <v>292</v>
      </c>
      <c r="BM21" s="28">
        <v>12</v>
      </c>
      <c r="BN21" t="s">
        <v>1156</v>
      </c>
      <c r="BO21">
        <v>322</v>
      </c>
      <c r="BP21">
        <v>12</v>
      </c>
      <c r="BQ21" s="28" t="s">
        <v>1156</v>
      </c>
      <c r="BR21" s="28">
        <v>364</v>
      </c>
      <c r="BS21" s="28">
        <v>12</v>
      </c>
      <c r="BT21" s="28" t="s">
        <v>1156</v>
      </c>
      <c r="BU21" s="28">
        <v>408</v>
      </c>
      <c r="BV21" s="28">
        <v>15</v>
      </c>
      <c r="BW21" s="28" t="s">
        <v>1156</v>
      </c>
      <c r="BX21" s="28">
        <v>430</v>
      </c>
      <c r="BY21" s="28">
        <v>15</v>
      </c>
      <c r="BZ21" s="28" t="s">
        <v>1156</v>
      </c>
      <c r="CA21" s="28">
        <v>471</v>
      </c>
      <c r="CB21" s="28">
        <v>15</v>
      </c>
      <c r="CC21" s="28" t="s">
        <v>1156</v>
      </c>
      <c r="CD21" s="28">
        <v>508</v>
      </c>
      <c r="CE21" s="28">
        <v>15</v>
      </c>
    </row>
    <row r="22" spans="1:83" ht="20" x14ac:dyDescent="0.2">
      <c r="A22" t="s">
        <v>1058</v>
      </c>
      <c r="B22" s="6">
        <v>414655</v>
      </c>
      <c r="C22" s="28">
        <v>130</v>
      </c>
      <c r="D22" s="28">
        <v>131</v>
      </c>
      <c r="E22" s="28">
        <v>136</v>
      </c>
      <c r="F22" s="28">
        <v>138</v>
      </c>
      <c r="G22" s="45">
        <v>156</v>
      </c>
      <c r="H22" s="28">
        <v>157</v>
      </c>
      <c r="I22" s="28">
        <v>162</v>
      </c>
      <c r="L22" s="28" t="s">
        <v>1157</v>
      </c>
      <c r="M22" s="28">
        <v>22</v>
      </c>
      <c r="N22" s="28">
        <v>0</v>
      </c>
      <c r="P22" t="s">
        <v>1058</v>
      </c>
      <c r="Q22" s="6">
        <v>414655</v>
      </c>
      <c r="R22" s="4">
        <v>31.351364387261697</v>
      </c>
      <c r="S22" s="4">
        <v>31.592528728702174</v>
      </c>
      <c r="T22" s="4">
        <v>32.798350435904545</v>
      </c>
      <c r="U22" s="7">
        <v>33.2806791187855</v>
      </c>
      <c r="V22" s="49">
        <v>37.621637264714039</v>
      </c>
      <c r="W22" s="7">
        <v>37.862801606154513</v>
      </c>
      <c r="X22" s="7">
        <f t="shared" si="1"/>
        <v>39.068623313356888</v>
      </c>
      <c r="AG22" s="8"/>
      <c r="AX22" t="s">
        <v>1058</v>
      </c>
      <c r="AY22" t="s">
        <v>1157</v>
      </c>
      <c r="AZ22">
        <v>22</v>
      </c>
      <c r="BA22">
        <v>0</v>
      </c>
      <c r="BB22" t="s">
        <v>1157</v>
      </c>
      <c r="BC22">
        <v>22</v>
      </c>
      <c r="BD22">
        <v>0</v>
      </c>
      <c r="BE22" s="28" t="s">
        <v>1157</v>
      </c>
      <c r="BF22" s="28">
        <v>21</v>
      </c>
      <c r="BG22" s="28">
        <v>0</v>
      </c>
      <c r="BH22" s="28" t="s">
        <v>1157</v>
      </c>
      <c r="BI22" s="28">
        <v>21</v>
      </c>
      <c r="BJ22" s="28">
        <v>0</v>
      </c>
      <c r="BK22" s="28" t="s">
        <v>1157</v>
      </c>
      <c r="BL22" s="28">
        <v>21</v>
      </c>
      <c r="BM22" s="28">
        <v>0</v>
      </c>
      <c r="BN22" t="s">
        <v>1157</v>
      </c>
      <c r="BO22">
        <v>21</v>
      </c>
      <c r="BP22">
        <v>0</v>
      </c>
      <c r="BQ22" s="28" t="s">
        <v>1157</v>
      </c>
      <c r="BR22" s="28">
        <v>24</v>
      </c>
      <c r="BS22" s="28">
        <v>0</v>
      </c>
      <c r="BT22" s="28" t="s">
        <v>1157</v>
      </c>
      <c r="BU22" s="28">
        <v>24</v>
      </c>
      <c r="BV22" s="28">
        <v>0</v>
      </c>
      <c r="BW22" s="28" t="s">
        <v>1157</v>
      </c>
      <c r="BX22" s="28">
        <v>26</v>
      </c>
      <c r="BY22" s="28">
        <v>0</v>
      </c>
      <c r="BZ22" s="28" t="s">
        <v>1157</v>
      </c>
      <c r="CA22" s="28">
        <v>26</v>
      </c>
      <c r="CB22" s="28">
        <v>0</v>
      </c>
      <c r="CC22" s="28" t="s">
        <v>1157</v>
      </c>
      <c r="CD22" s="28">
        <v>26</v>
      </c>
      <c r="CE22" s="28">
        <v>0</v>
      </c>
    </row>
    <row r="23" spans="1:83" ht="20" x14ac:dyDescent="0.2">
      <c r="A23" t="s">
        <v>1059</v>
      </c>
      <c r="B23" s="6">
        <v>20485</v>
      </c>
      <c r="C23" s="28">
        <v>18</v>
      </c>
      <c r="D23" s="28">
        <v>18</v>
      </c>
      <c r="E23" s="28">
        <v>18</v>
      </c>
      <c r="F23" s="28">
        <v>19</v>
      </c>
      <c r="G23" s="45">
        <v>19</v>
      </c>
      <c r="H23" s="28">
        <v>19</v>
      </c>
      <c r="I23" s="28">
        <v>21</v>
      </c>
      <c r="L23" s="28" t="s">
        <v>1158</v>
      </c>
      <c r="M23" s="28">
        <v>1</v>
      </c>
      <c r="N23" s="28">
        <v>0</v>
      </c>
      <c r="P23" t="s">
        <v>1059</v>
      </c>
      <c r="Q23" s="6">
        <v>20485</v>
      </c>
      <c r="R23" s="4">
        <v>87.869172565291677</v>
      </c>
      <c r="S23" s="4">
        <v>87.869172565291677</v>
      </c>
      <c r="T23" s="4">
        <v>87.869172565291677</v>
      </c>
      <c r="U23" s="7">
        <v>92.750793263363434</v>
      </c>
      <c r="V23" s="49">
        <v>92.750793263363434</v>
      </c>
      <c r="W23" s="7">
        <v>92.750793263363434</v>
      </c>
      <c r="X23" s="7">
        <f t="shared" si="1"/>
        <v>102.51403465950696</v>
      </c>
      <c r="AG23" s="8"/>
      <c r="AX23" t="s">
        <v>1059</v>
      </c>
      <c r="AY23" t="s">
        <v>1158</v>
      </c>
      <c r="AZ23">
        <v>3</v>
      </c>
      <c r="BA23">
        <v>0</v>
      </c>
      <c r="BB23" t="s">
        <v>1158</v>
      </c>
      <c r="BC23">
        <v>3</v>
      </c>
      <c r="BD23">
        <v>0</v>
      </c>
      <c r="BE23" s="28" t="s">
        <v>1158</v>
      </c>
      <c r="BF23" s="28">
        <v>7</v>
      </c>
      <c r="BG23" s="28">
        <v>0</v>
      </c>
      <c r="BH23" s="28" t="s">
        <v>1158</v>
      </c>
      <c r="BI23" s="28">
        <v>10</v>
      </c>
      <c r="BJ23" s="28">
        <v>0</v>
      </c>
      <c r="BK23" s="28" t="s">
        <v>1158</v>
      </c>
      <c r="BL23" s="28">
        <v>12</v>
      </c>
      <c r="BM23" s="28">
        <v>0</v>
      </c>
      <c r="BN23" t="s">
        <v>1158</v>
      </c>
      <c r="BO23">
        <v>14</v>
      </c>
      <c r="BP23">
        <v>0</v>
      </c>
      <c r="BQ23" s="28" t="s">
        <v>1158</v>
      </c>
      <c r="BR23" s="28">
        <v>15</v>
      </c>
      <c r="BS23" s="28">
        <v>0</v>
      </c>
      <c r="BT23" s="28" t="s">
        <v>1158</v>
      </c>
      <c r="BU23" s="28">
        <v>15</v>
      </c>
      <c r="BV23" s="28">
        <v>0</v>
      </c>
      <c r="BW23" s="28" t="s">
        <v>1158</v>
      </c>
      <c r="BX23" s="28">
        <v>16</v>
      </c>
      <c r="BY23" s="28">
        <v>0</v>
      </c>
      <c r="BZ23" s="28" t="s">
        <v>1158</v>
      </c>
      <c r="CA23" s="28">
        <v>16</v>
      </c>
      <c r="CB23" s="28">
        <v>0</v>
      </c>
      <c r="CC23" s="28" t="s">
        <v>1158</v>
      </c>
      <c r="CD23" s="28">
        <v>17</v>
      </c>
      <c r="CE23" s="28">
        <v>0</v>
      </c>
    </row>
    <row r="24" spans="1:83" ht="20" x14ac:dyDescent="0.2">
      <c r="A24" t="s">
        <v>1060</v>
      </c>
      <c r="B24" s="6">
        <v>36891</v>
      </c>
      <c r="C24" s="28">
        <v>2</v>
      </c>
      <c r="D24" s="28">
        <v>2</v>
      </c>
      <c r="E24" s="28">
        <v>2</v>
      </c>
      <c r="F24" s="28">
        <v>2</v>
      </c>
      <c r="G24" s="45">
        <v>2</v>
      </c>
      <c r="H24" s="28">
        <v>2</v>
      </c>
      <c r="I24" s="28">
        <v>2</v>
      </c>
      <c r="L24" s="28" t="s">
        <v>1159</v>
      </c>
      <c r="M24" s="28">
        <v>5</v>
      </c>
      <c r="N24" s="28">
        <v>0</v>
      </c>
      <c r="P24" t="s">
        <v>1060</v>
      </c>
      <c r="Q24" s="6">
        <v>36891</v>
      </c>
      <c r="R24" s="4">
        <v>5.4213764874901731</v>
      </c>
      <c r="S24" s="4">
        <v>5.4213764874901731</v>
      </c>
      <c r="T24" s="4">
        <v>5.4213764874901731</v>
      </c>
      <c r="U24" s="7">
        <v>5.4213764874901731</v>
      </c>
      <c r="V24" s="49">
        <v>5.4213764874901731</v>
      </c>
      <c r="W24" s="7">
        <v>5.4213764874901731</v>
      </c>
      <c r="X24" s="7">
        <f t="shared" si="1"/>
        <v>5.4213764874901731</v>
      </c>
      <c r="AG24" s="8"/>
      <c r="AX24" t="s">
        <v>1060</v>
      </c>
      <c r="AY24" t="s">
        <v>1159</v>
      </c>
      <c r="AZ24">
        <v>6</v>
      </c>
      <c r="BA24">
        <v>0</v>
      </c>
      <c r="BB24" t="s">
        <v>1159</v>
      </c>
      <c r="BC24">
        <v>6</v>
      </c>
      <c r="BD24">
        <v>0</v>
      </c>
      <c r="BE24" s="28" t="s">
        <v>1159</v>
      </c>
      <c r="BF24" s="28">
        <v>7</v>
      </c>
      <c r="BG24" s="28">
        <v>0</v>
      </c>
      <c r="BH24" s="28" t="s">
        <v>1159</v>
      </c>
      <c r="BI24" s="28">
        <v>7</v>
      </c>
      <c r="BJ24" s="28">
        <v>0</v>
      </c>
      <c r="BK24" s="28" t="s">
        <v>1159</v>
      </c>
      <c r="BL24" s="28">
        <v>8</v>
      </c>
      <c r="BM24" s="28">
        <v>0</v>
      </c>
      <c r="BN24" t="s">
        <v>1159</v>
      </c>
      <c r="BO24">
        <v>7</v>
      </c>
      <c r="BP24">
        <v>0</v>
      </c>
      <c r="BQ24" s="28" t="s">
        <v>1159</v>
      </c>
      <c r="BR24" s="28">
        <v>7</v>
      </c>
      <c r="BS24" s="28">
        <v>0</v>
      </c>
      <c r="BT24" s="28" t="s">
        <v>1159</v>
      </c>
      <c r="BU24" s="28">
        <v>10</v>
      </c>
      <c r="BV24" s="28">
        <v>0</v>
      </c>
      <c r="BW24" s="28" t="s">
        <v>1159</v>
      </c>
      <c r="BX24" s="28">
        <v>12</v>
      </c>
      <c r="BY24" s="28">
        <v>0</v>
      </c>
      <c r="BZ24" s="28" t="s">
        <v>1159</v>
      </c>
      <c r="CA24" s="28">
        <v>10</v>
      </c>
      <c r="CB24" s="28">
        <v>0</v>
      </c>
      <c r="CC24" s="28" t="s">
        <v>1159</v>
      </c>
      <c r="CD24" s="28">
        <v>10</v>
      </c>
      <c r="CE24" s="28">
        <v>0</v>
      </c>
    </row>
    <row r="25" spans="1:83" ht="20" x14ac:dyDescent="0.2">
      <c r="A25" t="s">
        <v>1061</v>
      </c>
      <c r="B25" s="6">
        <v>13966</v>
      </c>
      <c r="C25" s="28">
        <v>4</v>
      </c>
      <c r="D25" s="28">
        <v>4</v>
      </c>
      <c r="E25" s="28">
        <v>4</v>
      </c>
      <c r="F25" s="28">
        <v>4</v>
      </c>
      <c r="G25" s="45">
        <v>4</v>
      </c>
      <c r="H25" s="28">
        <v>5</v>
      </c>
      <c r="I25" s="28">
        <v>5</v>
      </c>
      <c r="L25" s="28" t="s">
        <v>1160</v>
      </c>
      <c r="M25" s="28">
        <v>12</v>
      </c>
      <c r="N25" s="28">
        <v>1</v>
      </c>
      <c r="P25" t="s">
        <v>1061</v>
      </c>
      <c r="Q25" s="6">
        <v>13966</v>
      </c>
      <c r="R25" s="4">
        <v>28.640985249892594</v>
      </c>
      <c r="S25" s="4">
        <v>28.640985249892594</v>
      </c>
      <c r="T25" s="4">
        <v>28.640985249892594</v>
      </c>
      <c r="U25" s="7">
        <v>28.640985249892594</v>
      </c>
      <c r="V25" s="49">
        <v>28.640985249892594</v>
      </c>
      <c r="W25" s="7">
        <v>35.80123156236575</v>
      </c>
      <c r="X25" s="7">
        <f t="shared" si="1"/>
        <v>35.80123156236575</v>
      </c>
      <c r="AG25" s="8"/>
      <c r="AX25" t="s">
        <v>1061</v>
      </c>
      <c r="AY25" t="s">
        <v>1160</v>
      </c>
      <c r="AZ25">
        <v>13</v>
      </c>
      <c r="BA25">
        <v>1</v>
      </c>
      <c r="BB25" t="s">
        <v>1160</v>
      </c>
      <c r="BC25">
        <v>13</v>
      </c>
      <c r="BD25">
        <v>1</v>
      </c>
      <c r="BE25" s="28" t="s">
        <v>1160</v>
      </c>
      <c r="BF25" s="28">
        <v>13</v>
      </c>
      <c r="BG25" s="28">
        <v>1</v>
      </c>
      <c r="BH25" s="28" t="s">
        <v>1160</v>
      </c>
      <c r="BI25" s="28">
        <v>12</v>
      </c>
      <c r="BJ25" s="28">
        <v>1</v>
      </c>
      <c r="BK25" s="28" t="s">
        <v>1160</v>
      </c>
      <c r="BL25" s="28">
        <v>12</v>
      </c>
      <c r="BM25" s="28">
        <v>1</v>
      </c>
      <c r="BN25" t="s">
        <v>1160</v>
      </c>
      <c r="BO25">
        <v>12</v>
      </c>
      <c r="BP25">
        <v>1</v>
      </c>
      <c r="BQ25" s="28" t="s">
        <v>1160</v>
      </c>
      <c r="BR25" s="28">
        <v>12</v>
      </c>
      <c r="BS25" s="28">
        <v>1</v>
      </c>
      <c r="BT25" s="28" t="s">
        <v>1160</v>
      </c>
      <c r="BU25" s="28">
        <v>12</v>
      </c>
      <c r="BV25" s="28">
        <v>1</v>
      </c>
      <c r="BW25" s="28" t="s">
        <v>1160</v>
      </c>
      <c r="BX25" s="28">
        <v>13</v>
      </c>
      <c r="BY25" s="28">
        <v>1</v>
      </c>
      <c r="BZ25" s="28" t="s">
        <v>1160</v>
      </c>
      <c r="CA25" s="28">
        <v>13</v>
      </c>
      <c r="CB25" s="28">
        <v>1</v>
      </c>
      <c r="CC25" s="28" t="s">
        <v>1160</v>
      </c>
      <c r="CD25" s="28">
        <v>14</v>
      </c>
      <c r="CE25" s="28">
        <v>1</v>
      </c>
    </row>
    <row r="26" spans="1:83" ht="20" x14ac:dyDescent="0.2">
      <c r="A26" t="s">
        <v>1062</v>
      </c>
      <c r="B26" s="6">
        <v>20825</v>
      </c>
      <c r="C26" s="28">
        <v>11</v>
      </c>
      <c r="D26" s="28">
        <v>12</v>
      </c>
      <c r="E26" s="28">
        <v>12</v>
      </c>
      <c r="F26" s="28">
        <v>12</v>
      </c>
      <c r="G26" s="45">
        <v>12</v>
      </c>
      <c r="H26" s="28">
        <v>12</v>
      </c>
      <c r="I26" s="28">
        <v>12</v>
      </c>
      <c r="L26" s="28" t="s">
        <v>1161</v>
      </c>
      <c r="M26" s="28">
        <v>35</v>
      </c>
      <c r="N26" s="28">
        <v>0</v>
      </c>
      <c r="P26" t="s">
        <v>1062</v>
      </c>
      <c r="Q26" s="6">
        <v>20825</v>
      </c>
      <c r="R26" s="4">
        <v>52.821128451380552</v>
      </c>
      <c r="S26" s="4">
        <v>57.623049219687879</v>
      </c>
      <c r="T26" s="4">
        <v>57.623049219687879</v>
      </c>
      <c r="U26" s="7">
        <v>57.623049219687879</v>
      </c>
      <c r="V26" s="49">
        <v>57.623049219687879</v>
      </c>
      <c r="W26" s="7">
        <v>57.623049219687879</v>
      </c>
      <c r="X26" s="7">
        <f t="shared" si="1"/>
        <v>57.623049219687879</v>
      </c>
      <c r="AG26" s="8"/>
      <c r="AX26" t="s">
        <v>1062</v>
      </c>
      <c r="AY26" t="s">
        <v>1161</v>
      </c>
      <c r="AZ26">
        <v>35</v>
      </c>
      <c r="BA26">
        <v>0</v>
      </c>
      <c r="BB26" t="s">
        <v>1161</v>
      </c>
      <c r="BC26">
        <v>35</v>
      </c>
      <c r="BD26">
        <v>0</v>
      </c>
      <c r="BE26" s="28" t="s">
        <v>1161</v>
      </c>
      <c r="BF26" s="28">
        <v>36</v>
      </c>
      <c r="BG26" s="28">
        <v>0</v>
      </c>
      <c r="BH26" s="28" t="s">
        <v>1161</v>
      </c>
      <c r="BI26" s="28">
        <v>37</v>
      </c>
      <c r="BJ26" s="28">
        <v>0</v>
      </c>
      <c r="BK26" s="28" t="s">
        <v>1161</v>
      </c>
      <c r="BL26" s="28">
        <v>38</v>
      </c>
      <c r="BM26" s="28">
        <v>0</v>
      </c>
      <c r="BN26" t="s">
        <v>1161</v>
      </c>
      <c r="BO26">
        <v>39</v>
      </c>
      <c r="BP26">
        <v>0</v>
      </c>
      <c r="BQ26" s="28" t="s">
        <v>1161</v>
      </c>
      <c r="BR26" s="28">
        <v>41</v>
      </c>
      <c r="BS26" s="28">
        <v>0</v>
      </c>
      <c r="BT26" s="28" t="s">
        <v>1161</v>
      </c>
      <c r="BU26" s="28">
        <v>43</v>
      </c>
      <c r="BV26" s="28">
        <v>0</v>
      </c>
      <c r="BW26" s="28" t="s">
        <v>1161</v>
      </c>
      <c r="BX26" s="28">
        <v>44</v>
      </c>
      <c r="BY26" s="28">
        <v>0</v>
      </c>
      <c r="BZ26" s="28" t="s">
        <v>1161</v>
      </c>
      <c r="CA26" s="28">
        <v>46</v>
      </c>
      <c r="CB26" s="28">
        <v>0</v>
      </c>
      <c r="CC26" s="28" t="s">
        <v>1161</v>
      </c>
      <c r="CD26" s="28">
        <v>46</v>
      </c>
      <c r="CE26" s="28">
        <v>0</v>
      </c>
    </row>
    <row r="27" spans="1:83" ht="20" x14ac:dyDescent="0.2">
      <c r="A27" t="s">
        <v>1063</v>
      </c>
      <c r="B27" s="6">
        <v>30619</v>
      </c>
      <c r="C27" s="28">
        <v>33</v>
      </c>
      <c r="D27" s="28">
        <v>33</v>
      </c>
      <c r="E27" s="28">
        <v>33</v>
      </c>
      <c r="F27" s="28">
        <v>33</v>
      </c>
      <c r="G27" s="45">
        <v>34</v>
      </c>
      <c r="H27" s="28">
        <v>34</v>
      </c>
      <c r="I27" s="28">
        <v>34</v>
      </c>
      <c r="L27" s="28" t="s">
        <v>1162</v>
      </c>
      <c r="M27" s="28">
        <v>19</v>
      </c>
      <c r="N27" s="28">
        <v>0</v>
      </c>
      <c r="P27" t="s">
        <v>1063</v>
      </c>
      <c r="Q27" s="6">
        <v>30619</v>
      </c>
      <c r="R27" s="4">
        <v>107.7762173813645</v>
      </c>
      <c r="S27" s="4">
        <v>107.7762173813645</v>
      </c>
      <c r="T27" s="4">
        <v>107.7762173813645</v>
      </c>
      <c r="U27" s="7">
        <v>107.7762173813645</v>
      </c>
      <c r="V27" s="49">
        <v>111.04216336261798</v>
      </c>
      <c r="W27" s="7">
        <v>111.04216336261798</v>
      </c>
      <c r="X27" s="7">
        <f t="shared" si="1"/>
        <v>111.04216336261798</v>
      </c>
      <c r="AG27" s="8"/>
      <c r="AX27" t="s">
        <v>1063</v>
      </c>
      <c r="AY27" t="s">
        <v>1162</v>
      </c>
      <c r="AZ27">
        <v>21</v>
      </c>
      <c r="BA27">
        <v>0</v>
      </c>
      <c r="BB27" t="s">
        <v>1162</v>
      </c>
      <c r="BC27">
        <v>21</v>
      </c>
      <c r="BD27">
        <v>0</v>
      </c>
      <c r="BE27" s="28" t="s">
        <v>1162</v>
      </c>
      <c r="BF27" s="28">
        <v>23</v>
      </c>
      <c r="BG27" s="28">
        <v>0</v>
      </c>
      <c r="BH27" s="28" t="s">
        <v>1162</v>
      </c>
      <c r="BI27" s="28">
        <v>23</v>
      </c>
      <c r="BJ27" s="28">
        <v>0</v>
      </c>
      <c r="BK27" s="28" t="s">
        <v>1162</v>
      </c>
      <c r="BL27" s="28">
        <v>23</v>
      </c>
      <c r="BM27" s="28">
        <v>0</v>
      </c>
      <c r="BN27" t="s">
        <v>1162</v>
      </c>
      <c r="BO27">
        <v>25</v>
      </c>
      <c r="BP27">
        <v>0</v>
      </c>
      <c r="BQ27" s="28" t="s">
        <v>1162</v>
      </c>
      <c r="BR27" s="28">
        <v>25</v>
      </c>
      <c r="BS27" s="28">
        <v>0</v>
      </c>
      <c r="BT27" s="28" t="s">
        <v>1162</v>
      </c>
      <c r="BU27" s="28">
        <v>25</v>
      </c>
      <c r="BV27" s="28">
        <v>0</v>
      </c>
      <c r="BW27" s="28" t="s">
        <v>1162</v>
      </c>
      <c r="BX27" s="28">
        <v>25</v>
      </c>
      <c r="BY27" s="28">
        <v>0</v>
      </c>
      <c r="BZ27" s="28" t="s">
        <v>1162</v>
      </c>
      <c r="CA27" s="28">
        <v>25</v>
      </c>
      <c r="CB27" s="28">
        <v>0</v>
      </c>
      <c r="CC27" s="28" t="s">
        <v>1162</v>
      </c>
      <c r="CD27" s="28">
        <v>26</v>
      </c>
      <c r="CE27" s="28">
        <v>0</v>
      </c>
    </row>
    <row r="28" spans="1:83" ht="20" x14ac:dyDescent="0.2">
      <c r="A28" t="s">
        <v>1064</v>
      </c>
      <c r="B28" s="6">
        <v>46138</v>
      </c>
      <c r="C28" s="28">
        <v>19</v>
      </c>
      <c r="D28" s="28">
        <v>19</v>
      </c>
      <c r="E28" s="28">
        <v>19</v>
      </c>
      <c r="F28" s="28">
        <v>19</v>
      </c>
      <c r="G28" s="45">
        <v>19</v>
      </c>
      <c r="H28" s="28">
        <v>19</v>
      </c>
      <c r="I28" s="28">
        <v>19</v>
      </c>
      <c r="L28" s="28" t="s">
        <v>1163</v>
      </c>
      <c r="M28" s="36">
        <v>1829</v>
      </c>
      <c r="N28" s="28">
        <v>243</v>
      </c>
      <c r="P28" t="s">
        <v>1064</v>
      </c>
      <c r="Q28" s="6">
        <v>46138</v>
      </c>
      <c r="R28" s="4">
        <v>41.180805409857385</v>
      </c>
      <c r="S28" s="4">
        <v>41.180805409857385</v>
      </c>
      <c r="T28" s="4">
        <v>41.180805409857385</v>
      </c>
      <c r="U28" s="7">
        <v>41.180805409857385</v>
      </c>
      <c r="V28" s="49">
        <v>41.180805409857385</v>
      </c>
      <c r="W28" s="7">
        <v>41.180805409857385</v>
      </c>
      <c r="X28" s="7">
        <f t="shared" si="1"/>
        <v>41.180805409857385</v>
      </c>
      <c r="AG28" s="8"/>
      <c r="AX28" t="s">
        <v>1064</v>
      </c>
      <c r="AY28" t="s">
        <v>1219</v>
      </c>
      <c r="AZ28">
        <v>1</v>
      </c>
      <c r="BA28">
        <v>0</v>
      </c>
      <c r="BB28" t="s">
        <v>1219</v>
      </c>
      <c r="BC28">
        <v>1</v>
      </c>
      <c r="BD28">
        <v>0</v>
      </c>
      <c r="BE28" s="28" t="s">
        <v>1219</v>
      </c>
      <c r="BF28" s="28">
        <v>1</v>
      </c>
      <c r="BG28" s="28">
        <v>0</v>
      </c>
      <c r="BH28" s="28" t="s">
        <v>1219</v>
      </c>
      <c r="BI28" s="28">
        <v>1</v>
      </c>
      <c r="BJ28" s="28">
        <v>0</v>
      </c>
      <c r="BK28" s="28" t="s">
        <v>1219</v>
      </c>
      <c r="BL28" s="28">
        <v>1</v>
      </c>
      <c r="BM28" s="28">
        <v>0</v>
      </c>
      <c r="BN28" t="s">
        <v>1219</v>
      </c>
      <c r="BO28">
        <v>1</v>
      </c>
      <c r="BP28">
        <v>0</v>
      </c>
      <c r="BQ28" s="28" t="s">
        <v>1219</v>
      </c>
      <c r="BR28" s="28">
        <v>2</v>
      </c>
      <c r="BS28" s="28">
        <v>0</v>
      </c>
      <c r="BT28" s="28" t="s">
        <v>1219</v>
      </c>
      <c r="BU28" s="28">
        <v>2</v>
      </c>
      <c r="BV28" s="28">
        <v>0</v>
      </c>
      <c r="BW28" s="28" t="s">
        <v>1219</v>
      </c>
      <c r="BX28" s="28">
        <v>2</v>
      </c>
      <c r="BY28" s="28">
        <v>0</v>
      </c>
      <c r="BZ28" s="28" t="s">
        <v>1219</v>
      </c>
      <c r="CA28" s="28">
        <v>2</v>
      </c>
      <c r="CB28" s="28">
        <v>0</v>
      </c>
      <c r="CC28" s="28" t="s">
        <v>1219</v>
      </c>
      <c r="CD28" s="28">
        <v>2</v>
      </c>
      <c r="CE28" s="28">
        <v>0</v>
      </c>
    </row>
    <row r="29" spans="1:83" ht="20" x14ac:dyDescent="0.2">
      <c r="A29" t="s">
        <v>1065</v>
      </c>
      <c r="B29" s="6">
        <v>5923</v>
      </c>
      <c r="C29" s="28"/>
      <c r="D29" s="28"/>
      <c r="E29" s="28"/>
      <c r="F29" s="28"/>
      <c r="G29" s="45"/>
      <c r="H29" s="28"/>
      <c r="I29" s="28"/>
      <c r="L29" s="28" t="s">
        <v>1164</v>
      </c>
      <c r="M29" s="28">
        <v>1</v>
      </c>
      <c r="N29" s="28">
        <v>0</v>
      </c>
      <c r="P29" t="s">
        <v>1065</v>
      </c>
      <c r="Q29" s="6">
        <v>5923</v>
      </c>
      <c r="R29" s="4">
        <v>0</v>
      </c>
      <c r="S29" s="4">
        <v>0</v>
      </c>
      <c r="T29" s="4">
        <v>0</v>
      </c>
      <c r="U29" s="7">
        <v>0</v>
      </c>
      <c r="V29" s="49">
        <v>0</v>
      </c>
      <c r="W29" s="7">
        <v>0</v>
      </c>
      <c r="X29" s="7">
        <f t="shared" si="1"/>
        <v>0</v>
      </c>
      <c r="AG29" s="8"/>
      <c r="AX29" t="s">
        <v>1065</v>
      </c>
      <c r="AY29" t="s">
        <v>1163</v>
      </c>
      <c r="AZ29" s="20">
        <v>1980</v>
      </c>
      <c r="BA29">
        <v>259</v>
      </c>
      <c r="BB29" t="s">
        <v>1163</v>
      </c>
      <c r="BC29" s="20">
        <v>2151</v>
      </c>
      <c r="BD29">
        <v>277</v>
      </c>
      <c r="BE29" s="28" t="s">
        <v>1163</v>
      </c>
      <c r="BF29" s="36">
        <v>2298</v>
      </c>
      <c r="BG29" s="28">
        <v>284</v>
      </c>
      <c r="BH29" s="28" t="s">
        <v>1163</v>
      </c>
      <c r="BI29" s="36">
        <v>2519</v>
      </c>
      <c r="BJ29" s="28">
        <v>303</v>
      </c>
      <c r="BK29" s="28" t="s">
        <v>1163</v>
      </c>
      <c r="BL29" s="36">
        <v>2764</v>
      </c>
      <c r="BM29" s="28">
        <v>325</v>
      </c>
      <c r="BN29" t="s">
        <v>1163</v>
      </c>
      <c r="BO29" s="20">
        <v>2962</v>
      </c>
      <c r="BP29">
        <v>342</v>
      </c>
      <c r="BQ29" s="28" t="s">
        <v>1163</v>
      </c>
      <c r="BR29" s="36">
        <v>3153</v>
      </c>
      <c r="BS29" s="28">
        <v>362</v>
      </c>
      <c r="BT29" s="28" t="s">
        <v>1163</v>
      </c>
      <c r="BU29" s="36">
        <v>3379</v>
      </c>
      <c r="BV29" s="28">
        <v>374</v>
      </c>
      <c r="BW29" s="28" t="s">
        <v>1163</v>
      </c>
      <c r="BX29" s="36">
        <v>3558</v>
      </c>
      <c r="BY29" s="28">
        <v>389</v>
      </c>
      <c r="BZ29" s="28" t="s">
        <v>1163</v>
      </c>
      <c r="CA29" s="36">
        <v>3744</v>
      </c>
      <c r="CB29" s="28">
        <v>398</v>
      </c>
      <c r="CC29" s="28" t="s">
        <v>1163</v>
      </c>
      <c r="CD29" s="36">
        <v>4033</v>
      </c>
      <c r="CE29" s="28">
        <v>412</v>
      </c>
    </row>
    <row r="30" spans="1:83" ht="20" x14ac:dyDescent="0.2">
      <c r="A30" t="s">
        <v>1066</v>
      </c>
      <c r="B30" s="6">
        <v>1224763</v>
      </c>
      <c r="C30" s="36">
        <v>1073</v>
      </c>
      <c r="D30" s="36">
        <v>1132</v>
      </c>
      <c r="E30" s="36">
        <v>1200</v>
      </c>
      <c r="F30" s="36">
        <v>1287</v>
      </c>
      <c r="G30" s="46">
        <v>1524</v>
      </c>
      <c r="H30" s="36">
        <v>1633</v>
      </c>
      <c r="I30" s="36">
        <v>1738</v>
      </c>
      <c r="L30" s="28" t="s">
        <v>1165</v>
      </c>
      <c r="M30" s="36">
        <v>6</v>
      </c>
      <c r="N30" s="28">
        <v>0</v>
      </c>
      <c r="P30" t="s">
        <v>1066</v>
      </c>
      <c r="Q30" s="6">
        <v>1224763</v>
      </c>
      <c r="R30" s="4">
        <v>87.608786352951554</v>
      </c>
      <c r="S30" s="4">
        <v>92.426044875620832</v>
      </c>
      <c r="T30" s="4">
        <v>97.978139444121027</v>
      </c>
      <c r="U30" s="7">
        <v>105.0815545538198</v>
      </c>
      <c r="V30" s="49">
        <v>124.4322370940337</v>
      </c>
      <c r="W30" s="7">
        <v>133.33191809354136</v>
      </c>
      <c r="X30" s="7">
        <f t="shared" si="1"/>
        <v>141.90500529490197</v>
      </c>
      <c r="Y30" s="8">
        <f t="shared" ref="Y30:AD30" si="4">(S30-R30)/R30</f>
        <v>5.4986020503261811E-2</v>
      </c>
      <c r="Z30" s="8">
        <f t="shared" si="4"/>
        <v>6.0070671378091911E-2</v>
      </c>
      <c r="AA30" s="8">
        <f t="shared" si="4"/>
        <v>7.2499999999999981E-2</v>
      </c>
      <c r="AB30" s="8">
        <f t="shared" si="4"/>
        <v>0.18414918414918408</v>
      </c>
      <c r="AC30" s="52">
        <f t="shared" si="4"/>
        <v>7.1522309711286147E-2</v>
      </c>
      <c r="AD30" s="52">
        <f t="shared" si="4"/>
        <v>6.4298836497244466E-2</v>
      </c>
      <c r="AE30" s="52"/>
      <c r="AF30" s="8">
        <f>AVERAGE(Y30:AD30)</f>
        <v>8.4587837039844738E-2</v>
      </c>
      <c r="AG30" s="8"/>
      <c r="AX30" t="s">
        <v>1066</v>
      </c>
      <c r="AY30" t="s">
        <v>1164</v>
      </c>
      <c r="AZ30">
        <v>1</v>
      </c>
      <c r="BA30">
        <v>0</v>
      </c>
      <c r="BB30" t="s">
        <v>1164</v>
      </c>
      <c r="BC30">
        <v>1</v>
      </c>
      <c r="BD30">
        <v>0</v>
      </c>
      <c r="BE30" s="28" t="s">
        <v>1164</v>
      </c>
      <c r="BF30" s="28">
        <v>1</v>
      </c>
      <c r="BG30" s="28">
        <v>0</v>
      </c>
      <c r="BH30" s="28" t="s">
        <v>1164</v>
      </c>
      <c r="BI30" s="28">
        <v>1</v>
      </c>
      <c r="BJ30" s="28">
        <v>0</v>
      </c>
      <c r="BK30" s="28" t="s">
        <v>1164</v>
      </c>
      <c r="BL30" s="28">
        <v>1</v>
      </c>
      <c r="BM30" s="28">
        <v>0</v>
      </c>
      <c r="BN30" t="s">
        <v>1164</v>
      </c>
      <c r="BO30">
        <v>2</v>
      </c>
      <c r="BP30">
        <v>0</v>
      </c>
      <c r="BQ30" s="28" t="s">
        <v>1164</v>
      </c>
      <c r="BR30" s="28">
        <v>2</v>
      </c>
      <c r="BS30" s="28">
        <v>0</v>
      </c>
      <c r="BT30" s="28" t="s">
        <v>1164</v>
      </c>
      <c r="BU30" s="28">
        <v>2</v>
      </c>
      <c r="BV30" s="28">
        <v>0</v>
      </c>
      <c r="BW30" s="28" t="s">
        <v>1164</v>
      </c>
      <c r="BX30" s="28">
        <v>2</v>
      </c>
      <c r="BY30" s="28">
        <v>0</v>
      </c>
      <c r="BZ30" s="28" t="s">
        <v>1164</v>
      </c>
      <c r="CA30" s="28">
        <v>2</v>
      </c>
      <c r="CB30" s="28">
        <v>0</v>
      </c>
      <c r="CC30" s="28" t="s">
        <v>1164</v>
      </c>
      <c r="CD30" s="28">
        <v>2</v>
      </c>
      <c r="CE30" s="28">
        <v>0</v>
      </c>
    </row>
    <row r="31" spans="1:83" ht="20" x14ac:dyDescent="0.2">
      <c r="A31" t="s">
        <v>1067</v>
      </c>
      <c r="B31" s="6">
        <v>18709</v>
      </c>
      <c r="C31" s="28">
        <v>1</v>
      </c>
      <c r="D31" s="28">
        <v>1</v>
      </c>
      <c r="E31" s="28">
        <v>1</v>
      </c>
      <c r="F31" s="28">
        <v>1</v>
      </c>
      <c r="G31" s="45">
        <v>1</v>
      </c>
      <c r="H31" s="28">
        <v>1</v>
      </c>
      <c r="I31" s="28">
        <v>1</v>
      </c>
      <c r="L31" s="28" t="s">
        <v>1166</v>
      </c>
      <c r="M31" s="28">
        <v>6</v>
      </c>
      <c r="N31" s="28">
        <v>0</v>
      </c>
      <c r="P31" t="s">
        <v>1067</v>
      </c>
      <c r="Q31" s="6">
        <v>18709</v>
      </c>
      <c r="R31" s="4">
        <v>5.345021112833396</v>
      </c>
      <c r="S31" s="4">
        <v>5.345021112833396</v>
      </c>
      <c r="T31" s="4">
        <v>5.345021112833396</v>
      </c>
      <c r="U31" s="7">
        <v>5.345021112833396</v>
      </c>
      <c r="V31" s="49">
        <v>5.345021112833396</v>
      </c>
      <c r="W31" s="7">
        <v>5.345021112833396</v>
      </c>
      <c r="X31" s="7">
        <f t="shared" si="1"/>
        <v>5.345021112833396</v>
      </c>
      <c r="AX31" t="s">
        <v>1067</v>
      </c>
      <c r="AY31" t="s">
        <v>1165</v>
      </c>
      <c r="AZ31">
        <v>6</v>
      </c>
      <c r="BA31">
        <v>0</v>
      </c>
      <c r="BB31" t="s">
        <v>1165</v>
      </c>
      <c r="BC31">
        <v>6</v>
      </c>
      <c r="BD31">
        <v>0</v>
      </c>
      <c r="BE31" s="28" t="s">
        <v>1165</v>
      </c>
      <c r="BF31" s="28">
        <v>6</v>
      </c>
      <c r="BG31" s="28">
        <v>0</v>
      </c>
      <c r="BH31" s="28" t="s">
        <v>1165</v>
      </c>
      <c r="BI31" s="28">
        <v>6</v>
      </c>
      <c r="BJ31" s="28">
        <v>0</v>
      </c>
      <c r="BK31" s="28" t="s">
        <v>1165</v>
      </c>
      <c r="BL31" s="28">
        <v>7</v>
      </c>
      <c r="BM31" s="28">
        <v>0</v>
      </c>
      <c r="BN31" t="s">
        <v>1165</v>
      </c>
      <c r="BO31">
        <v>7</v>
      </c>
      <c r="BP31">
        <v>0</v>
      </c>
      <c r="BQ31" s="28" t="s">
        <v>1165</v>
      </c>
      <c r="BR31" s="28">
        <v>7</v>
      </c>
      <c r="BS31" s="28">
        <v>0</v>
      </c>
      <c r="BT31" s="28" t="s">
        <v>1165</v>
      </c>
      <c r="BU31" s="28">
        <v>7</v>
      </c>
      <c r="BV31" s="28">
        <v>0</v>
      </c>
      <c r="BW31" s="28" t="s">
        <v>1165</v>
      </c>
      <c r="BX31" s="28">
        <v>7</v>
      </c>
      <c r="BY31" s="28">
        <v>0</v>
      </c>
      <c r="BZ31" s="28" t="s">
        <v>1165</v>
      </c>
      <c r="CA31" s="28">
        <v>8</v>
      </c>
      <c r="CB31" s="28">
        <v>0</v>
      </c>
      <c r="CC31" s="28" t="s">
        <v>1165</v>
      </c>
      <c r="CD31" s="28">
        <v>10</v>
      </c>
      <c r="CE31" s="28">
        <v>0</v>
      </c>
    </row>
    <row r="32" spans="1:83" ht="20" x14ac:dyDescent="0.2">
      <c r="A32" t="s">
        <v>1068</v>
      </c>
      <c r="B32" s="6">
        <v>20743</v>
      </c>
      <c r="C32" s="28"/>
      <c r="D32" s="28"/>
      <c r="E32" s="28"/>
      <c r="F32" s="28"/>
      <c r="G32" s="45"/>
      <c r="H32" s="28"/>
      <c r="I32" s="28"/>
      <c r="L32" s="28" t="s">
        <v>1167</v>
      </c>
      <c r="M32" s="28">
        <v>16</v>
      </c>
      <c r="N32" s="28">
        <v>0</v>
      </c>
      <c r="P32" t="s">
        <v>1068</v>
      </c>
      <c r="Q32" s="6">
        <v>20743</v>
      </c>
      <c r="R32" s="4">
        <v>0</v>
      </c>
      <c r="S32" s="4">
        <v>0</v>
      </c>
      <c r="T32" s="4">
        <v>0</v>
      </c>
      <c r="U32" s="7">
        <v>0</v>
      </c>
      <c r="V32" s="49">
        <v>0</v>
      </c>
      <c r="W32" s="7">
        <v>0</v>
      </c>
      <c r="X32" s="7">
        <f t="shared" si="1"/>
        <v>0</v>
      </c>
      <c r="AX32" t="s">
        <v>1068</v>
      </c>
      <c r="AY32" t="s">
        <v>1166</v>
      </c>
      <c r="AZ32">
        <v>7</v>
      </c>
      <c r="BA32">
        <v>0</v>
      </c>
      <c r="BB32" t="s">
        <v>1166</v>
      </c>
      <c r="BC32">
        <v>11</v>
      </c>
      <c r="BD32">
        <v>0</v>
      </c>
      <c r="BE32" s="28" t="s">
        <v>1166</v>
      </c>
      <c r="BF32" s="28">
        <v>12</v>
      </c>
      <c r="BG32" s="28">
        <v>0</v>
      </c>
      <c r="BH32" s="28" t="s">
        <v>1166</v>
      </c>
      <c r="BI32" s="28">
        <v>13</v>
      </c>
      <c r="BJ32" s="28">
        <v>0</v>
      </c>
      <c r="BK32" s="28" t="s">
        <v>1166</v>
      </c>
      <c r="BL32" s="28">
        <v>24</v>
      </c>
      <c r="BM32" s="28">
        <v>0</v>
      </c>
      <c r="BN32" t="s">
        <v>1166</v>
      </c>
      <c r="BO32">
        <v>24</v>
      </c>
      <c r="BP32">
        <v>0</v>
      </c>
      <c r="BQ32" s="28" t="s">
        <v>1166</v>
      </c>
      <c r="BR32" s="28">
        <v>24</v>
      </c>
      <c r="BS32" s="28">
        <v>0</v>
      </c>
      <c r="BT32" s="28" t="s">
        <v>1166</v>
      </c>
      <c r="BU32" s="28">
        <v>25</v>
      </c>
      <c r="BV32" s="28">
        <v>0</v>
      </c>
      <c r="BW32" s="28" t="s">
        <v>1166</v>
      </c>
      <c r="BX32" s="28">
        <v>28</v>
      </c>
      <c r="BY32" s="28">
        <v>0</v>
      </c>
      <c r="BZ32" s="28" t="s">
        <v>1166</v>
      </c>
      <c r="CA32" s="28">
        <v>33</v>
      </c>
      <c r="CB32" s="28">
        <v>0</v>
      </c>
      <c r="CC32" s="28" t="s">
        <v>1166</v>
      </c>
      <c r="CD32" s="28">
        <v>35</v>
      </c>
      <c r="CE32" s="28">
        <v>2</v>
      </c>
    </row>
    <row r="33" spans="1:83" ht="20" x14ac:dyDescent="0.2">
      <c r="A33" t="s">
        <v>1069</v>
      </c>
      <c r="B33" s="6">
        <v>38584</v>
      </c>
      <c r="C33" s="28">
        <v>6</v>
      </c>
      <c r="D33" s="28">
        <v>6</v>
      </c>
      <c r="E33" s="28">
        <v>6</v>
      </c>
      <c r="F33" s="28">
        <v>7</v>
      </c>
      <c r="G33" s="45">
        <v>6</v>
      </c>
      <c r="H33" s="28">
        <v>6</v>
      </c>
      <c r="I33" s="28">
        <v>6</v>
      </c>
      <c r="L33" s="28" t="s">
        <v>1218</v>
      </c>
      <c r="M33" s="28">
        <v>1</v>
      </c>
      <c r="N33" s="28">
        <v>0</v>
      </c>
      <c r="P33" t="s">
        <v>1069</v>
      </c>
      <c r="Q33" s="6">
        <v>38584</v>
      </c>
      <c r="R33" s="4">
        <v>15.550487248600456</v>
      </c>
      <c r="S33" s="4">
        <v>15.550487248600456</v>
      </c>
      <c r="T33" s="4">
        <v>15.550487248600456</v>
      </c>
      <c r="U33" s="7">
        <v>18.1422351233672</v>
      </c>
      <c r="V33" s="49">
        <v>15.550487248600456</v>
      </c>
      <c r="W33" s="7">
        <v>15.550487248600456</v>
      </c>
      <c r="X33" s="7">
        <f t="shared" si="1"/>
        <v>15.550487248600456</v>
      </c>
      <c r="AX33" t="s">
        <v>1069</v>
      </c>
      <c r="AY33" t="s">
        <v>1167</v>
      </c>
      <c r="AZ33">
        <v>18</v>
      </c>
      <c r="BA33">
        <v>0</v>
      </c>
      <c r="BB33" t="s">
        <v>1167</v>
      </c>
      <c r="BC33">
        <v>18</v>
      </c>
      <c r="BD33">
        <v>0</v>
      </c>
      <c r="BE33" s="28" t="s">
        <v>1167</v>
      </c>
      <c r="BF33" s="28">
        <v>24</v>
      </c>
      <c r="BG33" s="28">
        <v>0</v>
      </c>
      <c r="BH33" s="28" t="s">
        <v>1167</v>
      </c>
      <c r="BI33" s="28">
        <v>25</v>
      </c>
      <c r="BJ33" s="28">
        <v>0</v>
      </c>
      <c r="BK33" s="28" t="s">
        <v>1167</v>
      </c>
      <c r="BL33" s="28">
        <v>25</v>
      </c>
      <c r="BM33" s="28">
        <v>0</v>
      </c>
      <c r="BN33" t="s">
        <v>1167</v>
      </c>
      <c r="BO33">
        <v>29</v>
      </c>
      <c r="BP33">
        <v>0</v>
      </c>
      <c r="BQ33" s="28" t="s">
        <v>1167</v>
      </c>
      <c r="BR33" s="28">
        <v>29</v>
      </c>
      <c r="BS33" s="28">
        <v>0</v>
      </c>
      <c r="BT33" s="28" t="s">
        <v>1167</v>
      </c>
      <c r="BU33" s="28">
        <v>31</v>
      </c>
      <c r="BV33" s="28">
        <v>0</v>
      </c>
      <c r="BW33" s="28" t="s">
        <v>1167</v>
      </c>
      <c r="BX33" s="28">
        <v>32</v>
      </c>
      <c r="BY33" s="28">
        <v>0</v>
      </c>
      <c r="BZ33" s="28" t="s">
        <v>1167</v>
      </c>
      <c r="CA33" s="28">
        <v>33</v>
      </c>
      <c r="CB33" s="28">
        <v>0</v>
      </c>
      <c r="CC33" s="28" t="s">
        <v>1167</v>
      </c>
      <c r="CD33" s="28">
        <v>33</v>
      </c>
      <c r="CE33" s="28">
        <v>0</v>
      </c>
    </row>
    <row r="34" spans="1:83" ht="20" x14ac:dyDescent="0.2">
      <c r="A34" t="s">
        <v>1070</v>
      </c>
      <c r="B34" s="6">
        <v>45237</v>
      </c>
      <c r="C34" s="28">
        <v>2</v>
      </c>
      <c r="D34" s="28">
        <v>2</v>
      </c>
      <c r="E34" s="28">
        <v>2</v>
      </c>
      <c r="F34" s="28">
        <v>2</v>
      </c>
      <c r="G34" s="45">
        <v>2</v>
      </c>
      <c r="H34" s="28">
        <v>3</v>
      </c>
      <c r="I34" s="28">
        <v>5</v>
      </c>
      <c r="L34" s="28" t="s">
        <v>1168</v>
      </c>
      <c r="M34" s="28">
        <v>135</v>
      </c>
      <c r="N34" s="28">
        <v>1</v>
      </c>
      <c r="P34" t="s">
        <v>1070</v>
      </c>
      <c r="Q34" s="6">
        <v>45237</v>
      </c>
      <c r="R34" s="4">
        <v>4.4211596701814884</v>
      </c>
      <c r="S34" s="4">
        <v>4.4211596701814884</v>
      </c>
      <c r="T34" s="4">
        <v>4.4211596701814884</v>
      </c>
      <c r="U34" s="7">
        <v>4.4211596701814884</v>
      </c>
      <c r="V34" s="49">
        <v>4.4211596701814884</v>
      </c>
      <c r="W34" s="7">
        <v>6.6317395052722325</v>
      </c>
      <c r="X34" s="7">
        <f t="shared" si="1"/>
        <v>11.052899175453721</v>
      </c>
      <c r="AX34" t="s">
        <v>1070</v>
      </c>
      <c r="AY34" t="s">
        <v>1218</v>
      </c>
      <c r="AZ34">
        <v>1</v>
      </c>
      <c r="BA34">
        <v>0</v>
      </c>
      <c r="BB34" t="s">
        <v>1218</v>
      </c>
      <c r="BC34">
        <v>1</v>
      </c>
      <c r="BD34">
        <v>0</v>
      </c>
      <c r="BE34" s="28" t="s">
        <v>1218</v>
      </c>
      <c r="BF34" s="28">
        <v>1</v>
      </c>
      <c r="BG34" s="28">
        <v>0</v>
      </c>
      <c r="BH34" s="28" t="s">
        <v>1218</v>
      </c>
      <c r="BI34" s="28">
        <v>2</v>
      </c>
      <c r="BJ34" s="28">
        <v>0</v>
      </c>
      <c r="BK34" s="28" t="s">
        <v>1218</v>
      </c>
      <c r="BL34" s="28">
        <v>2</v>
      </c>
      <c r="BM34" s="28">
        <v>0</v>
      </c>
      <c r="BN34" t="s">
        <v>1218</v>
      </c>
      <c r="BO34">
        <v>4</v>
      </c>
      <c r="BP34">
        <v>0</v>
      </c>
      <c r="BQ34" s="28" t="s">
        <v>1218</v>
      </c>
      <c r="BR34" s="28">
        <v>5</v>
      </c>
      <c r="BS34" s="28">
        <v>0</v>
      </c>
      <c r="BT34" s="28" t="s">
        <v>1218</v>
      </c>
      <c r="BU34" s="28">
        <v>9</v>
      </c>
      <c r="BV34" s="28">
        <v>0</v>
      </c>
      <c r="BW34" s="28" t="s">
        <v>1218</v>
      </c>
      <c r="BX34" s="28">
        <v>9</v>
      </c>
      <c r="BY34" s="28">
        <v>0</v>
      </c>
      <c r="BZ34" s="28" t="s">
        <v>1218</v>
      </c>
      <c r="CA34" s="28">
        <v>10</v>
      </c>
      <c r="CB34" s="28">
        <v>0</v>
      </c>
      <c r="CC34" s="28" t="s">
        <v>1218</v>
      </c>
      <c r="CD34" s="28">
        <v>10</v>
      </c>
      <c r="CE34" s="28">
        <v>0</v>
      </c>
    </row>
    <row r="35" spans="1:83" ht="20" x14ac:dyDescent="0.2">
      <c r="A35" t="s">
        <v>1071</v>
      </c>
      <c r="B35" s="6">
        <v>10104</v>
      </c>
      <c r="C35" s="28">
        <v>3</v>
      </c>
      <c r="D35" s="28">
        <v>5</v>
      </c>
      <c r="E35" s="28">
        <v>6</v>
      </c>
      <c r="F35" s="28">
        <v>7</v>
      </c>
      <c r="G35" s="45">
        <v>9</v>
      </c>
      <c r="H35" s="28">
        <v>12</v>
      </c>
      <c r="I35" s="28">
        <v>14</v>
      </c>
      <c r="L35" s="28" t="s">
        <v>1169</v>
      </c>
      <c r="M35" s="28">
        <v>1</v>
      </c>
      <c r="N35" s="28">
        <v>0</v>
      </c>
      <c r="P35" t="s">
        <v>1071</v>
      </c>
      <c r="Q35" s="6">
        <v>10104</v>
      </c>
      <c r="R35" s="4">
        <v>29.691211401425178</v>
      </c>
      <c r="S35" s="4">
        <v>49.485352335708626</v>
      </c>
      <c r="T35" s="4">
        <v>59.382422802850357</v>
      </c>
      <c r="U35" s="7">
        <v>69.279493269992088</v>
      </c>
      <c r="V35" s="49">
        <v>89.073634204275535</v>
      </c>
      <c r="W35" s="7">
        <v>118.76484560570071</v>
      </c>
      <c r="X35" s="7">
        <f t="shared" si="1"/>
        <v>138.55898653998418</v>
      </c>
      <c r="AX35" t="s">
        <v>1071</v>
      </c>
      <c r="AY35" t="s">
        <v>1168</v>
      </c>
      <c r="AZ35">
        <v>145</v>
      </c>
      <c r="BA35">
        <v>1</v>
      </c>
      <c r="BB35" t="s">
        <v>1168</v>
      </c>
      <c r="BC35">
        <v>167</v>
      </c>
      <c r="BD35">
        <v>1</v>
      </c>
      <c r="BE35" s="28" t="s">
        <v>1168</v>
      </c>
      <c r="BF35" s="28">
        <v>188</v>
      </c>
      <c r="BG35" s="28">
        <v>1</v>
      </c>
      <c r="BH35" s="28" t="s">
        <v>1168</v>
      </c>
      <c r="BI35" s="28">
        <v>200</v>
      </c>
      <c r="BJ35" s="28">
        <v>1</v>
      </c>
      <c r="BK35" s="28" t="s">
        <v>1168</v>
      </c>
      <c r="BL35" s="28">
        <v>211</v>
      </c>
      <c r="BM35" s="28">
        <v>1</v>
      </c>
      <c r="BN35" t="s">
        <v>1168</v>
      </c>
      <c r="BO35">
        <v>238</v>
      </c>
      <c r="BP35">
        <v>1</v>
      </c>
      <c r="BQ35" s="28" t="s">
        <v>1168</v>
      </c>
      <c r="BR35" s="28">
        <v>261</v>
      </c>
      <c r="BS35" s="28">
        <v>1</v>
      </c>
      <c r="BT35" s="28" t="s">
        <v>1168</v>
      </c>
      <c r="BU35" s="28">
        <v>276</v>
      </c>
      <c r="BV35" s="28">
        <v>1</v>
      </c>
      <c r="BW35" s="28" t="s">
        <v>1168</v>
      </c>
      <c r="BX35" s="28">
        <v>284</v>
      </c>
      <c r="BY35" s="28">
        <v>1</v>
      </c>
      <c r="BZ35" s="28" t="s">
        <v>1168</v>
      </c>
      <c r="CA35" s="28">
        <v>316</v>
      </c>
      <c r="CB35" s="28">
        <v>1</v>
      </c>
      <c r="CC35" s="28" t="s">
        <v>1168</v>
      </c>
      <c r="CD35" s="28">
        <v>367</v>
      </c>
      <c r="CE35" s="28">
        <v>1</v>
      </c>
    </row>
    <row r="36" spans="1:83" ht="20" x14ac:dyDescent="0.2">
      <c r="A36" t="s">
        <v>1072</v>
      </c>
      <c r="B36" s="6">
        <v>15948</v>
      </c>
      <c r="C36" s="28"/>
      <c r="D36" s="28"/>
      <c r="E36" s="28"/>
      <c r="F36" s="28"/>
      <c r="G36" s="45"/>
      <c r="H36" s="28"/>
      <c r="I36" s="28"/>
      <c r="L36" s="28" t="s">
        <v>1170</v>
      </c>
      <c r="M36" s="28">
        <v>1</v>
      </c>
      <c r="N36" s="28">
        <v>0</v>
      </c>
      <c r="P36" t="s">
        <v>1072</v>
      </c>
      <c r="Q36" s="6">
        <v>15948</v>
      </c>
      <c r="R36" s="4">
        <v>0</v>
      </c>
      <c r="S36" s="4">
        <v>0</v>
      </c>
      <c r="T36" s="4">
        <v>0</v>
      </c>
      <c r="U36" s="7">
        <v>0</v>
      </c>
      <c r="V36" s="49">
        <v>0</v>
      </c>
      <c r="W36" s="7">
        <v>0</v>
      </c>
      <c r="X36" s="7">
        <f t="shared" si="1"/>
        <v>0</v>
      </c>
      <c r="AX36" t="s">
        <v>1072</v>
      </c>
      <c r="AY36" t="s">
        <v>1169</v>
      </c>
      <c r="AZ36">
        <v>1</v>
      </c>
      <c r="BA36">
        <v>0</v>
      </c>
      <c r="BB36" t="s">
        <v>1169</v>
      </c>
      <c r="BC36">
        <v>1</v>
      </c>
      <c r="BD36">
        <v>0</v>
      </c>
      <c r="BE36" s="28" t="s">
        <v>1169</v>
      </c>
      <c r="BF36" s="28">
        <v>1</v>
      </c>
      <c r="BG36" s="28">
        <v>0</v>
      </c>
      <c r="BH36" s="28" t="s">
        <v>1169</v>
      </c>
      <c r="BI36" s="28">
        <v>1</v>
      </c>
      <c r="BJ36" s="28">
        <v>0</v>
      </c>
      <c r="BK36" s="28" t="s">
        <v>1169</v>
      </c>
      <c r="BL36" s="28">
        <v>1</v>
      </c>
      <c r="BM36" s="28">
        <v>0</v>
      </c>
      <c r="BN36" t="s">
        <v>1169</v>
      </c>
      <c r="BO36">
        <v>1</v>
      </c>
      <c r="BP36">
        <v>0</v>
      </c>
      <c r="BQ36" s="28" t="s">
        <v>1169</v>
      </c>
      <c r="BR36" s="28">
        <v>1</v>
      </c>
      <c r="BS36" s="28">
        <v>0</v>
      </c>
      <c r="BT36" s="28" t="s">
        <v>1169</v>
      </c>
      <c r="BU36" s="28">
        <v>1</v>
      </c>
      <c r="BV36" s="28">
        <v>0</v>
      </c>
      <c r="BW36" s="28" t="s">
        <v>1169</v>
      </c>
      <c r="BX36" s="28">
        <v>1</v>
      </c>
      <c r="BY36" s="28">
        <v>0</v>
      </c>
      <c r="BZ36" s="28" t="s">
        <v>1169</v>
      </c>
      <c r="CA36" s="28">
        <v>1</v>
      </c>
      <c r="CB36" s="28">
        <v>0</v>
      </c>
      <c r="CC36" s="28" t="s">
        <v>1169</v>
      </c>
      <c r="CD36" s="28">
        <v>1</v>
      </c>
      <c r="CE36" s="28">
        <v>0</v>
      </c>
    </row>
    <row r="37" spans="1:83" ht="20" x14ac:dyDescent="0.2">
      <c r="A37" t="s">
        <v>1073</v>
      </c>
      <c r="B37" s="6">
        <v>42577</v>
      </c>
      <c r="C37" s="28">
        <v>3</v>
      </c>
      <c r="D37" s="28">
        <v>4</v>
      </c>
      <c r="E37" s="28">
        <v>12</v>
      </c>
      <c r="F37" s="28">
        <v>28</v>
      </c>
      <c r="G37" s="45">
        <v>64</v>
      </c>
      <c r="H37" s="28">
        <v>88</v>
      </c>
      <c r="I37" s="28">
        <v>91</v>
      </c>
      <c r="L37" s="28" t="s">
        <v>1171</v>
      </c>
      <c r="M37" s="28">
        <v>1</v>
      </c>
      <c r="N37" s="28">
        <v>0</v>
      </c>
      <c r="P37" t="s">
        <v>1073</v>
      </c>
      <c r="Q37" s="6">
        <v>42577</v>
      </c>
      <c r="R37" s="4">
        <v>7.0460577306996734</v>
      </c>
      <c r="S37" s="4">
        <v>9.3947436409328979</v>
      </c>
      <c r="T37" s="4">
        <v>28.184230922798694</v>
      </c>
      <c r="U37" s="7">
        <v>65.763205486530282</v>
      </c>
      <c r="V37" s="49">
        <v>150.31589825492637</v>
      </c>
      <c r="W37" s="7">
        <v>206.68436010052375</v>
      </c>
      <c r="X37" s="7">
        <f t="shared" si="1"/>
        <v>213.73041783122343</v>
      </c>
      <c r="AX37" t="s">
        <v>1073</v>
      </c>
      <c r="AY37" t="s">
        <v>1170</v>
      </c>
      <c r="AZ37">
        <v>1</v>
      </c>
      <c r="BA37">
        <v>0</v>
      </c>
      <c r="BB37" t="s">
        <v>1170</v>
      </c>
      <c r="BC37">
        <v>1</v>
      </c>
      <c r="BD37">
        <v>0</v>
      </c>
      <c r="BE37" s="28" t="s">
        <v>1170</v>
      </c>
      <c r="BF37" s="28">
        <v>1</v>
      </c>
      <c r="BG37" s="28">
        <v>0</v>
      </c>
      <c r="BH37" s="28" t="s">
        <v>1170</v>
      </c>
      <c r="BI37" s="28">
        <v>1</v>
      </c>
      <c r="BJ37" s="28">
        <v>0</v>
      </c>
      <c r="BK37" s="28" t="s">
        <v>1170</v>
      </c>
      <c r="BL37" s="28">
        <v>1</v>
      </c>
      <c r="BM37" s="28">
        <v>0</v>
      </c>
      <c r="BN37" t="s">
        <v>1170</v>
      </c>
      <c r="BO37">
        <v>1</v>
      </c>
      <c r="BP37">
        <v>0</v>
      </c>
      <c r="BQ37" s="28" t="s">
        <v>1170</v>
      </c>
      <c r="BR37" s="28">
        <v>1</v>
      </c>
      <c r="BS37" s="28">
        <v>0</v>
      </c>
      <c r="BT37" s="28" t="s">
        <v>1170</v>
      </c>
      <c r="BU37" s="28">
        <v>1</v>
      </c>
      <c r="BV37" s="28">
        <v>0</v>
      </c>
      <c r="BW37" s="28" t="s">
        <v>1170</v>
      </c>
      <c r="BX37" s="28">
        <v>1</v>
      </c>
      <c r="BY37" s="28">
        <v>0</v>
      </c>
      <c r="BZ37" s="28" t="s">
        <v>1170</v>
      </c>
      <c r="CA37" s="28">
        <v>2</v>
      </c>
      <c r="CB37" s="28">
        <v>0</v>
      </c>
      <c r="CC37" s="28" t="s">
        <v>1170</v>
      </c>
      <c r="CD37" s="28">
        <v>2</v>
      </c>
      <c r="CE37" s="28">
        <v>0</v>
      </c>
    </row>
    <row r="38" spans="1:83" ht="20" x14ac:dyDescent="0.2">
      <c r="A38" t="s">
        <v>1074</v>
      </c>
      <c r="B38" s="6">
        <v>4384</v>
      </c>
      <c r="C38" s="28">
        <v>1</v>
      </c>
      <c r="D38" s="28">
        <v>1</v>
      </c>
      <c r="E38" s="28">
        <v>1</v>
      </c>
      <c r="F38" s="28">
        <v>1</v>
      </c>
      <c r="G38" s="45">
        <v>1</v>
      </c>
      <c r="H38" s="28">
        <v>1</v>
      </c>
      <c r="I38" s="28">
        <v>1</v>
      </c>
      <c r="L38" s="28" t="s">
        <v>1172</v>
      </c>
      <c r="M38" s="28">
        <v>25</v>
      </c>
      <c r="N38" s="28">
        <v>0</v>
      </c>
      <c r="P38" t="s">
        <v>1074</v>
      </c>
      <c r="Q38" s="6">
        <v>4384</v>
      </c>
      <c r="R38" s="4">
        <v>22.810218978102188</v>
      </c>
      <c r="S38" s="4">
        <v>22.810218978102188</v>
      </c>
      <c r="T38" s="4">
        <v>22.810218978102188</v>
      </c>
      <c r="U38" s="7">
        <v>22.810218978102188</v>
      </c>
      <c r="V38" s="49">
        <v>22.810218978102188</v>
      </c>
      <c r="W38" s="7">
        <v>22.810218978102188</v>
      </c>
      <c r="X38" s="7">
        <f t="shared" si="1"/>
        <v>22.810218978102188</v>
      </c>
      <c r="AX38" t="s">
        <v>1074</v>
      </c>
      <c r="AY38" t="s">
        <v>1171</v>
      </c>
      <c r="AZ38">
        <v>1</v>
      </c>
      <c r="BA38">
        <v>0</v>
      </c>
      <c r="BB38" t="s">
        <v>1171</v>
      </c>
      <c r="BC38">
        <v>1</v>
      </c>
      <c r="BD38">
        <v>0</v>
      </c>
      <c r="BE38" s="28" t="s">
        <v>1171</v>
      </c>
      <c r="BF38" s="28">
        <v>2</v>
      </c>
      <c r="BG38" s="28">
        <v>0</v>
      </c>
      <c r="BH38" s="28" t="s">
        <v>1171</v>
      </c>
      <c r="BI38" s="28">
        <v>2</v>
      </c>
      <c r="BJ38" s="28">
        <v>0</v>
      </c>
      <c r="BK38" s="28" t="s">
        <v>1171</v>
      </c>
      <c r="BL38" s="28">
        <v>2</v>
      </c>
      <c r="BM38" s="28">
        <v>0</v>
      </c>
      <c r="BN38" t="s">
        <v>1171</v>
      </c>
      <c r="BO38">
        <v>2</v>
      </c>
      <c r="BP38">
        <v>0</v>
      </c>
      <c r="BQ38" s="28" t="s">
        <v>1171</v>
      </c>
      <c r="BR38" s="28">
        <v>2</v>
      </c>
      <c r="BS38" s="28">
        <v>0</v>
      </c>
      <c r="BT38" s="28" t="s">
        <v>1171</v>
      </c>
      <c r="BU38" s="28">
        <v>2</v>
      </c>
      <c r="BV38" s="28">
        <v>0</v>
      </c>
      <c r="BW38" s="28" t="s">
        <v>1171</v>
      </c>
      <c r="BX38" s="28">
        <v>2</v>
      </c>
      <c r="BY38" s="28">
        <v>0</v>
      </c>
      <c r="BZ38" s="28" t="s">
        <v>1171</v>
      </c>
      <c r="CA38" s="28">
        <v>2</v>
      </c>
      <c r="CB38" s="28">
        <v>0</v>
      </c>
      <c r="CC38" s="28" t="s">
        <v>1171</v>
      </c>
      <c r="CD38" s="28">
        <v>2</v>
      </c>
      <c r="CE38" s="28">
        <v>0</v>
      </c>
    </row>
    <row r="39" spans="1:83" ht="20" x14ac:dyDescent="0.2">
      <c r="A39" t="s">
        <v>1075</v>
      </c>
      <c r="B39" s="6">
        <v>12776</v>
      </c>
      <c r="C39" s="28">
        <v>1</v>
      </c>
      <c r="D39" s="28">
        <v>1</v>
      </c>
      <c r="E39" s="28">
        <v>1</v>
      </c>
      <c r="F39" s="28">
        <v>1</v>
      </c>
      <c r="G39" s="45">
        <v>1</v>
      </c>
      <c r="H39" s="28">
        <v>1</v>
      </c>
      <c r="I39" s="28">
        <v>1</v>
      </c>
      <c r="L39" s="28" t="s">
        <v>1173</v>
      </c>
      <c r="M39" s="28">
        <v>3</v>
      </c>
      <c r="N39" s="28">
        <v>0</v>
      </c>
      <c r="P39" t="s">
        <v>1075</v>
      </c>
      <c r="Q39" s="6">
        <v>12776</v>
      </c>
      <c r="R39" s="4">
        <v>7.8271759549154662</v>
      </c>
      <c r="S39" s="4">
        <v>7.8271759549154662</v>
      </c>
      <c r="T39" s="4">
        <v>7.8271759549154662</v>
      </c>
      <c r="U39" s="7">
        <v>7.8271759549154662</v>
      </c>
      <c r="V39" s="49">
        <v>7.8271759549154662</v>
      </c>
      <c r="W39" s="7">
        <v>7.8271759549154662</v>
      </c>
      <c r="X39" s="7">
        <f t="shared" si="1"/>
        <v>7.8271759549154662</v>
      </c>
      <c r="AX39" t="s">
        <v>1075</v>
      </c>
      <c r="AY39" t="s">
        <v>1172</v>
      </c>
      <c r="AZ39">
        <v>25</v>
      </c>
      <c r="BA39">
        <v>0</v>
      </c>
      <c r="BB39" t="s">
        <v>1172</v>
      </c>
      <c r="BC39">
        <v>26</v>
      </c>
      <c r="BD39">
        <v>0</v>
      </c>
      <c r="BE39" s="28" t="s">
        <v>1172</v>
      </c>
      <c r="BF39" s="28">
        <v>26</v>
      </c>
      <c r="BG39" s="28">
        <v>0</v>
      </c>
      <c r="BH39" s="28" t="s">
        <v>1172</v>
      </c>
      <c r="BI39" s="28">
        <v>26</v>
      </c>
      <c r="BJ39" s="28">
        <v>0</v>
      </c>
      <c r="BK39" s="28" t="s">
        <v>1172</v>
      </c>
      <c r="BL39" s="28">
        <v>26</v>
      </c>
      <c r="BM39" s="28">
        <v>0</v>
      </c>
      <c r="BN39" t="s">
        <v>1223</v>
      </c>
      <c r="BO39">
        <v>1</v>
      </c>
      <c r="BP39">
        <v>0</v>
      </c>
      <c r="BQ39" s="28" t="s">
        <v>1223</v>
      </c>
      <c r="BR39" s="28">
        <v>1</v>
      </c>
      <c r="BS39" s="28">
        <v>0</v>
      </c>
      <c r="BT39" s="28" t="s">
        <v>1223</v>
      </c>
      <c r="BU39" s="28">
        <v>1</v>
      </c>
      <c r="BV39" s="28">
        <v>0</v>
      </c>
      <c r="BW39" s="28" t="s">
        <v>1223</v>
      </c>
      <c r="BX39" s="28">
        <v>1</v>
      </c>
      <c r="BY39" s="28">
        <v>0</v>
      </c>
      <c r="BZ39" s="28" t="s">
        <v>1223</v>
      </c>
      <c r="CA39" s="28">
        <v>1</v>
      </c>
      <c r="CB39" s="28">
        <v>0</v>
      </c>
      <c r="CC39" s="28" t="s">
        <v>1223</v>
      </c>
      <c r="CD39" s="28">
        <v>1</v>
      </c>
      <c r="CE39" s="28">
        <v>0</v>
      </c>
    </row>
    <row r="40" spans="1:83" ht="20" x14ac:dyDescent="0.2">
      <c r="A40" t="s">
        <v>1076</v>
      </c>
      <c r="B40" s="6">
        <v>6840</v>
      </c>
      <c r="C40" s="28">
        <v>1</v>
      </c>
      <c r="D40" s="28">
        <v>1</v>
      </c>
      <c r="E40" s="28">
        <v>1</v>
      </c>
      <c r="F40" s="28">
        <v>1</v>
      </c>
      <c r="G40" s="45">
        <v>1</v>
      </c>
      <c r="H40" s="28">
        <v>1</v>
      </c>
      <c r="I40" s="28">
        <v>1</v>
      </c>
      <c r="L40" s="28" t="s">
        <v>1174</v>
      </c>
      <c r="M40" s="28">
        <v>7</v>
      </c>
      <c r="N40" s="28">
        <v>0</v>
      </c>
      <c r="P40" t="s">
        <v>1076</v>
      </c>
      <c r="Q40" s="6">
        <v>6840</v>
      </c>
      <c r="R40" s="4">
        <v>14.619883040935672</v>
      </c>
      <c r="S40" s="4">
        <v>14.619883040935672</v>
      </c>
      <c r="T40" s="4">
        <v>14.619883040935672</v>
      </c>
      <c r="U40" s="7">
        <v>14.619883040935672</v>
      </c>
      <c r="V40" s="49">
        <v>14.619883040935672</v>
      </c>
      <c r="W40" s="7">
        <v>14.619883040935672</v>
      </c>
      <c r="X40" s="7">
        <f t="shared" si="1"/>
        <v>14.619883040935672</v>
      </c>
      <c r="AX40" t="s">
        <v>1076</v>
      </c>
      <c r="AY40" t="s">
        <v>1173</v>
      </c>
      <c r="AZ40">
        <v>3</v>
      </c>
      <c r="BA40">
        <v>0</v>
      </c>
      <c r="BB40" t="s">
        <v>1173</v>
      </c>
      <c r="BC40">
        <v>3</v>
      </c>
      <c r="BD40">
        <v>0</v>
      </c>
      <c r="BE40" s="28" t="s">
        <v>1173</v>
      </c>
      <c r="BF40" s="28">
        <v>3</v>
      </c>
      <c r="BG40" s="28">
        <v>0</v>
      </c>
      <c r="BH40" s="28" t="s">
        <v>1173</v>
      </c>
      <c r="BI40" s="28">
        <v>3</v>
      </c>
      <c r="BJ40" s="28">
        <v>0</v>
      </c>
      <c r="BK40" s="28" t="s">
        <v>1173</v>
      </c>
      <c r="BL40" s="28">
        <v>3</v>
      </c>
      <c r="BM40" s="28">
        <v>0</v>
      </c>
      <c r="BN40" t="s">
        <v>1172</v>
      </c>
      <c r="BO40">
        <v>28</v>
      </c>
      <c r="BP40">
        <v>0</v>
      </c>
      <c r="BQ40" s="28" t="s">
        <v>1172</v>
      </c>
      <c r="BR40" s="28">
        <v>28</v>
      </c>
      <c r="BS40" s="28">
        <v>0</v>
      </c>
      <c r="BT40" s="28" t="s">
        <v>1172</v>
      </c>
      <c r="BU40" s="28">
        <v>28</v>
      </c>
      <c r="BV40" s="28">
        <v>0</v>
      </c>
      <c r="BW40" s="28" t="s">
        <v>1172</v>
      </c>
      <c r="BX40" s="28">
        <v>29</v>
      </c>
      <c r="BY40" s="28">
        <v>0</v>
      </c>
      <c r="BZ40" s="28" t="s">
        <v>1172</v>
      </c>
      <c r="CA40" s="28">
        <v>30</v>
      </c>
      <c r="CB40" s="28">
        <v>0</v>
      </c>
      <c r="CC40" s="28" t="s">
        <v>1172</v>
      </c>
      <c r="CD40" s="28">
        <v>31</v>
      </c>
      <c r="CE40" s="28">
        <v>1</v>
      </c>
    </row>
    <row r="41" spans="1:83" ht="20" x14ac:dyDescent="0.2">
      <c r="A41" t="s">
        <v>1077</v>
      </c>
      <c r="B41" s="6">
        <v>10578</v>
      </c>
      <c r="C41" s="28"/>
      <c r="D41" s="28"/>
      <c r="E41" s="28"/>
      <c r="F41" s="28"/>
      <c r="G41" s="45"/>
      <c r="H41" s="28"/>
      <c r="I41" s="28"/>
      <c r="L41" s="28" t="s">
        <v>1175</v>
      </c>
      <c r="M41" s="28">
        <v>2</v>
      </c>
      <c r="N41" s="28">
        <v>0</v>
      </c>
      <c r="P41" t="s">
        <v>1077</v>
      </c>
      <c r="Q41" s="6">
        <v>10578</v>
      </c>
      <c r="R41" s="4">
        <v>0</v>
      </c>
      <c r="S41" s="4">
        <v>0</v>
      </c>
      <c r="T41" s="4">
        <v>0</v>
      </c>
      <c r="U41" s="7">
        <v>0</v>
      </c>
      <c r="V41" s="49">
        <v>0</v>
      </c>
      <c r="W41" s="7">
        <v>0</v>
      </c>
      <c r="X41" s="7">
        <f t="shared" si="1"/>
        <v>0</v>
      </c>
      <c r="AX41" t="s">
        <v>1077</v>
      </c>
      <c r="AY41" t="s">
        <v>1174</v>
      </c>
      <c r="AZ41">
        <v>8</v>
      </c>
      <c r="BA41">
        <v>0</v>
      </c>
      <c r="BB41" t="s">
        <v>1174</v>
      </c>
      <c r="BC41">
        <v>9</v>
      </c>
      <c r="BD41">
        <v>0</v>
      </c>
      <c r="BE41" s="28" t="s">
        <v>1174</v>
      </c>
      <c r="BF41" s="28">
        <v>9</v>
      </c>
      <c r="BG41" s="28">
        <v>0</v>
      </c>
      <c r="BH41" s="28" t="s">
        <v>1174</v>
      </c>
      <c r="BI41" s="28">
        <v>10</v>
      </c>
      <c r="BJ41" s="28">
        <v>0</v>
      </c>
      <c r="BK41" s="28" t="s">
        <v>1174</v>
      </c>
      <c r="BL41" s="28">
        <v>11</v>
      </c>
      <c r="BM41" s="28">
        <v>0</v>
      </c>
      <c r="BN41" t="s">
        <v>1173</v>
      </c>
      <c r="BO41">
        <v>3</v>
      </c>
      <c r="BP41">
        <v>0</v>
      </c>
      <c r="BQ41" s="28" t="s">
        <v>1173</v>
      </c>
      <c r="BR41" s="28">
        <v>3</v>
      </c>
      <c r="BS41" s="28">
        <v>0</v>
      </c>
      <c r="BT41" s="28" t="s">
        <v>1173</v>
      </c>
      <c r="BU41" s="28">
        <v>3</v>
      </c>
      <c r="BV41" s="28">
        <v>0</v>
      </c>
      <c r="BW41" s="28" t="s">
        <v>1173</v>
      </c>
      <c r="BX41" s="28">
        <v>3</v>
      </c>
      <c r="BY41" s="28">
        <v>0</v>
      </c>
      <c r="BZ41" s="28" t="s">
        <v>1173</v>
      </c>
      <c r="CA41" s="28">
        <v>4</v>
      </c>
      <c r="CB41" s="28">
        <v>0</v>
      </c>
      <c r="CC41" s="28" t="s">
        <v>1173</v>
      </c>
      <c r="CD41" s="28">
        <v>4</v>
      </c>
      <c r="CE41" s="28">
        <v>0</v>
      </c>
    </row>
    <row r="42" spans="1:83" ht="20" x14ac:dyDescent="0.2">
      <c r="A42" t="s">
        <v>1078</v>
      </c>
      <c r="B42" s="6">
        <v>3841</v>
      </c>
      <c r="C42" s="28"/>
      <c r="D42" s="28"/>
      <c r="E42" s="28"/>
      <c r="F42" s="28"/>
      <c r="G42" s="45"/>
      <c r="H42" s="28"/>
      <c r="I42" s="28"/>
      <c r="L42" s="28" t="s">
        <v>1176</v>
      </c>
      <c r="M42" s="28">
        <v>2</v>
      </c>
      <c r="N42" s="28">
        <v>0</v>
      </c>
      <c r="P42" t="s">
        <v>1078</v>
      </c>
      <c r="Q42" s="6">
        <v>3841</v>
      </c>
      <c r="R42" s="4">
        <v>0</v>
      </c>
      <c r="S42" s="4">
        <v>0</v>
      </c>
      <c r="T42" s="4">
        <v>0</v>
      </c>
      <c r="U42" s="7">
        <v>0</v>
      </c>
      <c r="V42" s="49">
        <v>0</v>
      </c>
      <c r="W42" s="7">
        <v>0</v>
      </c>
      <c r="X42" s="7">
        <f t="shared" si="1"/>
        <v>0</v>
      </c>
      <c r="AX42" t="s">
        <v>1078</v>
      </c>
      <c r="AY42" t="s">
        <v>1175</v>
      </c>
      <c r="AZ42">
        <v>2</v>
      </c>
      <c r="BA42">
        <v>0</v>
      </c>
      <c r="BB42" t="s">
        <v>1175</v>
      </c>
      <c r="BC42">
        <v>2</v>
      </c>
      <c r="BD42">
        <v>0</v>
      </c>
      <c r="BE42" s="28" t="s">
        <v>1175</v>
      </c>
      <c r="BF42" s="28">
        <v>2</v>
      </c>
      <c r="BG42" s="28">
        <v>0</v>
      </c>
      <c r="BH42" s="28" t="s">
        <v>1175</v>
      </c>
      <c r="BI42" s="28">
        <v>2</v>
      </c>
      <c r="BJ42" s="28">
        <v>0</v>
      </c>
      <c r="BK42" s="28" t="s">
        <v>1175</v>
      </c>
      <c r="BL42" s="28">
        <v>2</v>
      </c>
      <c r="BM42" s="28">
        <v>1</v>
      </c>
      <c r="BN42" t="s">
        <v>1174</v>
      </c>
      <c r="BO42">
        <v>15</v>
      </c>
      <c r="BP42">
        <v>0</v>
      </c>
      <c r="BQ42" s="28" t="s">
        <v>1174</v>
      </c>
      <c r="BR42" s="28">
        <v>16</v>
      </c>
      <c r="BS42" s="28">
        <v>0</v>
      </c>
      <c r="BT42" s="28" t="s">
        <v>1174</v>
      </c>
      <c r="BU42" s="28">
        <v>17</v>
      </c>
      <c r="BV42" s="28">
        <v>0</v>
      </c>
      <c r="BW42" s="28" t="s">
        <v>1174</v>
      </c>
      <c r="BX42" s="28">
        <v>17</v>
      </c>
      <c r="BY42" s="28">
        <v>0</v>
      </c>
      <c r="BZ42" s="28" t="s">
        <v>1174</v>
      </c>
      <c r="CA42" s="28">
        <v>18</v>
      </c>
      <c r="CB42" s="28">
        <v>0</v>
      </c>
      <c r="CC42" s="28" t="s">
        <v>1174</v>
      </c>
      <c r="CD42" s="28">
        <v>20</v>
      </c>
      <c r="CE42" s="28">
        <v>0</v>
      </c>
    </row>
    <row r="43" spans="1:83" ht="20" x14ac:dyDescent="0.2">
      <c r="A43" t="s">
        <v>1079</v>
      </c>
      <c r="B43" s="6">
        <v>27810</v>
      </c>
      <c r="C43" s="28">
        <v>22</v>
      </c>
      <c r="D43" s="28">
        <v>22</v>
      </c>
      <c r="E43" s="28">
        <v>22</v>
      </c>
      <c r="F43" s="28">
        <v>22</v>
      </c>
      <c r="G43" s="45">
        <v>24</v>
      </c>
      <c r="H43" s="28">
        <v>24</v>
      </c>
      <c r="I43" s="28">
        <v>24</v>
      </c>
      <c r="L43" s="28" t="s">
        <v>1177</v>
      </c>
      <c r="M43" s="28">
        <v>111</v>
      </c>
      <c r="N43" s="28">
        <v>4</v>
      </c>
      <c r="P43" t="s">
        <v>1079</v>
      </c>
      <c r="Q43" s="6">
        <v>27810</v>
      </c>
      <c r="R43" s="4">
        <v>79.108234448040278</v>
      </c>
      <c r="S43" s="4">
        <v>79.108234448040278</v>
      </c>
      <c r="T43" s="4">
        <v>79.108234448040278</v>
      </c>
      <c r="U43" s="7">
        <v>79.108234448040278</v>
      </c>
      <c r="V43" s="49">
        <v>86.299892125134846</v>
      </c>
      <c r="W43" s="7">
        <v>86.299892125134846</v>
      </c>
      <c r="X43" s="7">
        <f t="shared" si="1"/>
        <v>86.299892125134846</v>
      </c>
      <c r="AX43" t="s">
        <v>1079</v>
      </c>
      <c r="AY43" t="s">
        <v>1176</v>
      </c>
      <c r="AZ43">
        <v>3</v>
      </c>
      <c r="BA43">
        <v>0</v>
      </c>
      <c r="BB43" t="s">
        <v>1176</v>
      </c>
      <c r="BC43">
        <v>5</v>
      </c>
      <c r="BD43">
        <v>0</v>
      </c>
      <c r="BE43" s="28" t="s">
        <v>1176</v>
      </c>
      <c r="BF43" s="28">
        <v>7</v>
      </c>
      <c r="BG43" s="28">
        <v>0</v>
      </c>
      <c r="BH43" s="28" t="s">
        <v>1176</v>
      </c>
      <c r="BI43" s="28">
        <v>7</v>
      </c>
      <c r="BJ43" s="28">
        <v>0</v>
      </c>
      <c r="BK43" s="28" t="s">
        <v>1176</v>
      </c>
      <c r="BL43" s="28">
        <v>7</v>
      </c>
      <c r="BM43" s="28">
        <v>0</v>
      </c>
      <c r="BN43" t="s">
        <v>1175</v>
      </c>
      <c r="BO43">
        <v>2</v>
      </c>
      <c r="BP43">
        <v>1</v>
      </c>
      <c r="BQ43" s="28" t="s">
        <v>1175</v>
      </c>
      <c r="BR43" s="28">
        <v>2</v>
      </c>
      <c r="BS43" s="28">
        <v>1</v>
      </c>
      <c r="BT43" s="28" t="s">
        <v>1175</v>
      </c>
      <c r="BU43" s="28">
        <v>2</v>
      </c>
      <c r="BV43" s="28">
        <v>1</v>
      </c>
      <c r="BW43" s="28" t="s">
        <v>1175</v>
      </c>
      <c r="BX43" s="28">
        <v>3</v>
      </c>
      <c r="BY43" s="28">
        <v>1</v>
      </c>
      <c r="BZ43" s="28" t="s">
        <v>1175</v>
      </c>
      <c r="CA43" s="28">
        <v>3</v>
      </c>
      <c r="CB43" s="28">
        <v>1</v>
      </c>
      <c r="CC43" s="28" t="s">
        <v>1175</v>
      </c>
      <c r="CD43" s="28">
        <v>3</v>
      </c>
      <c r="CE43" s="28">
        <v>1</v>
      </c>
    </row>
    <row r="44" spans="1:83" ht="20" x14ac:dyDescent="0.2">
      <c r="A44" t="s">
        <v>1080</v>
      </c>
      <c r="B44" s="6">
        <v>5724</v>
      </c>
      <c r="C44" s="28">
        <v>2</v>
      </c>
      <c r="D44" s="28">
        <v>2</v>
      </c>
      <c r="E44" s="28">
        <v>2</v>
      </c>
      <c r="F44" s="28">
        <v>2</v>
      </c>
      <c r="G44" s="45">
        <v>2</v>
      </c>
      <c r="H44" s="28">
        <v>3</v>
      </c>
      <c r="I44" s="28">
        <v>3</v>
      </c>
      <c r="L44" s="28" t="s">
        <v>1178</v>
      </c>
      <c r="M44" s="28">
        <v>4</v>
      </c>
      <c r="N44" s="28">
        <v>0</v>
      </c>
      <c r="P44" t="s">
        <v>1080</v>
      </c>
      <c r="Q44" s="6">
        <v>5724</v>
      </c>
      <c r="R44" s="4">
        <v>34.940600978336825</v>
      </c>
      <c r="S44" s="4">
        <v>34.940600978336825</v>
      </c>
      <c r="T44" s="4">
        <v>34.940600978336825</v>
      </c>
      <c r="U44" s="7">
        <v>34.940600978336825</v>
      </c>
      <c r="V44" s="49">
        <v>34.940600978336825</v>
      </c>
      <c r="W44" s="7">
        <v>52.410901467505241</v>
      </c>
      <c r="X44" s="7">
        <f t="shared" si="1"/>
        <v>52.410901467505241</v>
      </c>
      <c r="AX44" t="s">
        <v>1080</v>
      </c>
      <c r="AY44" t="s">
        <v>1177</v>
      </c>
      <c r="AZ44">
        <v>110</v>
      </c>
      <c r="BA44">
        <v>4</v>
      </c>
      <c r="BB44" t="s">
        <v>1177</v>
      </c>
      <c r="BC44">
        <v>109</v>
      </c>
      <c r="BD44">
        <v>4</v>
      </c>
      <c r="BE44" s="28" t="s">
        <v>1177</v>
      </c>
      <c r="BF44" s="28">
        <v>108</v>
      </c>
      <c r="BG44" s="28">
        <v>4</v>
      </c>
      <c r="BH44" s="28" t="s">
        <v>1177</v>
      </c>
      <c r="BI44" s="28">
        <v>110</v>
      </c>
      <c r="BJ44" s="28">
        <v>4</v>
      </c>
      <c r="BK44" s="28" t="s">
        <v>1177</v>
      </c>
      <c r="BL44" s="28">
        <v>111</v>
      </c>
      <c r="BM44" s="28">
        <v>4</v>
      </c>
      <c r="BN44" t="s">
        <v>1176</v>
      </c>
      <c r="BO44">
        <v>8</v>
      </c>
      <c r="BP44">
        <v>0</v>
      </c>
      <c r="BQ44" s="28" t="s">
        <v>1176</v>
      </c>
      <c r="BR44" s="28">
        <v>8</v>
      </c>
      <c r="BS44" s="28">
        <v>0</v>
      </c>
      <c r="BT44" s="28" t="s">
        <v>1176</v>
      </c>
      <c r="BU44" s="28">
        <v>8</v>
      </c>
      <c r="BV44" s="28">
        <v>0</v>
      </c>
      <c r="BW44" s="28" t="s">
        <v>1176</v>
      </c>
      <c r="BX44" s="28">
        <v>8</v>
      </c>
      <c r="BY44" s="28">
        <v>0</v>
      </c>
      <c r="BZ44" s="28" t="s">
        <v>1176</v>
      </c>
      <c r="CA44" s="28">
        <v>8</v>
      </c>
      <c r="CB44" s="28">
        <v>0</v>
      </c>
      <c r="CC44" s="28" t="s">
        <v>1176</v>
      </c>
      <c r="CD44" s="28">
        <v>8</v>
      </c>
      <c r="CE44" s="28">
        <v>0</v>
      </c>
    </row>
    <row r="45" spans="1:83" ht="20" x14ac:dyDescent="0.2">
      <c r="A45" t="s">
        <v>1081</v>
      </c>
      <c r="B45" s="6">
        <v>25789</v>
      </c>
      <c r="C45" s="28">
        <v>6</v>
      </c>
      <c r="D45" s="28">
        <v>6</v>
      </c>
      <c r="E45" s="28">
        <v>6</v>
      </c>
      <c r="F45" s="28">
        <v>6</v>
      </c>
      <c r="G45" s="45">
        <v>6</v>
      </c>
      <c r="H45" s="28">
        <v>6</v>
      </c>
      <c r="I45" s="28">
        <v>7</v>
      </c>
      <c r="L45" s="28" t="s">
        <v>1179</v>
      </c>
      <c r="M45" s="28">
        <v>14</v>
      </c>
      <c r="N45" s="28">
        <v>0</v>
      </c>
      <c r="P45" t="s">
        <v>1081</v>
      </c>
      <c r="Q45" s="6">
        <v>25789</v>
      </c>
      <c r="R45" s="4">
        <v>23.265733452247083</v>
      </c>
      <c r="S45" s="4">
        <v>23.265733452247083</v>
      </c>
      <c r="T45" s="4">
        <v>23.265733452247083</v>
      </c>
      <c r="U45" s="7">
        <v>23.265733452247083</v>
      </c>
      <c r="V45" s="49">
        <v>23.265733452247083</v>
      </c>
      <c r="W45" s="7">
        <v>23.265733452247083</v>
      </c>
      <c r="X45" s="7">
        <f t="shared" si="1"/>
        <v>27.14335569428826</v>
      </c>
      <c r="AX45" t="s">
        <v>1081</v>
      </c>
      <c r="AY45" t="s">
        <v>1178</v>
      </c>
      <c r="AZ45">
        <v>4</v>
      </c>
      <c r="BA45">
        <v>0</v>
      </c>
      <c r="BB45" t="s">
        <v>1178</v>
      </c>
      <c r="BC45">
        <v>4</v>
      </c>
      <c r="BD45">
        <v>0</v>
      </c>
      <c r="BE45" s="28" t="s">
        <v>1178</v>
      </c>
      <c r="BF45" s="28">
        <v>4</v>
      </c>
      <c r="BG45" s="28">
        <v>0</v>
      </c>
      <c r="BH45" s="28" t="s">
        <v>1178</v>
      </c>
      <c r="BI45" s="28">
        <v>5</v>
      </c>
      <c r="BJ45" s="28">
        <v>0</v>
      </c>
      <c r="BK45" s="28" t="s">
        <v>1178</v>
      </c>
      <c r="BL45" s="28">
        <v>6</v>
      </c>
      <c r="BM45" s="28">
        <v>0</v>
      </c>
      <c r="BN45" t="s">
        <v>1177</v>
      </c>
      <c r="BO45">
        <v>111</v>
      </c>
      <c r="BP45">
        <v>4</v>
      </c>
      <c r="BQ45" s="28" t="s">
        <v>1177</v>
      </c>
      <c r="BR45" s="28">
        <v>111</v>
      </c>
      <c r="BS45" s="28">
        <v>4</v>
      </c>
      <c r="BT45" s="28" t="s">
        <v>1177</v>
      </c>
      <c r="BU45" s="28">
        <v>112</v>
      </c>
      <c r="BV45" s="28">
        <v>4</v>
      </c>
      <c r="BW45" s="28" t="s">
        <v>1177</v>
      </c>
      <c r="BX45" s="28">
        <v>112</v>
      </c>
      <c r="BY45" s="28">
        <v>4</v>
      </c>
      <c r="BZ45" s="28" t="s">
        <v>1177</v>
      </c>
      <c r="CA45" s="28">
        <v>112</v>
      </c>
      <c r="CB45" s="28">
        <v>4</v>
      </c>
      <c r="CC45" s="28" t="s">
        <v>1177</v>
      </c>
      <c r="CD45" s="28">
        <v>112</v>
      </c>
      <c r="CE45" s="28">
        <v>4</v>
      </c>
    </row>
    <row r="46" spans="1:83" ht="20" x14ac:dyDescent="0.2">
      <c r="A46" t="s">
        <v>1083</v>
      </c>
      <c r="B46" s="6">
        <v>5500</v>
      </c>
      <c r="C46" s="28">
        <v>1</v>
      </c>
      <c r="D46" s="28">
        <v>1</v>
      </c>
      <c r="E46" s="28">
        <v>1</v>
      </c>
      <c r="F46" s="28">
        <v>1</v>
      </c>
      <c r="G46" s="45">
        <v>1</v>
      </c>
      <c r="H46" s="28">
        <v>1</v>
      </c>
      <c r="I46" s="28">
        <v>2</v>
      </c>
      <c r="L46" s="28" t="s">
        <v>1180</v>
      </c>
      <c r="M46" s="28">
        <v>2</v>
      </c>
      <c r="N46" s="28">
        <v>1</v>
      </c>
      <c r="P46" t="s">
        <v>1083</v>
      </c>
      <c r="Q46" s="6">
        <v>5500</v>
      </c>
      <c r="R46" s="4">
        <v>18.18181818181818</v>
      </c>
      <c r="S46" s="4">
        <v>18.18181818181818</v>
      </c>
      <c r="T46" s="4">
        <v>18.18181818181818</v>
      </c>
      <c r="U46" s="7">
        <v>18.18181818181818</v>
      </c>
      <c r="V46" s="49">
        <v>18.18181818181818</v>
      </c>
      <c r="W46" s="7">
        <v>18.18181818181818</v>
      </c>
      <c r="X46" s="7">
        <f t="shared" si="1"/>
        <v>36.36363636363636</v>
      </c>
      <c r="AX46" t="s">
        <v>1083</v>
      </c>
      <c r="AY46" t="s">
        <v>1179</v>
      </c>
      <c r="AZ46">
        <v>14</v>
      </c>
      <c r="BA46">
        <v>0</v>
      </c>
      <c r="BB46" t="s">
        <v>1179</v>
      </c>
      <c r="BC46">
        <v>15</v>
      </c>
      <c r="BD46">
        <v>0</v>
      </c>
      <c r="BE46" s="28" t="s">
        <v>1179</v>
      </c>
      <c r="BF46" s="28">
        <v>17</v>
      </c>
      <c r="BG46" s="28">
        <v>0</v>
      </c>
      <c r="BH46" s="28" t="s">
        <v>1179</v>
      </c>
      <c r="BI46" s="28">
        <v>17</v>
      </c>
      <c r="BJ46" s="28">
        <v>0</v>
      </c>
      <c r="BK46" s="28" t="s">
        <v>1179</v>
      </c>
      <c r="BL46" s="28">
        <v>18</v>
      </c>
      <c r="BM46" s="28">
        <v>0</v>
      </c>
      <c r="BN46" t="s">
        <v>1178</v>
      </c>
      <c r="BO46">
        <v>6</v>
      </c>
      <c r="BP46">
        <v>0</v>
      </c>
      <c r="BQ46" s="28" t="s">
        <v>1178</v>
      </c>
      <c r="BR46" s="28">
        <v>8</v>
      </c>
      <c r="BS46" s="28">
        <v>0</v>
      </c>
      <c r="BT46" s="28" t="s">
        <v>1178</v>
      </c>
      <c r="BU46" s="28">
        <v>8</v>
      </c>
      <c r="BV46" s="28">
        <v>0</v>
      </c>
      <c r="BW46" s="28" t="s">
        <v>1178</v>
      </c>
      <c r="BX46" s="28">
        <v>12</v>
      </c>
      <c r="BY46" s="28">
        <v>0</v>
      </c>
      <c r="BZ46" s="28" t="s">
        <v>1178</v>
      </c>
      <c r="CA46" s="28">
        <v>13</v>
      </c>
      <c r="CB46" s="28">
        <v>0</v>
      </c>
      <c r="CC46" s="28" t="s">
        <v>1178</v>
      </c>
      <c r="CD46" s="28">
        <v>14</v>
      </c>
      <c r="CE46" s="28">
        <v>0</v>
      </c>
    </row>
    <row r="47" spans="1:83" ht="20" x14ac:dyDescent="0.2">
      <c r="A47" t="s">
        <v>1084</v>
      </c>
      <c r="B47" s="6">
        <v>9397</v>
      </c>
      <c r="C47" s="28">
        <v>1</v>
      </c>
      <c r="D47" s="28">
        <v>1</v>
      </c>
      <c r="E47" s="28">
        <v>1</v>
      </c>
      <c r="F47" s="28">
        <v>1</v>
      </c>
      <c r="G47" s="45">
        <v>1</v>
      </c>
      <c r="H47" s="28">
        <v>1</v>
      </c>
      <c r="I47" s="28">
        <v>1</v>
      </c>
      <c r="L47" s="28" t="s">
        <v>1181</v>
      </c>
      <c r="M47" s="28">
        <v>6</v>
      </c>
      <c r="N47" s="28">
        <v>0</v>
      </c>
      <c r="P47" t="s">
        <v>1084</v>
      </c>
      <c r="Q47" s="6">
        <v>9397</v>
      </c>
      <c r="R47" s="4">
        <v>10.641694157709908</v>
      </c>
      <c r="S47" s="4">
        <v>10.641694157709908</v>
      </c>
      <c r="T47" s="4">
        <v>10.641694157709908</v>
      </c>
      <c r="U47" s="7">
        <v>10.641694157709908</v>
      </c>
      <c r="V47" s="49">
        <v>10.641694157709908</v>
      </c>
      <c r="W47" s="7">
        <v>10.641694157709908</v>
      </c>
      <c r="X47" s="7">
        <f t="shared" si="1"/>
        <v>10.641694157709908</v>
      </c>
      <c r="AX47" t="s">
        <v>1084</v>
      </c>
      <c r="AY47" t="s">
        <v>1180</v>
      </c>
      <c r="AZ47">
        <v>2</v>
      </c>
      <c r="BA47">
        <v>1</v>
      </c>
      <c r="BB47" t="s">
        <v>1180</v>
      </c>
      <c r="BC47">
        <v>2</v>
      </c>
      <c r="BD47">
        <v>1</v>
      </c>
      <c r="BE47" s="28" t="s">
        <v>1180</v>
      </c>
      <c r="BF47" s="28">
        <v>3</v>
      </c>
      <c r="BG47" s="28">
        <v>1</v>
      </c>
      <c r="BH47" s="28" t="s">
        <v>1180</v>
      </c>
      <c r="BI47" s="28">
        <v>4</v>
      </c>
      <c r="BJ47" s="28">
        <v>1</v>
      </c>
      <c r="BK47" s="28" t="s">
        <v>1180</v>
      </c>
      <c r="BL47" s="28">
        <v>5</v>
      </c>
      <c r="BM47" s="28">
        <v>1</v>
      </c>
      <c r="BN47" t="s">
        <v>1179</v>
      </c>
      <c r="BO47">
        <v>18</v>
      </c>
      <c r="BP47">
        <v>0</v>
      </c>
      <c r="BQ47" s="28" t="s">
        <v>1179</v>
      </c>
      <c r="BR47" s="28">
        <v>20</v>
      </c>
      <c r="BS47" s="28">
        <v>0</v>
      </c>
      <c r="BT47" s="28" t="s">
        <v>1179</v>
      </c>
      <c r="BU47" s="28">
        <v>21</v>
      </c>
      <c r="BV47" s="28">
        <v>0</v>
      </c>
      <c r="BW47" s="28" t="s">
        <v>1179</v>
      </c>
      <c r="BX47" s="28">
        <v>21</v>
      </c>
      <c r="BY47" s="28">
        <v>0</v>
      </c>
      <c r="BZ47" s="28" t="s">
        <v>1179</v>
      </c>
      <c r="CA47" s="28">
        <v>21</v>
      </c>
      <c r="CB47" s="28">
        <v>0</v>
      </c>
      <c r="CC47" s="28" t="s">
        <v>1179</v>
      </c>
      <c r="CD47" s="28">
        <v>23</v>
      </c>
      <c r="CE47" s="28">
        <v>0</v>
      </c>
    </row>
    <row r="48" spans="1:83" ht="20" x14ac:dyDescent="0.2">
      <c r="A48" t="s">
        <v>1085</v>
      </c>
      <c r="B48" s="6">
        <v>20084</v>
      </c>
      <c r="C48" s="28">
        <v>41</v>
      </c>
      <c r="D48" s="28">
        <v>41</v>
      </c>
      <c r="E48" s="28">
        <v>41</v>
      </c>
      <c r="F48" s="28">
        <v>42</v>
      </c>
      <c r="G48" s="45">
        <v>52</v>
      </c>
      <c r="H48" s="28">
        <v>70</v>
      </c>
      <c r="I48" s="28">
        <v>88</v>
      </c>
      <c r="L48" s="28" t="s">
        <v>1182</v>
      </c>
      <c r="M48" s="28">
        <v>28</v>
      </c>
      <c r="N48" s="28">
        <v>0</v>
      </c>
      <c r="P48" t="s">
        <v>1085</v>
      </c>
      <c r="Q48" s="6">
        <v>20084</v>
      </c>
      <c r="R48" s="4">
        <v>204.14260107548296</v>
      </c>
      <c r="S48" s="4">
        <v>204.14260107548296</v>
      </c>
      <c r="T48" s="4">
        <v>204.14260107548296</v>
      </c>
      <c r="U48" s="7">
        <v>209.12168890659231</v>
      </c>
      <c r="V48" s="49">
        <v>258.91256721768571</v>
      </c>
      <c r="W48" s="7">
        <v>348.53614817765384</v>
      </c>
      <c r="X48" s="7">
        <f t="shared" si="1"/>
        <v>438.15972913762204</v>
      </c>
      <c r="AX48" t="s">
        <v>1085</v>
      </c>
      <c r="AY48" t="s">
        <v>1181</v>
      </c>
      <c r="AZ48">
        <v>6</v>
      </c>
      <c r="BA48">
        <v>0</v>
      </c>
      <c r="BB48" t="s">
        <v>1181</v>
      </c>
      <c r="BC48">
        <v>6</v>
      </c>
      <c r="BD48">
        <v>0</v>
      </c>
      <c r="BE48" s="28" t="s">
        <v>1181</v>
      </c>
      <c r="BF48" s="28">
        <v>6</v>
      </c>
      <c r="BG48" s="28">
        <v>0</v>
      </c>
      <c r="BH48" s="28" t="s">
        <v>1181</v>
      </c>
      <c r="BI48" s="28">
        <v>7</v>
      </c>
      <c r="BJ48" s="28">
        <v>0</v>
      </c>
      <c r="BK48" s="28" t="s">
        <v>1181</v>
      </c>
      <c r="BL48" s="28">
        <v>9</v>
      </c>
      <c r="BM48" s="28">
        <v>0</v>
      </c>
      <c r="BN48" t="s">
        <v>1180</v>
      </c>
      <c r="BO48">
        <v>6</v>
      </c>
      <c r="BP48">
        <v>1</v>
      </c>
      <c r="BQ48" s="28" t="s">
        <v>1180</v>
      </c>
      <c r="BR48" s="28">
        <v>6</v>
      </c>
      <c r="BS48" s="28">
        <v>1</v>
      </c>
      <c r="BT48" s="28" t="s">
        <v>1180</v>
      </c>
      <c r="BU48" s="28">
        <v>7</v>
      </c>
      <c r="BV48" s="28">
        <v>1</v>
      </c>
      <c r="BW48" s="28" t="s">
        <v>1180</v>
      </c>
      <c r="BX48" s="28">
        <v>7</v>
      </c>
      <c r="BY48" s="28">
        <v>1</v>
      </c>
      <c r="BZ48" s="28" t="s">
        <v>1180</v>
      </c>
      <c r="CA48" s="28">
        <v>7</v>
      </c>
      <c r="CB48" s="28">
        <v>1</v>
      </c>
      <c r="CC48" s="28" t="s">
        <v>1180</v>
      </c>
      <c r="CD48" s="28">
        <v>7</v>
      </c>
      <c r="CE48" s="28">
        <v>1</v>
      </c>
    </row>
    <row r="49" spans="1:83" ht="20" x14ac:dyDescent="0.2">
      <c r="A49" t="s">
        <v>1082</v>
      </c>
      <c r="B49" s="6">
        <v>35816</v>
      </c>
      <c r="C49" s="28">
        <v>3</v>
      </c>
      <c r="D49" s="28">
        <v>3</v>
      </c>
      <c r="E49" s="28">
        <v>3</v>
      </c>
      <c r="F49" s="28">
        <v>3</v>
      </c>
      <c r="G49" s="45">
        <v>4</v>
      </c>
      <c r="H49" s="28">
        <v>4</v>
      </c>
      <c r="I49" s="28">
        <v>4</v>
      </c>
      <c r="L49" s="28" t="s">
        <v>1183</v>
      </c>
      <c r="M49" s="28">
        <v>16</v>
      </c>
      <c r="N49" s="28">
        <v>0</v>
      </c>
      <c r="P49" t="s">
        <v>1082</v>
      </c>
      <c r="Q49" s="6">
        <v>35816</v>
      </c>
      <c r="R49" s="4">
        <v>8.376144739781104</v>
      </c>
      <c r="S49" s="4">
        <v>8.376144739781104</v>
      </c>
      <c r="T49" s="4">
        <v>8.376144739781104</v>
      </c>
      <c r="U49" s="7">
        <v>8.376144739781104</v>
      </c>
      <c r="V49" s="49">
        <v>11.168192986374804</v>
      </c>
      <c r="W49" s="7">
        <v>11.168192986374804</v>
      </c>
      <c r="X49" s="7">
        <f t="shared" si="1"/>
        <v>11.168192986374804</v>
      </c>
      <c r="AX49" t="s">
        <v>1082</v>
      </c>
      <c r="AY49" t="s">
        <v>1182</v>
      </c>
      <c r="AZ49">
        <v>28</v>
      </c>
      <c r="BA49">
        <v>0</v>
      </c>
      <c r="BB49" t="s">
        <v>1182</v>
      </c>
      <c r="BC49">
        <v>28</v>
      </c>
      <c r="BD49">
        <v>0</v>
      </c>
      <c r="BE49" s="28" t="s">
        <v>1182</v>
      </c>
      <c r="BF49" s="28">
        <v>32</v>
      </c>
      <c r="BG49" s="28">
        <v>0</v>
      </c>
      <c r="BH49" s="28" t="s">
        <v>1182</v>
      </c>
      <c r="BI49" s="28">
        <v>33</v>
      </c>
      <c r="BJ49" s="28">
        <v>0</v>
      </c>
      <c r="BK49" s="28" t="s">
        <v>1182</v>
      </c>
      <c r="BL49" s="28">
        <v>35</v>
      </c>
      <c r="BM49" s="28">
        <v>0</v>
      </c>
      <c r="BN49" t="s">
        <v>1181</v>
      </c>
      <c r="BO49">
        <v>11</v>
      </c>
      <c r="BP49">
        <v>0</v>
      </c>
      <c r="BQ49" s="28" t="s">
        <v>1181</v>
      </c>
      <c r="BR49" s="28">
        <v>12</v>
      </c>
      <c r="BS49" s="28">
        <v>0</v>
      </c>
      <c r="BT49" s="28" t="s">
        <v>1181</v>
      </c>
      <c r="BU49" s="28">
        <v>13</v>
      </c>
      <c r="BV49" s="28">
        <v>0</v>
      </c>
      <c r="BW49" s="28" t="s">
        <v>1181</v>
      </c>
      <c r="BX49" s="28">
        <v>14</v>
      </c>
      <c r="BY49" s="28">
        <v>0</v>
      </c>
      <c r="BZ49" s="28" t="s">
        <v>1181</v>
      </c>
      <c r="CA49" s="28">
        <v>14</v>
      </c>
      <c r="CB49" s="28">
        <v>0</v>
      </c>
      <c r="CC49" s="28" t="s">
        <v>1181</v>
      </c>
      <c r="CD49" s="28">
        <v>16</v>
      </c>
      <c r="CE49" s="28">
        <v>0</v>
      </c>
    </row>
    <row r="50" spans="1:83" ht="20" x14ac:dyDescent="0.2">
      <c r="A50" t="s">
        <v>1086</v>
      </c>
      <c r="B50" s="6">
        <v>23105</v>
      </c>
      <c r="C50" s="28">
        <v>3</v>
      </c>
      <c r="D50" s="28">
        <v>3</v>
      </c>
      <c r="E50" s="28">
        <v>3</v>
      </c>
      <c r="F50" s="28">
        <v>4</v>
      </c>
      <c r="G50" s="45">
        <v>9</v>
      </c>
      <c r="H50" s="28">
        <v>9</v>
      </c>
      <c r="I50" s="28">
        <v>11</v>
      </c>
      <c r="L50" s="28" t="s">
        <v>1184</v>
      </c>
      <c r="M50" s="28">
        <v>13</v>
      </c>
      <c r="N50" s="28">
        <v>2</v>
      </c>
      <c r="P50" t="s">
        <v>1086</v>
      </c>
      <c r="Q50" s="6">
        <v>23105</v>
      </c>
      <c r="R50" s="4">
        <v>12.984202553559834</v>
      </c>
      <c r="S50" s="4">
        <v>12.984202553559834</v>
      </c>
      <c r="T50" s="4">
        <v>12.984202553559834</v>
      </c>
      <c r="U50" s="7">
        <v>17.312270071413113</v>
      </c>
      <c r="V50" s="49">
        <v>38.952607660679512</v>
      </c>
      <c r="W50" s="7">
        <v>38.952607660679512</v>
      </c>
      <c r="X50" s="7">
        <f t="shared" si="1"/>
        <v>47.608742696386059</v>
      </c>
      <c r="AX50" t="s">
        <v>1086</v>
      </c>
      <c r="AY50" t="s">
        <v>1183</v>
      </c>
      <c r="AZ50">
        <v>16</v>
      </c>
      <c r="BA50">
        <v>0</v>
      </c>
      <c r="BB50" t="s">
        <v>1183</v>
      </c>
      <c r="BC50">
        <v>17</v>
      </c>
      <c r="BD50">
        <v>0</v>
      </c>
      <c r="BE50" s="28" t="s">
        <v>1183</v>
      </c>
      <c r="BF50" s="28">
        <v>17</v>
      </c>
      <c r="BG50" s="28">
        <v>0</v>
      </c>
      <c r="BH50" s="28" t="s">
        <v>1183</v>
      </c>
      <c r="BI50" s="28">
        <v>20</v>
      </c>
      <c r="BJ50" s="28">
        <v>0</v>
      </c>
      <c r="BK50" s="28" t="s">
        <v>1183</v>
      </c>
      <c r="BL50" s="28">
        <v>20</v>
      </c>
      <c r="BM50" s="28">
        <v>0</v>
      </c>
      <c r="BN50" t="s">
        <v>1182</v>
      </c>
      <c r="BO50">
        <v>36</v>
      </c>
      <c r="BP50">
        <v>0</v>
      </c>
      <c r="BQ50" s="28" t="s">
        <v>1182</v>
      </c>
      <c r="BR50" s="28">
        <v>37</v>
      </c>
      <c r="BS50" s="28">
        <v>0</v>
      </c>
      <c r="BT50" s="28" t="s">
        <v>1182</v>
      </c>
      <c r="BU50" s="28">
        <v>42</v>
      </c>
      <c r="BV50" s="28">
        <v>0</v>
      </c>
      <c r="BW50" s="28" t="s">
        <v>1182</v>
      </c>
      <c r="BX50" s="28">
        <v>45</v>
      </c>
      <c r="BY50" s="28">
        <v>0</v>
      </c>
      <c r="BZ50" s="28" t="s">
        <v>1182</v>
      </c>
      <c r="CA50" s="28">
        <v>45</v>
      </c>
      <c r="CB50" s="28">
        <v>0</v>
      </c>
      <c r="CC50" s="28" t="s">
        <v>1182</v>
      </c>
      <c r="CD50" s="28">
        <v>45</v>
      </c>
      <c r="CE50" s="28">
        <v>0</v>
      </c>
    </row>
    <row r="51" spans="1:83" ht="20" x14ac:dyDescent="0.2">
      <c r="A51" t="s">
        <v>1087</v>
      </c>
      <c r="B51" s="6">
        <v>25635</v>
      </c>
      <c r="C51" s="28">
        <v>1</v>
      </c>
      <c r="D51" s="28">
        <v>1</v>
      </c>
      <c r="E51" s="28">
        <v>1</v>
      </c>
      <c r="F51" s="28">
        <v>1</v>
      </c>
      <c r="G51" s="45">
        <v>2</v>
      </c>
      <c r="H51" s="28">
        <v>2</v>
      </c>
      <c r="I51" s="28">
        <v>2</v>
      </c>
      <c r="L51" s="28" t="s">
        <v>1185</v>
      </c>
      <c r="M51" s="28">
        <v>866</v>
      </c>
      <c r="N51" s="28">
        <v>1</v>
      </c>
      <c r="P51" t="s">
        <v>1087</v>
      </c>
      <c r="Q51" s="6">
        <v>25635</v>
      </c>
      <c r="R51" s="4">
        <v>3.9009167154281252</v>
      </c>
      <c r="S51" s="4">
        <v>3.9009167154281252</v>
      </c>
      <c r="T51" s="4">
        <v>3.9009167154281252</v>
      </c>
      <c r="U51" s="7">
        <v>3.9009167154281252</v>
      </c>
      <c r="V51" s="49">
        <v>7.8018334308562505</v>
      </c>
      <c r="W51" s="7">
        <v>7.8018334308562505</v>
      </c>
      <c r="X51" s="7">
        <f t="shared" si="1"/>
        <v>7.8018334308562505</v>
      </c>
      <c r="AX51" t="s">
        <v>1087</v>
      </c>
      <c r="AY51" t="s">
        <v>1184</v>
      </c>
      <c r="AZ51">
        <v>15</v>
      </c>
      <c r="BA51">
        <v>2</v>
      </c>
      <c r="BB51" t="s">
        <v>1184</v>
      </c>
      <c r="BC51">
        <v>15</v>
      </c>
      <c r="BD51">
        <v>2</v>
      </c>
      <c r="BE51" s="28" t="s">
        <v>1184</v>
      </c>
      <c r="BF51" s="28">
        <v>16</v>
      </c>
      <c r="BG51" s="28">
        <v>2</v>
      </c>
      <c r="BH51" s="28" t="s">
        <v>1184</v>
      </c>
      <c r="BI51" s="28">
        <v>16</v>
      </c>
      <c r="BJ51" s="28">
        <v>2</v>
      </c>
      <c r="BK51" s="28" t="s">
        <v>1184</v>
      </c>
      <c r="BL51" s="28">
        <v>17</v>
      </c>
      <c r="BM51" s="28">
        <v>2</v>
      </c>
      <c r="BN51" t="s">
        <v>1183</v>
      </c>
      <c r="BO51">
        <v>25</v>
      </c>
      <c r="BP51">
        <v>0</v>
      </c>
      <c r="BQ51" s="28" t="s">
        <v>1183</v>
      </c>
      <c r="BR51" s="28">
        <v>26</v>
      </c>
      <c r="BS51" s="28">
        <v>0</v>
      </c>
      <c r="BT51" s="28" t="s">
        <v>1183</v>
      </c>
      <c r="BU51" s="28">
        <v>27</v>
      </c>
      <c r="BV51" s="28">
        <v>0</v>
      </c>
      <c r="BW51" s="28" t="s">
        <v>1183</v>
      </c>
      <c r="BX51" s="28">
        <v>29</v>
      </c>
      <c r="BY51" s="28">
        <v>0</v>
      </c>
      <c r="BZ51" s="28" t="s">
        <v>1183</v>
      </c>
      <c r="CA51" s="28">
        <v>29</v>
      </c>
      <c r="CB51" s="28">
        <v>0</v>
      </c>
      <c r="CC51" s="28" t="s">
        <v>1183</v>
      </c>
      <c r="CD51" s="28">
        <v>29</v>
      </c>
      <c r="CE51" s="28">
        <v>0</v>
      </c>
    </row>
    <row r="52" spans="1:83" ht="20" x14ac:dyDescent="0.2">
      <c r="A52" t="s">
        <v>130</v>
      </c>
      <c r="B52" s="6">
        <v>5490726</v>
      </c>
      <c r="C52" s="28"/>
      <c r="D52" s="28"/>
      <c r="E52" s="28"/>
      <c r="F52" s="28"/>
      <c r="G52" s="45"/>
      <c r="H52" s="28"/>
      <c r="I52" s="28"/>
      <c r="L52" s="28" t="s">
        <v>1186</v>
      </c>
      <c r="M52" s="28">
        <v>8</v>
      </c>
      <c r="N52" s="28">
        <v>0</v>
      </c>
      <c r="P52" t="s">
        <v>130</v>
      </c>
      <c r="Q52" s="6">
        <v>5490726</v>
      </c>
      <c r="R52" s="4">
        <v>0</v>
      </c>
      <c r="S52" s="4">
        <v>0</v>
      </c>
      <c r="T52" s="4">
        <v>0</v>
      </c>
      <c r="U52" s="7">
        <v>0</v>
      </c>
      <c r="V52" s="49">
        <v>0</v>
      </c>
      <c r="W52" s="7">
        <v>0</v>
      </c>
      <c r="X52" s="7">
        <f t="shared" si="1"/>
        <v>0</v>
      </c>
      <c r="AX52" t="s">
        <v>130</v>
      </c>
      <c r="AY52" t="s">
        <v>1185</v>
      </c>
      <c r="AZ52">
        <v>899</v>
      </c>
      <c r="BA52">
        <v>1</v>
      </c>
      <c r="BB52" t="s">
        <v>1185</v>
      </c>
      <c r="BC52">
        <v>940</v>
      </c>
      <c r="BD52">
        <v>1</v>
      </c>
      <c r="BE52" s="28" t="s">
        <v>1185</v>
      </c>
      <c r="BF52" s="36">
        <v>1011</v>
      </c>
      <c r="BG52" s="28">
        <v>1</v>
      </c>
      <c r="BH52" s="28" t="s">
        <v>1185</v>
      </c>
      <c r="BI52" s="36">
        <v>1069</v>
      </c>
      <c r="BJ52" s="28">
        <v>1</v>
      </c>
      <c r="BK52" s="28" t="s">
        <v>1185</v>
      </c>
      <c r="BL52" s="36">
        <v>1082</v>
      </c>
      <c r="BM52" s="28">
        <v>2</v>
      </c>
      <c r="BN52" t="s">
        <v>1184</v>
      </c>
      <c r="BO52">
        <v>18</v>
      </c>
      <c r="BP52">
        <v>2</v>
      </c>
      <c r="BQ52" s="28" t="s">
        <v>1184</v>
      </c>
      <c r="BR52" s="28">
        <v>18</v>
      </c>
      <c r="BS52" s="28">
        <v>2</v>
      </c>
      <c r="BT52" s="28" t="s">
        <v>1184</v>
      </c>
      <c r="BU52" s="28">
        <v>21</v>
      </c>
      <c r="BV52" s="28">
        <v>2</v>
      </c>
      <c r="BW52" s="28" t="s">
        <v>1184</v>
      </c>
      <c r="BX52" s="28">
        <v>21</v>
      </c>
      <c r="BY52" s="28">
        <v>2</v>
      </c>
      <c r="BZ52" s="28" t="s">
        <v>1184</v>
      </c>
      <c r="CA52" s="28">
        <v>21</v>
      </c>
      <c r="CB52" s="28">
        <v>2</v>
      </c>
      <c r="CC52" s="28" t="s">
        <v>1184</v>
      </c>
      <c r="CD52" s="28">
        <v>22</v>
      </c>
      <c r="CE52" s="28">
        <v>2</v>
      </c>
    </row>
    <row r="53" spans="1:83" ht="20" x14ac:dyDescent="0.2">
      <c r="A53" t="s">
        <v>1088</v>
      </c>
      <c r="B53" s="6">
        <v>32880</v>
      </c>
      <c r="C53" s="28">
        <v>1</v>
      </c>
      <c r="D53" s="28">
        <v>1</v>
      </c>
      <c r="E53" s="28">
        <v>1</v>
      </c>
      <c r="F53" s="28">
        <v>1</v>
      </c>
      <c r="G53" s="45">
        <v>1</v>
      </c>
      <c r="H53" s="28">
        <v>2</v>
      </c>
      <c r="I53" s="28">
        <v>5</v>
      </c>
      <c r="L53" s="28" t="s">
        <v>1187</v>
      </c>
      <c r="M53" s="28">
        <v>269</v>
      </c>
      <c r="N53" s="28">
        <v>8</v>
      </c>
      <c r="P53" t="s">
        <v>1088</v>
      </c>
      <c r="Q53" s="6">
        <v>32880</v>
      </c>
      <c r="R53" s="4">
        <v>3.0413625304136254</v>
      </c>
      <c r="S53" s="4">
        <v>3.0413625304136254</v>
      </c>
      <c r="T53" s="4">
        <v>3.0413625304136254</v>
      </c>
      <c r="U53" s="7">
        <v>3.0413625304136254</v>
      </c>
      <c r="V53" s="49">
        <v>3.0413625304136254</v>
      </c>
      <c r="W53" s="7">
        <v>6.0827250608272507</v>
      </c>
      <c r="X53" s="7">
        <f t="shared" si="1"/>
        <v>15.206812652068127</v>
      </c>
      <c r="AX53" t="s">
        <v>1088</v>
      </c>
      <c r="AY53" t="s">
        <v>1186</v>
      </c>
      <c r="AZ53">
        <v>8</v>
      </c>
      <c r="BA53">
        <v>0</v>
      </c>
      <c r="BB53" t="s">
        <v>1186</v>
      </c>
      <c r="BC53">
        <v>8</v>
      </c>
      <c r="BD53">
        <v>0</v>
      </c>
      <c r="BE53" s="28" t="s">
        <v>1186</v>
      </c>
      <c r="BF53" s="28">
        <v>9</v>
      </c>
      <c r="BG53" s="28">
        <v>0</v>
      </c>
      <c r="BH53" s="28" t="s">
        <v>1186</v>
      </c>
      <c r="BI53" s="28">
        <v>9</v>
      </c>
      <c r="BJ53" s="28">
        <v>0</v>
      </c>
      <c r="BK53" s="28" t="s">
        <v>1186</v>
      </c>
      <c r="BL53" s="28">
        <v>9</v>
      </c>
      <c r="BM53" s="28">
        <v>0</v>
      </c>
      <c r="BN53" t="s">
        <v>1185</v>
      </c>
      <c r="BO53" s="20">
        <v>1153</v>
      </c>
      <c r="BP53">
        <v>2</v>
      </c>
      <c r="BQ53" s="28" t="s">
        <v>1185</v>
      </c>
      <c r="BR53" s="36">
        <v>1177</v>
      </c>
      <c r="BS53" s="28">
        <v>2</v>
      </c>
      <c r="BT53" s="28" t="s">
        <v>1185</v>
      </c>
      <c r="BU53" s="36">
        <v>1230</v>
      </c>
      <c r="BV53" s="28">
        <v>2</v>
      </c>
      <c r="BW53" s="28" t="s">
        <v>1185</v>
      </c>
      <c r="BX53" s="36">
        <v>1255</v>
      </c>
      <c r="BY53" s="28">
        <v>2</v>
      </c>
      <c r="BZ53" s="28" t="s">
        <v>1185</v>
      </c>
      <c r="CA53" s="36">
        <v>1269</v>
      </c>
      <c r="CB53" s="28">
        <v>2</v>
      </c>
      <c r="CC53" s="28" t="s">
        <v>1185</v>
      </c>
      <c r="CD53" s="36">
        <v>1291</v>
      </c>
      <c r="CE53" s="28">
        <v>2</v>
      </c>
    </row>
    <row r="54" spans="1:83" ht="20" x14ac:dyDescent="0.2">
      <c r="A54" t="s">
        <v>1089</v>
      </c>
      <c r="B54" s="6">
        <v>39386</v>
      </c>
      <c r="C54" s="28">
        <v>27</v>
      </c>
      <c r="D54" s="28">
        <v>27</v>
      </c>
      <c r="E54" s="28">
        <v>28</v>
      </c>
      <c r="F54" s="28">
        <v>28</v>
      </c>
      <c r="G54" s="45">
        <v>28</v>
      </c>
      <c r="H54" s="28">
        <v>28</v>
      </c>
      <c r="I54" s="28">
        <v>28</v>
      </c>
      <c r="L54" s="28" t="s">
        <v>1188</v>
      </c>
      <c r="M54" s="28">
        <v>14</v>
      </c>
      <c r="N54" s="28">
        <v>0</v>
      </c>
      <c r="P54" t="s">
        <v>1089</v>
      </c>
      <c r="Q54" s="6">
        <v>39386</v>
      </c>
      <c r="R54" s="4">
        <v>68.552277458995576</v>
      </c>
      <c r="S54" s="4">
        <v>68.552277458995576</v>
      </c>
      <c r="T54" s="4">
        <v>71.091250698217635</v>
      </c>
      <c r="U54" s="7">
        <v>71.091250698217635</v>
      </c>
      <c r="V54" s="49">
        <v>71.091250698217635</v>
      </c>
      <c r="W54" s="7">
        <v>71.091250698217635</v>
      </c>
      <c r="X54" s="7">
        <f t="shared" si="1"/>
        <v>71.091250698217635</v>
      </c>
      <c r="AX54" t="s">
        <v>1089</v>
      </c>
      <c r="AY54" t="s">
        <v>1187</v>
      </c>
      <c r="AZ54">
        <v>282</v>
      </c>
      <c r="BA54">
        <v>8</v>
      </c>
      <c r="BB54" t="s">
        <v>1187</v>
      </c>
      <c r="BC54">
        <v>293</v>
      </c>
      <c r="BD54">
        <v>8</v>
      </c>
      <c r="BE54" s="28" t="s">
        <v>1187</v>
      </c>
      <c r="BF54" s="28">
        <v>305</v>
      </c>
      <c r="BG54" s="28">
        <v>8</v>
      </c>
      <c r="BH54" s="28" t="s">
        <v>1187</v>
      </c>
      <c r="BI54" s="28">
        <v>313</v>
      </c>
      <c r="BJ54" s="28">
        <v>8</v>
      </c>
      <c r="BK54" s="28" t="s">
        <v>1187</v>
      </c>
      <c r="BL54" s="28">
        <v>322</v>
      </c>
      <c r="BM54" s="28">
        <v>8</v>
      </c>
      <c r="BN54" t="s">
        <v>1186</v>
      </c>
      <c r="BO54">
        <v>9</v>
      </c>
      <c r="BP54">
        <v>0</v>
      </c>
      <c r="BQ54" s="28" t="s">
        <v>1186</v>
      </c>
      <c r="BR54" s="28">
        <v>9</v>
      </c>
      <c r="BS54" s="28">
        <v>0</v>
      </c>
      <c r="BT54" s="28" t="s">
        <v>1186</v>
      </c>
      <c r="BU54" s="28">
        <v>9</v>
      </c>
      <c r="BV54" s="28">
        <v>0</v>
      </c>
      <c r="BW54" s="28" t="s">
        <v>1186</v>
      </c>
      <c r="BX54" s="28">
        <v>10</v>
      </c>
      <c r="BY54" s="28">
        <v>0</v>
      </c>
      <c r="BZ54" s="28" t="s">
        <v>1186</v>
      </c>
      <c r="CA54" s="28">
        <v>10</v>
      </c>
      <c r="CB54" s="28">
        <v>0</v>
      </c>
      <c r="CC54" s="28" t="s">
        <v>1186</v>
      </c>
      <c r="CD54" s="28">
        <v>11</v>
      </c>
      <c r="CE54" s="28">
        <v>0</v>
      </c>
    </row>
    <row r="55" spans="1:83" ht="20" x14ac:dyDescent="0.2">
      <c r="A55" t="s">
        <v>1090</v>
      </c>
      <c r="B55" s="6">
        <v>8394</v>
      </c>
      <c r="C55" s="28">
        <v>3</v>
      </c>
      <c r="D55" s="28">
        <v>4</v>
      </c>
      <c r="E55" s="28">
        <v>5</v>
      </c>
      <c r="F55" s="28">
        <v>8</v>
      </c>
      <c r="G55" s="45">
        <v>10</v>
      </c>
      <c r="H55" s="28">
        <v>11</v>
      </c>
      <c r="I55" s="28">
        <v>13</v>
      </c>
      <c r="L55" s="28" t="s">
        <v>1189</v>
      </c>
      <c r="M55" s="28">
        <v>1</v>
      </c>
      <c r="N55" s="28">
        <v>0</v>
      </c>
      <c r="P55" t="s">
        <v>1090</v>
      </c>
      <c r="Q55" s="6">
        <v>8394</v>
      </c>
      <c r="R55" s="4">
        <v>35.739814152966403</v>
      </c>
      <c r="S55" s="4">
        <v>47.65308553728854</v>
      </c>
      <c r="T55" s="4">
        <v>59.566356921610669</v>
      </c>
      <c r="U55" s="7">
        <v>95.30617107457708</v>
      </c>
      <c r="V55" s="49">
        <v>119.13271384322134</v>
      </c>
      <c r="W55" s="7">
        <v>131.0459852275435</v>
      </c>
      <c r="X55" s="7">
        <f t="shared" si="1"/>
        <v>154.87252799618776</v>
      </c>
      <c r="AX55" t="s">
        <v>1090</v>
      </c>
      <c r="AY55" t="s">
        <v>1188</v>
      </c>
      <c r="AZ55">
        <v>17</v>
      </c>
      <c r="BA55">
        <v>0</v>
      </c>
      <c r="BB55" t="s">
        <v>1188</v>
      </c>
      <c r="BC55">
        <v>17</v>
      </c>
      <c r="BD55">
        <v>0</v>
      </c>
      <c r="BE55" s="28" t="s">
        <v>1188</v>
      </c>
      <c r="BF55" s="28">
        <v>18</v>
      </c>
      <c r="BG55" s="28">
        <v>0</v>
      </c>
      <c r="BH55" s="28" t="s">
        <v>1188</v>
      </c>
      <c r="BI55" s="28">
        <v>19</v>
      </c>
      <c r="BJ55" s="28">
        <v>0</v>
      </c>
      <c r="BK55" s="28" t="s">
        <v>1188</v>
      </c>
      <c r="BL55" s="28">
        <v>19</v>
      </c>
      <c r="BM55" s="28">
        <v>0</v>
      </c>
      <c r="BN55" t="s">
        <v>1187</v>
      </c>
      <c r="BO55">
        <v>336</v>
      </c>
      <c r="BP55">
        <v>8</v>
      </c>
      <c r="BQ55" s="28" t="s">
        <v>1187</v>
      </c>
      <c r="BR55" s="28">
        <v>351</v>
      </c>
      <c r="BS55" s="28">
        <v>9</v>
      </c>
      <c r="BT55" s="28" t="s">
        <v>1187</v>
      </c>
      <c r="BU55" s="28">
        <v>363</v>
      </c>
      <c r="BV55" s="28">
        <v>9</v>
      </c>
      <c r="BW55" s="28" t="s">
        <v>1187</v>
      </c>
      <c r="BX55" s="28">
        <v>368</v>
      </c>
      <c r="BY55" s="28">
        <v>9</v>
      </c>
      <c r="BZ55" s="28" t="s">
        <v>1187</v>
      </c>
      <c r="CA55" s="28">
        <v>374</v>
      </c>
      <c r="CB55" s="28">
        <v>9</v>
      </c>
      <c r="CC55" s="28" t="s">
        <v>1187</v>
      </c>
      <c r="CD55" s="28">
        <v>378</v>
      </c>
      <c r="CE55" s="28">
        <v>9</v>
      </c>
    </row>
    <row r="56" spans="1:83" ht="20" x14ac:dyDescent="0.2">
      <c r="A56" t="s">
        <v>1091</v>
      </c>
      <c r="B56" s="6">
        <v>33477</v>
      </c>
      <c r="C56" s="28">
        <v>8</v>
      </c>
      <c r="D56" s="28">
        <v>8</v>
      </c>
      <c r="E56" s="28">
        <v>8</v>
      </c>
      <c r="F56" s="28">
        <v>9</v>
      </c>
      <c r="G56" s="45">
        <v>9</v>
      </c>
      <c r="H56" s="28">
        <v>9</v>
      </c>
      <c r="I56" s="28">
        <v>11</v>
      </c>
      <c r="L56" s="28" t="s">
        <v>1190</v>
      </c>
      <c r="M56" s="28">
        <v>58</v>
      </c>
      <c r="N56" s="28">
        <v>0</v>
      </c>
      <c r="P56" t="s">
        <v>1091</v>
      </c>
      <c r="Q56" s="6">
        <v>33477</v>
      </c>
      <c r="R56" s="4">
        <v>23.897003913134391</v>
      </c>
      <c r="S56" s="4">
        <v>23.897003913134391</v>
      </c>
      <c r="T56" s="4">
        <v>23.897003913134391</v>
      </c>
      <c r="U56" s="7">
        <v>26.884129402276191</v>
      </c>
      <c r="V56" s="49">
        <v>26.884129402276191</v>
      </c>
      <c r="W56" s="7">
        <v>26.884129402276191</v>
      </c>
      <c r="X56" s="7">
        <f t="shared" si="1"/>
        <v>32.858380380559787</v>
      </c>
      <c r="AX56" t="s">
        <v>1091</v>
      </c>
      <c r="AY56" t="s">
        <v>1189</v>
      </c>
      <c r="AZ56">
        <v>1</v>
      </c>
      <c r="BA56">
        <v>0</v>
      </c>
      <c r="BB56" t="s">
        <v>1189</v>
      </c>
      <c r="BC56">
        <v>1</v>
      </c>
      <c r="BD56">
        <v>0</v>
      </c>
      <c r="BE56" s="28" t="s">
        <v>1189</v>
      </c>
      <c r="BF56" s="28">
        <v>1</v>
      </c>
      <c r="BG56" s="28">
        <v>0</v>
      </c>
      <c r="BH56" s="28" t="s">
        <v>1189</v>
      </c>
      <c r="BI56" s="28">
        <v>1</v>
      </c>
      <c r="BJ56" s="28">
        <v>0</v>
      </c>
      <c r="BK56" s="28" t="s">
        <v>1189</v>
      </c>
      <c r="BL56" s="28">
        <v>1</v>
      </c>
      <c r="BM56" s="28">
        <v>0</v>
      </c>
      <c r="BN56" t="s">
        <v>1188</v>
      </c>
      <c r="BO56">
        <v>21</v>
      </c>
      <c r="BP56">
        <v>0</v>
      </c>
      <c r="BQ56" s="28" t="s">
        <v>1188</v>
      </c>
      <c r="BR56" s="28">
        <v>21</v>
      </c>
      <c r="BS56" s="28">
        <v>0</v>
      </c>
      <c r="BT56" s="28" t="s">
        <v>1188</v>
      </c>
      <c r="BU56" s="28">
        <v>23</v>
      </c>
      <c r="BV56" s="28">
        <v>0</v>
      </c>
      <c r="BW56" s="28" t="s">
        <v>1188</v>
      </c>
      <c r="BX56" s="28">
        <v>23</v>
      </c>
      <c r="BY56" s="28">
        <v>0</v>
      </c>
      <c r="BZ56" s="28" t="s">
        <v>1188</v>
      </c>
      <c r="CA56" s="28">
        <v>25</v>
      </c>
      <c r="CB56" s="28">
        <v>0</v>
      </c>
      <c r="CC56" s="28" t="s">
        <v>1188</v>
      </c>
      <c r="CD56" s="28">
        <v>25</v>
      </c>
      <c r="CE56" s="28">
        <v>0</v>
      </c>
    </row>
    <row r="57" spans="1:83" ht="20" x14ac:dyDescent="0.2">
      <c r="A57" t="s">
        <v>1092</v>
      </c>
      <c r="B57" s="6">
        <v>21854</v>
      </c>
      <c r="C57" s="28">
        <v>126</v>
      </c>
      <c r="D57" s="28">
        <v>196</v>
      </c>
      <c r="E57" s="28">
        <v>258</v>
      </c>
      <c r="F57" s="28">
        <v>325</v>
      </c>
      <c r="G57" s="45">
        <v>477</v>
      </c>
      <c r="H57" s="28">
        <v>615</v>
      </c>
      <c r="I57" s="28">
        <v>742</v>
      </c>
      <c r="L57" s="28" t="s">
        <v>1191</v>
      </c>
      <c r="M57" s="28">
        <v>2</v>
      </c>
      <c r="N57" s="28">
        <v>0</v>
      </c>
      <c r="P57" t="s">
        <v>1092</v>
      </c>
      <c r="Q57" s="6">
        <v>21854</v>
      </c>
      <c r="R57" s="4">
        <v>576.55349135169763</v>
      </c>
      <c r="S57" s="4">
        <v>896.86098654708519</v>
      </c>
      <c r="T57" s="4">
        <v>1180.5619108629999</v>
      </c>
      <c r="U57" s="7">
        <v>1487.1419419785852</v>
      </c>
      <c r="V57" s="49">
        <v>2182.6667886885693</v>
      </c>
      <c r="W57" s="7">
        <v>2814.1301363594766</v>
      </c>
      <c r="X57" s="7">
        <f t="shared" si="1"/>
        <v>3395.2594490711085</v>
      </c>
      <c r="Y57" s="10">
        <f t="shared" ref="Y57:AD59" si="5">(S57-R57)/R57</f>
        <v>0.55555555555555558</v>
      </c>
      <c r="Z57" s="10">
        <f t="shared" si="5"/>
        <v>0.31632653061224486</v>
      </c>
      <c r="AA57" s="10">
        <f t="shared" si="5"/>
        <v>0.25968992248062028</v>
      </c>
      <c r="AB57" s="10">
        <f t="shared" si="5"/>
        <v>0.46769230769230746</v>
      </c>
      <c r="AC57" s="54">
        <f t="shared" si="5"/>
        <v>0.28930817610062914</v>
      </c>
      <c r="AD57" s="54">
        <f t="shared" si="5"/>
        <v>0.20650406504065044</v>
      </c>
      <c r="AE57" s="54"/>
      <c r="AF57" s="10">
        <f>AVERAGE(Y57:AD57)</f>
        <v>0.34917942624700132</v>
      </c>
      <c r="AX57" t="s">
        <v>1092</v>
      </c>
      <c r="AY57" t="s">
        <v>1190</v>
      </c>
      <c r="AZ57">
        <v>58</v>
      </c>
      <c r="BA57">
        <v>0</v>
      </c>
      <c r="BB57" t="s">
        <v>1190</v>
      </c>
      <c r="BC57">
        <v>58</v>
      </c>
      <c r="BD57">
        <v>0</v>
      </c>
      <c r="BE57" s="28" t="s">
        <v>1190</v>
      </c>
      <c r="BF57" s="28">
        <v>60</v>
      </c>
      <c r="BG57" s="28">
        <v>0</v>
      </c>
      <c r="BH57" s="28" t="s">
        <v>1190</v>
      </c>
      <c r="BI57" s="28">
        <v>60</v>
      </c>
      <c r="BJ57" s="28">
        <v>0</v>
      </c>
      <c r="BK57" s="28" t="s">
        <v>1190</v>
      </c>
      <c r="BL57" s="28">
        <v>61</v>
      </c>
      <c r="BM57" s="28">
        <v>0</v>
      </c>
      <c r="BN57" t="s">
        <v>1189</v>
      </c>
      <c r="BO57">
        <v>1</v>
      </c>
      <c r="BP57">
        <v>0</v>
      </c>
      <c r="BQ57" s="28" t="s">
        <v>1189</v>
      </c>
      <c r="BR57" s="28">
        <v>1</v>
      </c>
      <c r="BS57" s="28">
        <v>0</v>
      </c>
      <c r="BT57" s="28" t="s">
        <v>1189</v>
      </c>
      <c r="BU57" s="28">
        <v>1</v>
      </c>
      <c r="BV57" s="28">
        <v>0</v>
      </c>
      <c r="BW57" s="28" t="s">
        <v>1189</v>
      </c>
      <c r="BX57" s="28">
        <v>1</v>
      </c>
      <c r="BY57" s="28">
        <v>0</v>
      </c>
      <c r="BZ57" s="28" t="s">
        <v>1189</v>
      </c>
      <c r="CA57" s="28">
        <v>1</v>
      </c>
      <c r="CB57" s="28">
        <v>0</v>
      </c>
      <c r="CC57" s="28" t="s">
        <v>1189</v>
      </c>
      <c r="CD57" s="28">
        <v>1</v>
      </c>
      <c r="CE57" s="28">
        <v>0</v>
      </c>
    </row>
    <row r="58" spans="1:83" ht="20" x14ac:dyDescent="0.2">
      <c r="A58" t="s">
        <v>1093</v>
      </c>
      <c r="B58" s="6">
        <v>6589</v>
      </c>
      <c r="C58" s="28">
        <v>6</v>
      </c>
      <c r="D58" s="28">
        <v>6</v>
      </c>
      <c r="E58" s="28">
        <v>7</v>
      </c>
      <c r="F58" s="28">
        <v>7</v>
      </c>
      <c r="G58" s="45">
        <v>7</v>
      </c>
      <c r="H58" s="28">
        <v>8</v>
      </c>
      <c r="I58" s="28">
        <v>8</v>
      </c>
      <c r="L58" s="28" t="s">
        <v>1192</v>
      </c>
      <c r="M58" s="28">
        <v>32</v>
      </c>
      <c r="N58" s="28">
        <v>0</v>
      </c>
      <c r="P58" t="s">
        <v>1093</v>
      </c>
      <c r="Q58" s="6">
        <v>6589</v>
      </c>
      <c r="R58" s="4">
        <v>91.060859007436633</v>
      </c>
      <c r="S58" s="4">
        <v>91.060859007436633</v>
      </c>
      <c r="T58" s="4">
        <v>106.2376688420094</v>
      </c>
      <c r="U58" s="7">
        <v>106.2376688420094</v>
      </c>
      <c r="V58" s="49">
        <v>106.2376688420094</v>
      </c>
      <c r="W58" s="7">
        <v>121.41447867658219</v>
      </c>
      <c r="X58" s="7">
        <f t="shared" si="1"/>
        <v>121.41447867658219</v>
      </c>
      <c r="Y58" s="10">
        <f t="shared" si="5"/>
        <v>0</v>
      </c>
      <c r="Z58" s="10">
        <f t="shared" si="5"/>
        <v>0.1666666666666666</v>
      </c>
      <c r="AA58" s="10">
        <f t="shared" si="5"/>
        <v>0</v>
      </c>
      <c r="AB58" s="10">
        <f t="shared" si="5"/>
        <v>0</v>
      </c>
      <c r="AC58" s="54">
        <f t="shared" si="5"/>
        <v>0.14285714285714307</v>
      </c>
      <c r="AD58" s="54">
        <f t="shared" si="5"/>
        <v>0</v>
      </c>
      <c r="AE58" s="54"/>
      <c r="AF58" s="10">
        <f>AVERAGE(Y58:AD58)</f>
        <v>5.1587301587301605E-2</v>
      </c>
      <c r="AX58" t="s">
        <v>1093</v>
      </c>
      <c r="AY58" t="s">
        <v>1191</v>
      </c>
      <c r="AZ58">
        <v>3</v>
      </c>
      <c r="BA58">
        <v>0</v>
      </c>
      <c r="BB58" t="s">
        <v>1191</v>
      </c>
      <c r="BC58">
        <v>3</v>
      </c>
      <c r="BD58">
        <v>0</v>
      </c>
      <c r="BE58" s="28" t="s">
        <v>1191</v>
      </c>
      <c r="BF58" s="28">
        <v>4</v>
      </c>
      <c r="BG58" s="28">
        <v>0</v>
      </c>
      <c r="BH58" s="28" t="s">
        <v>1191</v>
      </c>
      <c r="BI58" s="28">
        <v>4</v>
      </c>
      <c r="BJ58" s="28">
        <v>0</v>
      </c>
      <c r="BK58" s="28" t="s">
        <v>1191</v>
      </c>
      <c r="BL58" s="28">
        <v>4</v>
      </c>
      <c r="BM58" s="28">
        <v>0</v>
      </c>
      <c r="BN58" t="s">
        <v>1190</v>
      </c>
      <c r="BO58">
        <v>61</v>
      </c>
      <c r="BP58">
        <v>0</v>
      </c>
      <c r="BQ58" s="28" t="s">
        <v>1190</v>
      </c>
      <c r="BR58" s="28">
        <v>61</v>
      </c>
      <c r="BS58" s="28">
        <v>0</v>
      </c>
      <c r="BT58" s="28" t="s">
        <v>1190</v>
      </c>
      <c r="BU58" s="28">
        <v>69</v>
      </c>
      <c r="BV58" s="28">
        <v>0</v>
      </c>
      <c r="BW58" s="28" t="s">
        <v>1190</v>
      </c>
      <c r="BX58" s="28">
        <v>73</v>
      </c>
      <c r="BY58" s="28">
        <v>0</v>
      </c>
      <c r="BZ58" s="28" t="s">
        <v>1190</v>
      </c>
      <c r="CA58" s="28">
        <v>73</v>
      </c>
      <c r="CB58" s="28">
        <v>0</v>
      </c>
      <c r="CC58" s="28" t="s">
        <v>1190</v>
      </c>
      <c r="CD58" s="28">
        <v>73</v>
      </c>
      <c r="CE58" s="28">
        <v>0</v>
      </c>
    </row>
    <row r="59" spans="1:83" ht="20" x14ac:dyDescent="0.2">
      <c r="A59" t="s">
        <v>1094</v>
      </c>
      <c r="B59" s="6">
        <v>151685</v>
      </c>
      <c r="C59" s="28">
        <v>204</v>
      </c>
      <c r="D59" s="28">
        <v>213</v>
      </c>
      <c r="E59" s="28">
        <v>219</v>
      </c>
      <c r="F59" s="28">
        <v>238</v>
      </c>
      <c r="G59" s="45">
        <v>251</v>
      </c>
      <c r="H59" s="28">
        <v>256</v>
      </c>
      <c r="I59" s="28">
        <v>265</v>
      </c>
      <c r="L59" s="28" t="s">
        <v>1193</v>
      </c>
      <c r="M59" s="28">
        <v>405</v>
      </c>
      <c r="N59" s="28">
        <v>29</v>
      </c>
      <c r="P59" t="s">
        <v>1094</v>
      </c>
      <c r="Q59" s="6">
        <v>151685</v>
      </c>
      <c r="R59" s="4">
        <v>134.48923756468997</v>
      </c>
      <c r="S59" s="4">
        <v>140.42258628077926</v>
      </c>
      <c r="T59" s="4">
        <v>144.37815209150543</v>
      </c>
      <c r="U59" s="7">
        <v>156.90411049213833</v>
      </c>
      <c r="V59" s="49">
        <v>165.47450308204503</v>
      </c>
      <c r="W59" s="7">
        <v>168.77080792431684</v>
      </c>
      <c r="X59" s="7">
        <f t="shared" si="1"/>
        <v>174.7041566404061</v>
      </c>
      <c r="Y59" s="10">
        <f t="shared" si="5"/>
        <v>4.4117647058823685E-2</v>
      </c>
      <c r="Z59" s="10">
        <f t="shared" si="5"/>
        <v>2.8169014084507001E-2</v>
      </c>
      <c r="AA59" s="10">
        <f t="shared" si="5"/>
        <v>8.6757990867579987E-2</v>
      </c>
      <c r="AB59" s="10">
        <f t="shared" si="5"/>
        <v>5.4621848739495722E-2</v>
      </c>
      <c r="AC59" s="54">
        <f t="shared" si="5"/>
        <v>1.9920318725099573E-2</v>
      </c>
      <c r="AD59" s="54">
        <f t="shared" si="5"/>
        <v>3.5156249999999951E-2</v>
      </c>
      <c r="AE59" s="54"/>
      <c r="AF59" s="10">
        <f>AVERAGE(Y59:AD59)</f>
        <v>4.4790511579250986E-2</v>
      </c>
      <c r="AX59" t="s">
        <v>1094</v>
      </c>
      <c r="AY59" t="s">
        <v>1192</v>
      </c>
      <c r="AZ59">
        <v>36</v>
      </c>
      <c r="BA59">
        <v>0</v>
      </c>
      <c r="BB59" t="s">
        <v>1192</v>
      </c>
      <c r="BC59">
        <v>41</v>
      </c>
      <c r="BD59">
        <v>0</v>
      </c>
      <c r="BE59" s="28" t="s">
        <v>1192</v>
      </c>
      <c r="BF59" s="28">
        <v>42</v>
      </c>
      <c r="BG59" s="28">
        <v>0</v>
      </c>
      <c r="BH59" s="28" t="s">
        <v>1192</v>
      </c>
      <c r="BI59" s="28">
        <v>42</v>
      </c>
      <c r="BJ59" s="28">
        <v>0</v>
      </c>
      <c r="BK59" s="28" t="s">
        <v>1192</v>
      </c>
      <c r="BL59" s="28">
        <v>43</v>
      </c>
      <c r="BM59" s="28">
        <v>0</v>
      </c>
      <c r="BN59" t="s">
        <v>1191</v>
      </c>
      <c r="BO59">
        <v>5</v>
      </c>
      <c r="BP59">
        <v>0</v>
      </c>
      <c r="BQ59" s="28" t="s">
        <v>1191</v>
      </c>
      <c r="BR59" s="28">
        <v>6</v>
      </c>
      <c r="BS59" s="28">
        <v>0</v>
      </c>
      <c r="BT59" s="28" t="s">
        <v>1191</v>
      </c>
      <c r="BU59" s="28">
        <v>7</v>
      </c>
      <c r="BV59" s="28">
        <v>0</v>
      </c>
      <c r="BW59" s="28" t="s">
        <v>1191</v>
      </c>
      <c r="BX59" s="28">
        <v>7</v>
      </c>
      <c r="BY59" s="28">
        <v>0</v>
      </c>
      <c r="BZ59" s="28" t="s">
        <v>1191</v>
      </c>
      <c r="CA59" s="28">
        <v>7</v>
      </c>
      <c r="CB59" s="28">
        <v>0</v>
      </c>
      <c r="CC59" s="28" t="s">
        <v>1191</v>
      </c>
      <c r="CD59" s="28">
        <v>7</v>
      </c>
      <c r="CE59" s="28">
        <v>0</v>
      </c>
    </row>
    <row r="60" spans="1:83" ht="20" x14ac:dyDescent="0.2">
      <c r="A60" t="s">
        <v>1095</v>
      </c>
      <c r="B60" s="6">
        <v>57790</v>
      </c>
      <c r="C60" s="28">
        <v>6</v>
      </c>
      <c r="D60" s="28">
        <v>6</v>
      </c>
      <c r="E60" s="28">
        <v>6</v>
      </c>
      <c r="F60" s="28">
        <v>8</v>
      </c>
      <c r="G60" s="45">
        <v>8</v>
      </c>
      <c r="H60" s="28">
        <v>8</v>
      </c>
      <c r="I60" s="28">
        <v>9</v>
      </c>
      <c r="L60" s="28" t="s">
        <v>1194</v>
      </c>
      <c r="M60" s="28">
        <v>1</v>
      </c>
      <c r="N60" s="28">
        <v>0</v>
      </c>
      <c r="P60" t="s">
        <v>1095</v>
      </c>
      <c r="Q60" s="6">
        <v>57790</v>
      </c>
      <c r="R60" s="4">
        <v>10.38241910365115</v>
      </c>
      <c r="S60" s="4">
        <v>10.38241910365115</v>
      </c>
      <c r="T60" s="4">
        <v>10.38241910365115</v>
      </c>
      <c r="U60" s="7">
        <v>13.843225471534868</v>
      </c>
      <c r="V60" s="49">
        <v>13.843225471534868</v>
      </c>
      <c r="W60" s="7">
        <v>13.843225471534868</v>
      </c>
      <c r="X60" s="7">
        <f t="shared" si="1"/>
        <v>15.573628655476726</v>
      </c>
      <c r="AX60" t="s">
        <v>1095</v>
      </c>
      <c r="AY60" t="s">
        <v>1193</v>
      </c>
      <c r="AZ60">
        <v>453</v>
      </c>
      <c r="BA60">
        <v>31</v>
      </c>
      <c r="BB60" t="s">
        <v>1193</v>
      </c>
      <c r="BC60">
        <v>493</v>
      </c>
      <c r="BD60">
        <v>34</v>
      </c>
      <c r="BE60" s="28" t="s">
        <v>1193</v>
      </c>
      <c r="BF60" s="28">
        <v>535</v>
      </c>
      <c r="BG60" s="28">
        <v>34</v>
      </c>
      <c r="BH60" s="28" t="s">
        <v>1220</v>
      </c>
      <c r="BI60" s="28">
        <v>1</v>
      </c>
      <c r="BJ60" s="28">
        <v>0</v>
      </c>
      <c r="BK60" s="28" t="s">
        <v>1220</v>
      </c>
      <c r="BL60" s="28">
        <v>1</v>
      </c>
      <c r="BM60" s="28">
        <v>0</v>
      </c>
      <c r="BN60" t="s">
        <v>1192</v>
      </c>
      <c r="BO60">
        <v>43</v>
      </c>
      <c r="BP60">
        <v>0</v>
      </c>
      <c r="BQ60" s="28" t="s">
        <v>1192</v>
      </c>
      <c r="BR60" s="28">
        <v>45</v>
      </c>
      <c r="BS60" s="28">
        <v>0</v>
      </c>
      <c r="BT60" s="28" t="s">
        <v>1192</v>
      </c>
      <c r="BU60" s="28">
        <v>48</v>
      </c>
      <c r="BV60" s="28">
        <v>1</v>
      </c>
      <c r="BW60" s="28" t="s">
        <v>1192</v>
      </c>
      <c r="BX60" s="28">
        <v>52</v>
      </c>
      <c r="BY60" s="28">
        <v>1</v>
      </c>
      <c r="BZ60" s="28" t="s">
        <v>1192</v>
      </c>
      <c r="CA60" s="28">
        <v>53</v>
      </c>
      <c r="CB60" s="28">
        <v>1</v>
      </c>
      <c r="CC60" s="28" t="s">
        <v>1192</v>
      </c>
      <c r="CD60" s="28">
        <v>54</v>
      </c>
      <c r="CE60" s="28">
        <v>1</v>
      </c>
    </row>
    <row r="61" spans="1:83" ht="20" x14ac:dyDescent="0.2">
      <c r="A61" t="s">
        <v>1096</v>
      </c>
      <c r="B61" s="6">
        <v>14197</v>
      </c>
      <c r="C61" s="28">
        <v>1</v>
      </c>
      <c r="D61" s="28">
        <v>1</v>
      </c>
      <c r="E61" s="28">
        <v>1</v>
      </c>
      <c r="F61" s="28">
        <v>1</v>
      </c>
      <c r="G61" s="45">
        <v>1</v>
      </c>
      <c r="H61" s="28">
        <v>1</v>
      </c>
      <c r="I61" s="28">
        <v>1</v>
      </c>
      <c r="L61" s="28" t="s">
        <v>1195</v>
      </c>
      <c r="M61" s="28">
        <v>3</v>
      </c>
      <c r="N61" s="28">
        <v>0</v>
      </c>
      <c r="P61" t="s">
        <v>1096</v>
      </c>
      <c r="Q61" s="6">
        <v>14197</v>
      </c>
      <c r="R61" s="4">
        <v>7.0437416355568079</v>
      </c>
      <c r="S61" s="4">
        <v>7.0437416355568079</v>
      </c>
      <c r="T61" s="4">
        <v>7.0437416355568079</v>
      </c>
      <c r="U61" s="7">
        <v>7.0437416355568079</v>
      </c>
      <c r="V61" s="49">
        <v>7.0437416355568079</v>
      </c>
      <c r="W61" s="7">
        <v>7.0437416355568079</v>
      </c>
      <c r="X61" s="7">
        <f t="shared" si="1"/>
        <v>7.0437416355568079</v>
      </c>
      <c r="AX61" t="s">
        <v>1096</v>
      </c>
      <c r="AY61" t="s">
        <v>1194</v>
      </c>
      <c r="AZ61">
        <v>1</v>
      </c>
      <c r="BA61">
        <v>0</v>
      </c>
      <c r="BB61" t="s">
        <v>1194</v>
      </c>
      <c r="BC61">
        <v>1</v>
      </c>
      <c r="BD61">
        <v>0</v>
      </c>
      <c r="BE61" s="28" t="s">
        <v>1194</v>
      </c>
      <c r="BF61" s="28">
        <v>1</v>
      </c>
      <c r="BG61" s="28">
        <v>0</v>
      </c>
      <c r="BH61" s="28" t="s">
        <v>1193</v>
      </c>
      <c r="BI61" s="28">
        <v>583</v>
      </c>
      <c r="BJ61" s="28">
        <v>37</v>
      </c>
      <c r="BK61" s="28" t="s">
        <v>1193</v>
      </c>
      <c r="BL61" s="28">
        <v>656</v>
      </c>
      <c r="BM61" s="28">
        <v>38</v>
      </c>
      <c r="BN61" t="s">
        <v>1220</v>
      </c>
      <c r="BO61">
        <v>3</v>
      </c>
      <c r="BP61">
        <v>0</v>
      </c>
      <c r="BQ61" s="28" t="s">
        <v>1220</v>
      </c>
      <c r="BR61" s="28">
        <v>5</v>
      </c>
      <c r="BS61" s="28">
        <v>0</v>
      </c>
      <c r="BT61" s="28" t="s">
        <v>1220</v>
      </c>
      <c r="BU61" s="28">
        <v>5</v>
      </c>
      <c r="BV61" s="28">
        <v>0</v>
      </c>
      <c r="BW61" s="28" t="s">
        <v>1220</v>
      </c>
      <c r="BX61" s="28">
        <v>5</v>
      </c>
      <c r="BY61" s="28">
        <v>0</v>
      </c>
      <c r="BZ61" s="28" t="s">
        <v>1220</v>
      </c>
      <c r="CA61" s="28">
        <v>5</v>
      </c>
      <c r="CB61" s="28">
        <v>0</v>
      </c>
      <c r="CC61" s="28" t="s">
        <v>1220</v>
      </c>
      <c r="CD61" s="28">
        <v>5</v>
      </c>
      <c r="CE61" s="28">
        <v>0</v>
      </c>
    </row>
    <row r="62" spans="1:83" ht="20" x14ac:dyDescent="0.2">
      <c r="A62" t="s">
        <v>1097</v>
      </c>
      <c r="B62" s="6">
        <v>29057</v>
      </c>
      <c r="C62" s="28">
        <v>15</v>
      </c>
      <c r="D62" s="28">
        <v>26</v>
      </c>
      <c r="E62" s="28">
        <v>43</v>
      </c>
      <c r="F62" s="28">
        <v>45</v>
      </c>
      <c r="G62" s="45">
        <v>56</v>
      </c>
      <c r="H62" s="28">
        <v>56</v>
      </c>
      <c r="I62" s="28">
        <v>56</v>
      </c>
      <c r="L62" s="28" t="s">
        <v>1196</v>
      </c>
      <c r="M62" s="28">
        <v>4</v>
      </c>
      <c r="N62" s="28">
        <v>0</v>
      </c>
      <c r="P62" t="s">
        <v>1097</v>
      </c>
      <c r="Q62" s="6">
        <v>29057</v>
      </c>
      <c r="R62" s="4">
        <v>51.622672677840107</v>
      </c>
      <c r="S62" s="4">
        <v>89.479299308256188</v>
      </c>
      <c r="T62" s="4">
        <v>147.9849950098083</v>
      </c>
      <c r="U62" s="7">
        <v>154.86801803352031</v>
      </c>
      <c r="V62" s="49">
        <v>192.7246446639364</v>
      </c>
      <c r="W62" s="7">
        <v>192.7246446639364</v>
      </c>
      <c r="X62" s="7">
        <f t="shared" si="1"/>
        <v>192.7246446639364</v>
      </c>
      <c r="AX62" t="s">
        <v>1097</v>
      </c>
      <c r="AY62" t="s">
        <v>1195</v>
      </c>
      <c r="AZ62">
        <v>3</v>
      </c>
      <c r="BA62">
        <v>0</v>
      </c>
      <c r="BB62" t="s">
        <v>1195</v>
      </c>
      <c r="BC62">
        <v>3</v>
      </c>
      <c r="BD62">
        <v>0</v>
      </c>
      <c r="BE62" s="28" t="s">
        <v>1195</v>
      </c>
      <c r="BF62" s="28">
        <v>3</v>
      </c>
      <c r="BG62" s="28">
        <v>0</v>
      </c>
      <c r="BH62" s="28" t="s">
        <v>1194</v>
      </c>
      <c r="BI62" s="28">
        <v>1</v>
      </c>
      <c r="BJ62" s="28">
        <v>0</v>
      </c>
      <c r="BK62" s="28" t="s">
        <v>1194</v>
      </c>
      <c r="BL62" s="28">
        <v>1</v>
      </c>
      <c r="BM62" s="28">
        <v>0</v>
      </c>
      <c r="BN62" t="s">
        <v>1193</v>
      </c>
      <c r="BO62">
        <v>717</v>
      </c>
      <c r="BP62">
        <v>39</v>
      </c>
      <c r="BQ62" s="28" t="s">
        <v>1193</v>
      </c>
      <c r="BR62" s="28">
        <v>800</v>
      </c>
      <c r="BS62" s="28">
        <v>42</v>
      </c>
      <c r="BT62" s="28" t="s">
        <v>1193</v>
      </c>
      <c r="BU62" s="28">
        <v>875</v>
      </c>
      <c r="BV62" s="28">
        <v>43</v>
      </c>
      <c r="BW62" s="28" t="s">
        <v>1193</v>
      </c>
      <c r="BX62" s="28">
        <v>920</v>
      </c>
      <c r="BY62" s="28">
        <v>45</v>
      </c>
      <c r="BZ62" s="28" t="s">
        <v>1193</v>
      </c>
      <c r="CA62" s="28">
        <v>986</v>
      </c>
      <c r="CB62" s="28">
        <v>47</v>
      </c>
      <c r="CC62" s="28" t="s">
        <v>1193</v>
      </c>
      <c r="CD62" s="36">
        <v>1052</v>
      </c>
      <c r="CE62" s="28">
        <v>49</v>
      </c>
    </row>
    <row r="63" spans="1:83" ht="20" x14ac:dyDescent="0.2">
      <c r="A63" t="s">
        <v>1098</v>
      </c>
      <c r="B63" s="6">
        <v>9229</v>
      </c>
      <c r="C63" s="28">
        <v>2</v>
      </c>
      <c r="D63" s="28">
        <v>2</v>
      </c>
      <c r="E63" s="28">
        <v>2</v>
      </c>
      <c r="F63" s="28">
        <v>2</v>
      </c>
      <c r="G63" s="45">
        <v>2</v>
      </c>
      <c r="H63" s="28">
        <v>2</v>
      </c>
      <c r="I63" s="28">
        <v>2</v>
      </c>
      <c r="L63" s="28" t="s">
        <v>1197</v>
      </c>
      <c r="M63" s="28">
        <v>14</v>
      </c>
      <c r="N63" s="28">
        <v>1</v>
      </c>
      <c r="P63" t="s">
        <v>1098</v>
      </c>
      <c r="Q63" s="6">
        <v>9229</v>
      </c>
      <c r="R63" s="4">
        <v>21.670820240546103</v>
      </c>
      <c r="S63" s="4">
        <v>21.670820240546103</v>
      </c>
      <c r="T63" s="4">
        <v>21.670820240546103</v>
      </c>
      <c r="U63" s="7">
        <v>21.670820240546103</v>
      </c>
      <c r="V63" s="49">
        <v>21.670820240546103</v>
      </c>
      <c r="W63" s="7">
        <v>21.670820240546103</v>
      </c>
      <c r="X63" s="7">
        <f t="shared" si="1"/>
        <v>21.670820240546103</v>
      </c>
      <c r="AX63" t="s">
        <v>1098</v>
      </c>
      <c r="AY63" t="s">
        <v>1196</v>
      </c>
      <c r="AZ63">
        <v>5</v>
      </c>
      <c r="BA63">
        <v>0</v>
      </c>
      <c r="BB63" t="s">
        <v>1196</v>
      </c>
      <c r="BC63">
        <v>5</v>
      </c>
      <c r="BD63">
        <v>0</v>
      </c>
      <c r="BE63" s="28" t="s">
        <v>1196</v>
      </c>
      <c r="BF63" s="28">
        <v>5</v>
      </c>
      <c r="BG63" s="28">
        <v>0</v>
      </c>
      <c r="BH63" s="28" t="s">
        <v>1195</v>
      </c>
      <c r="BI63" s="28">
        <v>3</v>
      </c>
      <c r="BJ63" s="28">
        <v>0</v>
      </c>
      <c r="BK63" s="28" t="s">
        <v>1195</v>
      </c>
      <c r="BL63" s="28">
        <v>3</v>
      </c>
      <c r="BM63" s="28">
        <v>0</v>
      </c>
      <c r="BN63" t="s">
        <v>1194</v>
      </c>
      <c r="BO63">
        <v>1</v>
      </c>
      <c r="BP63">
        <v>0</v>
      </c>
      <c r="BQ63" s="28" t="s">
        <v>1194</v>
      </c>
      <c r="BR63" s="28">
        <v>1</v>
      </c>
      <c r="BS63" s="28">
        <v>0</v>
      </c>
      <c r="BT63" s="28" t="s">
        <v>1194</v>
      </c>
      <c r="BU63" s="28">
        <v>1</v>
      </c>
      <c r="BV63" s="28">
        <v>0</v>
      </c>
      <c r="BW63" s="28" t="s">
        <v>1194</v>
      </c>
      <c r="BX63" s="28">
        <v>2</v>
      </c>
      <c r="BY63" s="28">
        <v>0</v>
      </c>
      <c r="BZ63" s="28" t="s">
        <v>1194</v>
      </c>
      <c r="CA63" s="28">
        <v>2</v>
      </c>
      <c r="CB63" s="28">
        <v>0</v>
      </c>
      <c r="CC63" s="28" t="s">
        <v>1194</v>
      </c>
      <c r="CD63" s="28">
        <v>2</v>
      </c>
      <c r="CE63" s="28">
        <v>0</v>
      </c>
    </row>
    <row r="64" spans="1:83" ht="20" x14ac:dyDescent="0.2">
      <c r="A64" t="s">
        <v>1099</v>
      </c>
      <c r="B64" s="6">
        <v>31564</v>
      </c>
      <c r="C64" s="28">
        <v>17</v>
      </c>
      <c r="D64" s="28">
        <v>19</v>
      </c>
      <c r="E64" s="28">
        <v>19</v>
      </c>
      <c r="F64" s="28">
        <v>20</v>
      </c>
      <c r="G64" s="45">
        <v>26</v>
      </c>
      <c r="H64" s="28">
        <v>27</v>
      </c>
      <c r="I64" s="28">
        <v>27</v>
      </c>
      <c r="L64" s="28" t="s">
        <v>1198</v>
      </c>
      <c r="M64" s="28">
        <v>12</v>
      </c>
      <c r="N64" s="28">
        <v>0</v>
      </c>
      <c r="P64" t="s">
        <v>1099</v>
      </c>
      <c r="Q64" s="6">
        <v>31564</v>
      </c>
      <c r="R64" s="4">
        <v>53.858826511215305</v>
      </c>
      <c r="S64" s="4">
        <v>60.195159041946525</v>
      </c>
      <c r="T64" s="4">
        <v>60.195159041946525</v>
      </c>
      <c r="U64" s="7">
        <v>63.363325307312124</v>
      </c>
      <c r="V64" s="49">
        <v>82.372322899505761</v>
      </c>
      <c r="W64" s="7">
        <v>85.540489164871374</v>
      </c>
      <c r="X64" s="7">
        <f t="shared" si="1"/>
        <v>85.540489164871374</v>
      </c>
      <c r="AX64" t="s">
        <v>1099</v>
      </c>
      <c r="AY64" t="s">
        <v>1197</v>
      </c>
      <c r="AZ64">
        <v>18</v>
      </c>
      <c r="BA64">
        <v>1</v>
      </c>
      <c r="BB64" t="s">
        <v>1197</v>
      </c>
      <c r="BC64">
        <v>20</v>
      </c>
      <c r="BD64">
        <v>1</v>
      </c>
      <c r="BE64" s="28" t="s">
        <v>1197</v>
      </c>
      <c r="BF64" s="28">
        <v>24</v>
      </c>
      <c r="BG64" s="28">
        <v>1</v>
      </c>
      <c r="BH64" s="28" t="s">
        <v>1196</v>
      </c>
      <c r="BI64" s="28">
        <v>5</v>
      </c>
      <c r="BJ64" s="28">
        <v>0</v>
      </c>
      <c r="BK64" s="28" t="s">
        <v>1196</v>
      </c>
      <c r="BL64" s="28">
        <v>6</v>
      </c>
      <c r="BM64" s="28">
        <v>0</v>
      </c>
      <c r="BN64" t="s">
        <v>1195</v>
      </c>
      <c r="BO64">
        <v>3</v>
      </c>
      <c r="BP64">
        <v>0</v>
      </c>
      <c r="BQ64" s="28" t="s">
        <v>1195</v>
      </c>
      <c r="BR64" s="28">
        <v>3</v>
      </c>
      <c r="BS64" s="28">
        <v>0</v>
      </c>
      <c r="BT64" s="28" t="s">
        <v>1195</v>
      </c>
      <c r="BU64" s="28">
        <v>3</v>
      </c>
      <c r="BV64" s="28">
        <v>0</v>
      </c>
      <c r="BW64" s="28" t="s">
        <v>1195</v>
      </c>
      <c r="BX64" s="28">
        <v>3</v>
      </c>
      <c r="BY64" s="28">
        <v>0</v>
      </c>
      <c r="BZ64" s="28" t="s">
        <v>1195</v>
      </c>
      <c r="CA64" s="28">
        <v>3</v>
      </c>
      <c r="CB64" s="28">
        <v>0</v>
      </c>
      <c r="CC64" s="28" t="s">
        <v>1195</v>
      </c>
      <c r="CD64" s="28">
        <v>3</v>
      </c>
      <c r="CE64" s="28">
        <v>0</v>
      </c>
    </row>
    <row r="65" spans="1:83" ht="20" x14ac:dyDescent="0.2">
      <c r="A65" t="s">
        <v>1100</v>
      </c>
      <c r="B65" s="6">
        <v>10932</v>
      </c>
      <c r="C65" s="28"/>
      <c r="D65" s="28"/>
      <c r="E65" s="28"/>
      <c r="F65" s="28"/>
      <c r="G65" s="45"/>
      <c r="H65" s="28"/>
      <c r="I65" s="28"/>
      <c r="L65" s="28" t="s">
        <v>1199</v>
      </c>
      <c r="M65" s="28">
        <v>1</v>
      </c>
      <c r="N65" s="28">
        <v>0</v>
      </c>
      <c r="P65" t="s">
        <v>1100</v>
      </c>
      <c r="Q65" s="6">
        <v>10932</v>
      </c>
      <c r="R65" s="4">
        <v>0</v>
      </c>
      <c r="S65" s="4">
        <v>0</v>
      </c>
      <c r="T65" s="4">
        <v>0</v>
      </c>
      <c r="U65" s="7">
        <v>0</v>
      </c>
      <c r="V65" s="49">
        <v>0</v>
      </c>
      <c r="W65" s="7">
        <v>0</v>
      </c>
      <c r="X65" s="7">
        <f t="shared" si="1"/>
        <v>0</v>
      </c>
      <c r="AX65" t="s">
        <v>1100</v>
      </c>
      <c r="AY65" t="s">
        <v>1198</v>
      </c>
      <c r="AZ65">
        <v>16</v>
      </c>
      <c r="BA65">
        <v>0</v>
      </c>
      <c r="BB65" t="s">
        <v>1198</v>
      </c>
      <c r="BC65">
        <v>16</v>
      </c>
      <c r="BD65">
        <v>0</v>
      </c>
      <c r="BE65" s="28" t="s">
        <v>1198</v>
      </c>
      <c r="BF65" s="28">
        <v>16</v>
      </c>
      <c r="BG65" s="28">
        <v>0</v>
      </c>
      <c r="BH65" s="28" t="s">
        <v>1197</v>
      </c>
      <c r="BI65" s="28">
        <v>30</v>
      </c>
      <c r="BJ65" s="28">
        <v>1</v>
      </c>
      <c r="BK65" s="28" t="s">
        <v>1197</v>
      </c>
      <c r="BL65" s="28">
        <v>30</v>
      </c>
      <c r="BM65" s="28">
        <v>1</v>
      </c>
      <c r="BN65" t="s">
        <v>1196</v>
      </c>
      <c r="BO65">
        <v>6</v>
      </c>
      <c r="BP65">
        <v>0</v>
      </c>
      <c r="BQ65" s="28" t="s">
        <v>1196</v>
      </c>
      <c r="BR65" s="28">
        <v>6</v>
      </c>
      <c r="BS65" s="28">
        <v>0</v>
      </c>
      <c r="BT65" s="28" t="s">
        <v>1196</v>
      </c>
      <c r="BU65" s="28">
        <v>6</v>
      </c>
      <c r="BV65" s="28">
        <v>0</v>
      </c>
      <c r="BW65" s="28" t="s">
        <v>1196</v>
      </c>
      <c r="BX65" s="28">
        <v>6</v>
      </c>
      <c r="BY65" s="28">
        <v>0</v>
      </c>
      <c r="BZ65" s="28" t="s">
        <v>1196</v>
      </c>
      <c r="CA65" s="28">
        <v>6</v>
      </c>
      <c r="CB65" s="28">
        <v>0</v>
      </c>
      <c r="CC65" s="28" t="s">
        <v>1196</v>
      </c>
      <c r="CD65" s="28">
        <v>6</v>
      </c>
      <c r="CE65" s="28">
        <v>0</v>
      </c>
    </row>
    <row r="66" spans="1:83" ht="20" x14ac:dyDescent="0.2">
      <c r="A66" t="s">
        <v>1101</v>
      </c>
      <c r="B66" s="6">
        <v>537893</v>
      </c>
      <c r="C66" s="28">
        <v>219</v>
      </c>
      <c r="D66" s="28">
        <v>235</v>
      </c>
      <c r="E66" s="28">
        <v>247</v>
      </c>
      <c r="F66" s="28">
        <v>261</v>
      </c>
      <c r="G66" s="45">
        <v>317</v>
      </c>
      <c r="H66" s="28">
        <v>332</v>
      </c>
      <c r="I66" s="28">
        <v>374</v>
      </c>
      <c r="L66" s="28" t="s">
        <v>1200</v>
      </c>
      <c r="M66" s="28">
        <v>46</v>
      </c>
      <c r="N66" s="28">
        <v>1</v>
      </c>
      <c r="P66" t="s">
        <v>1101</v>
      </c>
      <c r="Q66" s="6">
        <v>537893</v>
      </c>
      <c r="R66" s="4">
        <v>40.714417179624945</v>
      </c>
      <c r="S66" s="4">
        <v>43.688986471287038</v>
      </c>
      <c r="T66" s="4">
        <v>45.919913440033611</v>
      </c>
      <c r="U66" s="7">
        <v>48.52266157023795</v>
      </c>
      <c r="V66" s="49">
        <v>58.933654091055288</v>
      </c>
      <c r="W66" s="7">
        <v>61.722312801988501</v>
      </c>
      <c r="X66" s="7">
        <f t="shared" si="1"/>
        <v>69.530557192601506</v>
      </c>
      <c r="AX66" t="s">
        <v>1101</v>
      </c>
      <c r="AY66" t="s">
        <v>1199</v>
      </c>
      <c r="AZ66">
        <v>1</v>
      </c>
      <c r="BA66">
        <v>0</v>
      </c>
      <c r="BB66" t="s">
        <v>1199</v>
      </c>
      <c r="BC66">
        <v>1</v>
      </c>
      <c r="BD66">
        <v>0</v>
      </c>
      <c r="BE66" s="28" t="s">
        <v>1199</v>
      </c>
      <c r="BF66" s="28">
        <v>1</v>
      </c>
      <c r="BG66" s="28">
        <v>0</v>
      </c>
      <c r="BH66" s="28" t="s">
        <v>1198</v>
      </c>
      <c r="BI66" s="28">
        <v>18</v>
      </c>
      <c r="BJ66" s="28">
        <v>0</v>
      </c>
      <c r="BK66" s="28" t="s">
        <v>1198</v>
      </c>
      <c r="BL66" s="28">
        <v>18</v>
      </c>
      <c r="BM66" s="28">
        <v>0</v>
      </c>
      <c r="BN66" t="s">
        <v>1197</v>
      </c>
      <c r="BO66">
        <v>48</v>
      </c>
      <c r="BP66">
        <v>1</v>
      </c>
      <c r="BQ66" s="28" t="s">
        <v>1197</v>
      </c>
      <c r="BR66" s="28">
        <v>81</v>
      </c>
      <c r="BS66" s="28">
        <v>1</v>
      </c>
      <c r="BT66" s="28" t="s">
        <v>1197</v>
      </c>
      <c r="BU66" s="28">
        <v>102</v>
      </c>
      <c r="BV66" s="28">
        <v>1</v>
      </c>
      <c r="BW66" s="28" t="s">
        <v>1197</v>
      </c>
      <c r="BX66" s="28">
        <v>114</v>
      </c>
      <c r="BY66" s="28">
        <v>1</v>
      </c>
      <c r="BZ66" s="28" t="s">
        <v>1197</v>
      </c>
      <c r="CA66" s="28">
        <v>126</v>
      </c>
      <c r="CB66" s="28">
        <v>2</v>
      </c>
      <c r="CC66" s="28" t="s">
        <v>1197</v>
      </c>
      <c r="CD66" s="28">
        <v>134</v>
      </c>
      <c r="CE66" s="28">
        <v>2</v>
      </c>
    </row>
    <row r="67" spans="1:83" ht="20" x14ac:dyDescent="0.2">
      <c r="A67" t="s">
        <v>1102</v>
      </c>
      <c r="B67" s="6">
        <v>4017</v>
      </c>
      <c r="C67" s="28">
        <v>1</v>
      </c>
      <c r="D67" s="28">
        <v>1</v>
      </c>
      <c r="E67" s="28">
        <v>1</v>
      </c>
      <c r="F67" s="28">
        <v>1</v>
      </c>
      <c r="G67" s="45">
        <v>1</v>
      </c>
      <c r="H67" s="28">
        <v>1</v>
      </c>
      <c r="I67" s="28">
        <v>1</v>
      </c>
      <c r="L67" s="28" t="s">
        <v>1201</v>
      </c>
      <c r="M67" s="28">
        <v>39</v>
      </c>
      <c r="N67" s="28">
        <v>0</v>
      </c>
      <c r="P67" t="s">
        <v>1102</v>
      </c>
      <c r="Q67" s="6">
        <v>4017</v>
      </c>
      <c r="R67" s="4">
        <v>24.894199651481205</v>
      </c>
      <c r="S67" s="4">
        <v>24.894199651481205</v>
      </c>
      <c r="T67" s="4">
        <v>24.894199651481205</v>
      </c>
      <c r="U67" s="7">
        <v>24.894199651481205</v>
      </c>
      <c r="V67" s="49">
        <v>24.894199651481205</v>
      </c>
      <c r="W67" s="7">
        <v>24.894199651481205</v>
      </c>
      <c r="X67" s="7">
        <f t="shared" si="1"/>
        <v>24.894199651481205</v>
      </c>
      <c r="AX67" t="s">
        <v>1102</v>
      </c>
      <c r="AY67" t="s">
        <v>1200</v>
      </c>
      <c r="AZ67">
        <v>52</v>
      </c>
      <c r="BA67">
        <v>1</v>
      </c>
      <c r="BB67" t="s">
        <v>1200</v>
      </c>
      <c r="BC67">
        <v>58</v>
      </c>
      <c r="BD67">
        <v>1</v>
      </c>
      <c r="BE67" s="28" t="s">
        <v>1200</v>
      </c>
      <c r="BF67" s="28">
        <v>63</v>
      </c>
      <c r="BG67" s="28">
        <v>1</v>
      </c>
      <c r="BH67" s="28" t="s">
        <v>1199</v>
      </c>
      <c r="BI67" s="28">
        <v>1</v>
      </c>
      <c r="BJ67" s="28">
        <v>0</v>
      </c>
      <c r="BK67" s="28" t="s">
        <v>1199</v>
      </c>
      <c r="BL67" s="28">
        <v>1</v>
      </c>
      <c r="BM67" s="28">
        <v>0</v>
      </c>
      <c r="BN67" t="s">
        <v>1198</v>
      </c>
      <c r="BO67">
        <v>19</v>
      </c>
      <c r="BP67">
        <v>0</v>
      </c>
      <c r="BQ67" s="28" t="s">
        <v>1198</v>
      </c>
      <c r="BR67" s="28">
        <v>19</v>
      </c>
      <c r="BS67" s="28">
        <v>0</v>
      </c>
      <c r="BT67" s="28" t="s">
        <v>1198</v>
      </c>
      <c r="BU67" s="28">
        <v>19</v>
      </c>
      <c r="BV67" s="28">
        <v>0</v>
      </c>
      <c r="BW67" s="28" t="s">
        <v>1198</v>
      </c>
      <c r="BX67" s="28">
        <v>19</v>
      </c>
      <c r="BY67" s="28">
        <v>0</v>
      </c>
      <c r="BZ67" s="28" t="s">
        <v>1198</v>
      </c>
      <c r="CA67" s="28">
        <v>19</v>
      </c>
      <c r="CB67" s="28">
        <v>0</v>
      </c>
      <c r="CC67" s="28" t="s">
        <v>1198</v>
      </c>
      <c r="CD67" s="28">
        <v>19</v>
      </c>
      <c r="CE67" s="28">
        <v>0</v>
      </c>
    </row>
    <row r="68" spans="1:83" ht="20" x14ac:dyDescent="0.2">
      <c r="A68" t="s">
        <v>1103</v>
      </c>
      <c r="B68" s="6">
        <v>15430</v>
      </c>
      <c r="C68" s="28">
        <v>1</v>
      </c>
      <c r="D68" s="28">
        <v>1</v>
      </c>
      <c r="E68" s="28">
        <v>1</v>
      </c>
      <c r="F68" s="28">
        <v>1</v>
      </c>
      <c r="G68" s="45">
        <v>1</v>
      </c>
      <c r="H68" s="28">
        <v>1</v>
      </c>
      <c r="I68" s="28">
        <v>2</v>
      </c>
      <c r="L68" s="28" t="s">
        <v>1202</v>
      </c>
      <c r="M68" s="28">
        <v>2</v>
      </c>
      <c r="N68" s="28">
        <v>0</v>
      </c>
      <c r="P68" t="s">
        <v>1103</v>
      </c>
      <c r="Q68" s="6">
        <v>15430</v>
      </c>
      <c r="R68" s="4">
        <v>6.4808813998703831</v>
      </c>
      <c r="S68" s="4">
        <v>6.4808813998703831</v>
      </c>
      <c r="T68" s="4">
        <v>6.4808813998703831</v>
      </c>
      <c r="U68" s="7">
        <v>6.4808813998703831</v>
      </c>
      <c r="V68" s="49">
        <v>6.4808813998703831</v>
      </c>
      <c r="W68" s="7">
        <v>6.4808813998703831</v>
      </c>
      <c r="X68" s="7">
        <f t="shared" si="1"/>
        <v>12.961762799740766</v>
      </c>
      <c r="AX68" t="s">
        <v>1103</v>
      </c>
      <c r="AY68" t="s">
        <v>1201</v>
      </c>
      <c r="AZ68">
        <v>50</v>
      </c>
      <c r="BA68">
        <v>0</v>
      </c>
      <c r="BB68" t="s">
        <v>1201</v>
      </c>
      <c r="BC68">
        <v>54</v>
      </c>
      <c r="BD68">
        <v>0</v>
      </c>
      <c r="BE68" s="28" t="s">
        <v>1201</v>
      </c>
      <c r="BF68" s="28">
        <v>61</v>
      </c>
      <c r="BG68" s="28">
        <v>0</v>
      </c>
      <c r="BH68" s="28" t="s">
        <v>1200</v>
      </c>
      <c r="BI68" s="28">
        <v>74</v>
      </c>
      <c r="BJ68" s="28">
        <v>1</v>
      </c>
      <c r="BK68" s="28" t="s">
        <v>1200</v>
      </c>
      <c r="BL68" s="28">
        <v>90</v>
      </c>
      <c r="BM68" s="28">
        <v>1</v>
      </c>
      <c r="BN68" t="s">
        <v>1199</v>
      </c>
      <c r="BO68">
        <v>1</v>
      </c>
      <c r="BP68">
        <v>0</v>
      </c>
      <c r="BQ68" s="28" t="s">
        <v>1199</v>
      </c>
      <c r="BR68" s="28">
        <v>1</v>
      </c>
      <c r="BS68" s="28">
        <v>0</v>
      </c>
      <c r="BT68" s="28" t="s">
        <v>1199</v>
      </c>
      <c r="BU68" s="28">
        <v>1</v>
      </c>
      <c r="BV68" s="28">
        <v>0</v>
      </c>
      <c r="BW68" s="28" t="s">
        <v>1199</v>
      </c>
      <c r="BX68" s="28">
        <v>1</v>
      </c>
      <c r="BY68" s="28">
        <v>0</v>
      </c>
      <c r="BZ68" s="28" t="s">
        <v>1199</v>
      </c>
      <c r="CA68" s="28">
        <v>1</v>
      </c>
      <c r="CB68" s="28">
        <v>0</v>
      </c>
      <c r="CC68" s="28" t="s">
        <v>1199</v>
      </c>
      <c r="CD68" s="28">
        <v>1</v>
      </c>
      <c r="CE68" s="28">
        <v>0</v>
      </c>
    </row>
    <row r="69" spans="1:83" ht="20" x14ac:dyDescent="0.2">
      <c r="A69" t="s">
        <v>1104</v>
      </c>
      <c r="B69" s="6">
        <v>14798</v>
      </c>
      <c r="C69" s="28">
        <v>3</v>
      </c>
      <c r="D69" s="28">
        <v>3</v>
      </c>
      <c r="E69" s="28">
        <v>3</v>
      </c>
      <c r="F69" s="28">
        <v>3</v>
      </c>
      <c r="G69" s="45">
        <v>3</v>
      </c>
      <c r="H69" s="28">
        <v>4</v>
      </c>
      <c r="I69" s="28">
        <v>4</v>
      </c>
      <c r="L69" s="28" t="s">
        <v>1203</v>
      </c>
      <c r="M69" s="28">
        <v>73</v>
      </c>
      <c r="N69" s="28">
        <v>11</v>
      </c>
      <c r="P69" t="s">
        <v>1104</v>
      </c>
      <c r="Q69" s="6">
        <v>14798</v>
      </c>
      <c r="R69" s="4">
        <v>20.273009866198134</v>
      </c>
      <c r="S69" s="4">
        <v>20.273009866198134</v>
      </c>
      <c r="T69" s="4">
        <v>20.273009866198134</v>
      </c>
      <c r="U69" s="7">
        <v>20.273009866198134</v>
      </c>
      <c r="V69" s="49">
        <v>20.273009866198134</v>
      </c>
      <c r="W69" s="7">
        <v>27.030679821597513</v>
      </c>
      <c r="X69" s="7">
        <f t="shared" ref="X69:X91" si="6">I69/B69*100000</f>
        <v>27.030679821597513</v>
      </c>
      <c r="AX69" t="s">
        <v>1104</v>
      </c>
      <c r="AY69" t="s">
        <v>1202</v>
      </c>
      <c r="AZ69">
        <v>2</v>
      </c>
      <c r="BA69">
        <v>0</v>
      </c>
      <c r="BB69" t="s">
        <v>1202</v>
      </c>
      <c r="BC69">
        <v>2</v>
      </c>
      <c r="BD69">
        <v>0</v>
      </c>
      <c r="BE69" s="28" t="s">
        <v>1202</v>
      </c>
      <c r="BF69" s="28">
        <v>2</v>
      </c>
      <c r="BG69" s="28">
        <v>0</v>
      </c>
      <c r="BH69" s="28" t="s">
        <v>1201</v>
      </c>
      <c r="BI69" s="28">
        <v>71</v>
      </c>
      <c r="BJ69" s="28">
        <v>1</v>
      </c>
      <c r="BK69" s="28" t="s">
        <v>1201</v>
      </c>
      <c r="BL69" s="28">
        <v>80</v>
      </c>
      <c r="BM69" s="28">
        <v>1</v>
      </c>
      <c r="BN69" t="s">
        <v>1200</v>
      </c>
      <c r="BO69">
        <v>100</v>
      </c>
      <c r="BP69">
        <v>1</v>
      </c>
      <c r="BQ69" s="28" t="s">
        <v>1200</v>
      </c>
      <c r="BR69" s="28">
        <v>121</v>
      </c>
      <c r="BS69" s="28">
        <v>1</v>
      </c>
      <c r="BT69" s="28" t="s">
        <v>1200</v>
      </c>
      <c r="BU69" s="28">
        <v>129</v>
      </c>
      <c r="BV69" s="28">
        <v>1</v>
      </c>
      <c r="BW69" s="28" t="s">
        <v>1200</v>
      </c>
      <c r="BX69" s="28">
        <v>140</v>
      </c>
      <c r="BY69" s="28">
        <v>1</v>
      </c>
      <c r="BZ69" s="28" t="s">
        <v>1200</v>
      </c>
      <c r="CA69" s="28">
        <v>155</v>
      </c>
      <c r="CB69" s="28">
        <v>1</v>
      </c>
      <c r="CC69" s="28" t="s">
        <v>1200</v>
      </c>
      <c r="CD69" s="28">
        <v>168</v>
      </c>
      <c r="CE69" s="28">
        <v>1</v>
      </c>
    </row>
    <row r="70" spans="1:83" ht="20" x14ac:dyDescent="0.2">
      <c r="A70" t="s">
        <v>1105</v>
      </c>
      <c r="B70" s="6">
        <v>65251</v>
      </c>
      <c r="C70" s="28">
        <v>7</v>
      </c>
      <c r="D70" s="28">
        <v>8</v>
      </c>
      <c r="E70" s="28">
        <v>9</v>
      </c>
      <c r="F70" s="28">
        <v>9</v>
      </c>
      <c r="G70" s="45">
        <v>11</v>
      </c>
      <c r="H70" s="28">
        <v>12</v>
      </c>
      <c r="I70" s="28">
        <v>14</v>
      </c>
      <c r="L70" s="28" t="s">
        <v>1204</v>
      </c>
      <c r="M70" s="28">
        <v>435</v>
      </c>
      <c r="N70" s="28">
        <v>0</v>
      </c>
      <c r="P70" t="s">
        <v>1105</v>
      </c>
      <c r="Q70" s="6">
        <v>65251</v>
      </c>
      <c r="R70" s="4">
        <v>10.727804937855359</v>
      </c>
      <c r="S70" s="4">
        <v>12.260348500406124</v>
      </c>
      <c r="T70" s="4">
        <v>13.79289206295689</v>
      </c>
      <c r="U70" s="7">
        <v>13.79289206295689</v>
      </c>
      <c r="V70" s="49">
        <v>16.857979188058422</v>
      </c>
      <c r="W70" s="7">
        <v>18.390522750609186</v>
      </c>
      <c r="X70" s="7">
        <f t="shared" si="6"/>
        <v>21.455609875710717</v>
      </c>
      <c r="AX70" t="s">
        <v>1105</v>
      </c>
      <c r="AY70" t="s">
        <v>1203</v>
      </c>
      <c r="AZ70">
        <v>74</v>
      </c>
      <c r="BA70">
        <v>11</v>
      </c>
      <c r="BB70" t="s">
        <v>1203</v>
      </c>
      <c r="BC70">
        <v>75</v>
      </c>
      <c r="BD70">
        <v>11</v>
      </c>
      <c r="BE70" s="28" t="s">
        <v>1203</v>
      </c>
      <c r="BF70" s="28">
        <v>79</v>
      </c>
      <c r="BG70" s="28">
        <v>11</v>
      </c>
      <c r="BH70" s="28" t="s">
        <v>1202</v>
      </c>
      <c r="BI70" s="28">
        <v>2</v>
      </c>
      <c r="BJ70" s="28">
        <v>0</v>
      </c>
      <c r="BK70" s="28" t="s">
        <v>1202</v>
      </c>
      <c r="BL70" s="28">
        <v>2</v>
      </c>
      <c r="BM70" s="28">
        <v>0</v>
      </c>
      <c r="BN70" t="s">
        <v>1201</v>
      </c>
      <c r="BO70">
        <v>88</v>
      </c>
      <c r="BP70">
        <v>1</v>
      </c>
      <c r="BQ70" s="28" t="s">
        <v>1201</v>
      </c>
      <c r="BR70" s="28">
        <v>95</v>
      </c>
      <c r="BS70" s="28">
        <v>1</v>
      </c>
      <c r="BT70" s="28" t="s">
        <v>1201</v>
      </c>
      <c r="BU70" s="28">
        <v>107</v>
      </c>
      <c r="BV70" s="28">
        <v>1</v>
      </c>
      <c r="BW70" s="28" t="s">
        <v>1201</v>
      </c>
      <c r="BX70" s="28">
        <v>109</v>
      </c>
      <c r="BY70" s="28">
        <v>1</v>
      </c>
      <c r="BZ70" s="28" t="s">
        <v>1201</v>
      </c>
      <c r="CA70" s="28">
        <v>114</v>
      </c>
      <c r="CB70" s="28">
        <v>1</v>
      </c>
      <c r="CC70" s="28" t="s">
        <v>1201</v>
      </c>
      <c r="CD70" s="28">
        <v>122</v>
      </c>
      <c r="CE70" s="28">
        <v>1</v>
      </c>
    </row>
    <row r="71" spans="1:83" ht="20" x14ac:dyDescent="0.2">
      <c r="A71" t="s">
        <v>1106</v>
      </c>
      <c r="B71" s="6">
        <v>9433</v>
      </c>
      <c r="C71" s="28">
        <v>5</v>
      </c>
      <c r="D71" s="28">
        <v>5</v>
      </c>
      <c r="E71" s="28">
        <v>5</v>
      </c>
      <c r="F71" s="28">
        <v>5</v>
      </c>
      <c r="G71" s="45">
        <v>8</v>
      </c>
      <c r="H71" s="28">
        <v>9</v>
      </c>
      <c r="I71" s="28">
        <v>11</v>
      </c>
      <c r="L71" s="28" t="s">
        <v>1205</v>
      </c>
      <c r="M71" s="28">
        <v>18</v>
      </c>
      <c r="N71" s="28">
        <v>0</v>
      </c>
      <c r="P71" t="s">
        <v>1106</v>
      </c>
      <c r="Q71" s="6">
        <v>9433</v>
      </c>
      <c r="R71" s="4">
        <v>53.005406551468248</v>
      </c>
      <c r="S71" s="4">
        <v>53.005406551468248</v>
      </c>
      <c r="T71" s="4">
        <v>53.005406551468248</v>
      </c>
      <c r="U71" s="7">
        <v>53.005406551468248</v>
      </c>
      <c r="V71" s="49">
        <v>84.808650482349194</v>
      </c>
      <c r="W71" s="7">
        <v>95.409731792642845</v>
      </c>
      <c r="X71" s="7">
        <f t="shared" si="6"/>
        <v>116.61189441323015</v>
      </c>
      <c r="AX71" t="s">
        <v>1106</v>
      </c>
      <c r="AY71" t="s">
        <v>1204</v>
      </c>
      <c r="AZ71">
        <v>531</v>
      </c>
      <c r="BA71">
        <v>0</v>
      </c>
      <c r="BB71" t="s">
        <v>1204</v>
      </c>
      <c r="BC71">
        <v>589</v>
      </c>
      <c r="BD71">
        <v>0</v>
      </c>
      <c r="BE71" s="28" t="s">
        <v>1204</v>
      </c>
      <c r="BF71" s="28">
        <v>728</v>
      </c>
      <c r="BG71" s="28">
        <v>2</v>
      </c>
      <c r="BH71" s="28" t="s">
        <v>1203</v>
      </c>
      <c r="BI71" s="28">
        <v>81</v>
      </c>
      <c r="BJ71" s="28">
        <v>11</v>
      </c>
      <c r="BK71" s="28" t="s">
        <v>1203</v>
      </c>
      <c r="BL71" s="28">
        <v>86</v>
      </c>
      <c r="BM71" s="28">
        <v>11</v>
      </c>
      <c r="BN71" t="s">
        <v>1202</v>
      </c>
      <c r="BO71">
        <v>2</v>
      </c>
      <c r="BP71">
        <v>0</v>
      </c>
      <c r="BQ71" s="28" t="s">
        <v>1202</v>
      </c>
      <c r="BR71" s="28">
        <v>3</v>
      </c>
      <c r="BS71" s="28">
        <v>0</v>
      </c>
      <c r="BT71" s="28" t="s">
        <v>1202</v>
      </c>
      <c r="BU71" s="28">
        <v>3</v>
      </c>
      <c r="BV71" s="28">
        <v>0</v>
      </c>
      <c r="BW71" s="28" t="s">
        <v>1202</v>
      </c>
      <c r="BX71" s="28">
        <v>4</v>
      </c>
      <c r="BY71" s="28">
        <v>0</v>
      </c>
      <c r="BZ71" s="28" t="s">
        <v>1202</v>
      </c>
      <c r="CA71" s="28">
        <v>4</v>
      </c>
      <c r="CB71" s="28">
        <v>0</v>
      </c>
      <c r="CC71" s="28" t="s">
        <v>1202</v>
      </c>
      <c r="CD71" s="28">
        <v>4</v>
      </c>
      <c r="CE71" s="28">
        <v>0</v>
      </c>
    </row>
    <row r="72" spans="1:83" ht="20" x14ac:dyDescent="0.2">
      <c r="A72" t="s">
        <v>1107</v>
      </c>
      <c r="B72" s="6">
        <v>15537</v>
      </c>
      <c r="C72" s="28">
        <v>1</v>
      </c>
      <c r="D72" s="28">
        <v>1</v>
      </c>
      <c r="E72" s="28">
        <v>1</v>
      </c>
      <c r="F72" s="28">
        <v>1</v>
      </c>
      <c r="G72" s="45">
        <v>1</v>
      </c>
      <c r="H72" s="28">
        <v>1</v>
      </c>
      <c r="I72" s="28">
        <v>1</v>
      </c>
      <c r="L72" s="28" t="s">
        <v>1206</v>
      </c>
      <c r="M72" s="28">
        <v>2</v>
      </c>
      <c r="N72" s="28">
        <v>0</v>
      </c>
      <c r="P72" t="s">
        <v>1107</v>
      </c>
      <c r="Q72" s="6">
        <v>15537</v>
      </c>
      <c r="R72" s="4">
        <v>6.4362489541095451</v>
      </c>
      <c r="S72" s="4">
        <v>6.4362489541095451</v>
      </c>
      <c r="T72" s="4">
        <v>6.4362489541095451</v>
      </c>
      <c r="U72" s="7">
        <v>6.4362489541095451</v>
      </c>
      <c r="V72" s="49">
        <v>6.4362489541095451</v>
      </c>
      <c r="W72" s="7">
        <v>6.4362489541095451</v>
      </c>
      <c r="X72" s="7">
        <f t="shared" si="6"/>
        <v>6.4362489541095451</v>
      </c>
      <c r="AX72" t="s">
        <v>1107</v>
      </c>
      <c r="AY72" t="s">
        <v>1205</v>
      </c>
      <c r="AZ72">
        <v>20</v>
      </c>
      <c r="BA72">
        <v>0</v>
      </c>
      <c r="BB72" t="s">
        <v>1205</v>
      </c>
      <c r="BC72">
        <v>21</v>
      </c>
      <c r="BD72">
        <v>0</v>
      </c>
      <c r="BE72" s="28" t="s">
        <v>1205</v>
      </c>
      <c r="BF72" s="28">
        <v>24</v>
      </c>
      <c r="BG72" s="28">
        <v>0</v>
      </c>
      <c r="BH72" s="28" t="s">
        <v>1204</v>
      </c>
      <c r="BI72" s="28">
        <v>815</v>
      </c>
      <c r="BJ72" s="28">
        <v>2</v>
      </c>
      <c r="BK72" s="28" t="s">
        <v>1204</v>
      </c>
      <c r="BL72" s="28">
        <v>975</v>
      </c>
      <c r="BM72" s="28">
        <v>3</v>
      </c>
      <c r="BN72" t="s">
        <v>1203</v>
      </c>
      <c r="BO72">
        <v>89</v>
      </c>
      <c r="BP72">
        <v>11</v>
      </c>
      <c r="BQ72" s="28" t="s">
        <v>1203</v>
      </c>
      <c r="BR72" s="28">
        <v>90</v>
      </c>
      <c r="BS72" s="28">
        <v>12</v>
      </c>
      <c r="BT72" s="28" t="s">
        <v>1203</v>
      </c>
      <c r="BU72" s="28">
        <v>91</v>
      </c>
      <c r="BV72" s="28">
        <v>12</v>
      </c>
      <c r="BW72" s="28" t="s">
        <v>1203</v>
      </c>
      <c r="BX72" s="28">
        <v>92</v>
      </c>
      <c r="BY72" s="28">
        <v>12</v>
      </c>
      <c r="BZ72" s="28" t="s">
        <v>1203</v>
      </c>
      <c r="CA72" s="28">
        <v>96</v>
      </c>
      <c r="CB72" s="28">
        <v>12</v>
      </c>
      <c r="CC72" s="28" t="s">
        <v>1203</v>
      </c>
      <c r="CD72" s="28">
        <v>96</v>
      </c>
      <c r="CE72" s="28">
        <v>12</v>
      </c>
    </row>
    <row r="73" spans="1:83" ht="20" x14ac:dyDescent="0.2">
      <c r="A73" t="s">
        <v>1109</v>
      </c>
      <c r="B73" s="6">
        <v>141463</v>
      </c>
      <c r="C73" s="28">
        <v>28</v>
      </c>
      <c r="D73" s="28">
        <v>29</v>
      </c>
      <c r="E73" s="28">
        <v>30</v>
      </c>
      <c r="F73" s="28">
        <v>32</v>
      </c>
      <c r="G73" s="45">
        <v>36</v>
      </c>
      <c r="H73" s="28">
        <v>41</v>
      </c>
      <c r="I73" s="28">
        <v>44</v>
      </c>
      <c r="L73" s="28" t="s">
        <v>1207</v>
      </c>
      <c r="M73" s="28">
        <v>7</v>
      </c>
      <c r="N73" s="28">
        <v>0</v>
      </c>
      <c r="P73" t="s">
        <v>1109</v>
      </c>
      <c r="Q73" s="6">
        <v>141463</v>
      </c>
      <c r="R73" s="4">
        <v>19.793161462714632</v>
      </c>
      <c r="S73" s="4">
        <v>20.500060086383012</v>
      </c>
      <c r="T73" s="4">
        <v>21.206958710051392</v>
      </c>
      <c r="U73" s="7">
        <v>22.620755957388152</v>
      </c>
      <c r="V73" s="49">
        <v>25.448350452061671</v>
      </c>
      <c r="W73" s="7">
        <v>28.982843570403567</v>
      </c>
      <c r="X73" s="7">
        <f t="shared" si="6"/>
        <v>31.10353944140871</v>
      </c>
      <c r="AX73" t="s">
        <v>1109</v>
      </c>
      <c r="AY73" t="s">
        <v>1206</v>
      </c>
      <c r="AZ73">
        <v>2</v>
      </c>
      <c r="BA73">
        <v>0</v>
      </c>
      <c r="BB73" t="s">
        <v>1206</v>
      </c>
      <c r="BC73">
        <v>2</v>
      </c>
      <c r="BD73">
        <v>0</v>
      </c>
      <c r="BE73" s="28" t="s">
        <v>1206</v>
      </c>
      <c r="BF73" s="28">
        <v>2</v>
      </c>
      <c r="BG73" s="28">
        <v>0</v>
      </c>
      <c r="BH73" s="28" t="s">
        <v>1205</v>
      </c>
      <c r="BI73" s="28">
        <v>25</v>
      </c>
      <c r="BJ73" s="28">
        <v>0</v>
      </c>
      <c r="BK73" s="28" t="s">
        <v>1205</v>
      </c>
      <c r="BL73" s="28">
        <v>29</v>
      </c>
      <c r="BM73" s="28">
        <v>0</v>
      </c>
      <c r="BN73" t="s">
        <v>1204</v>
      </c>
      <c r="BO73" s="20">
        <v>1161</v>
      </c>
      <c r="BP73">
        <v>4</v>
      </c>
      <c r="BQ73" s="28" t="s">
        <v>1204</v>
      </c>
      <c r="BR73" s="36">
        <v>1274</v>
      </c>
      <c r="BS73" s="28">
        <v>4</v>
      </c>
      <c r="BT73" s="28" t="s">
        <v>1204</v>
      </c>
      <c r="BU73" s="36">
        <v>1348</v>
      </c>
      <c r="BV73" s="28">
        <v>5</v>
      </c>
      <c r="BW73" s="28" t="s">
        <v>1204</v>
      </c>
      <c r="BX73" s="36">
        <v>1405</v>
      </c>
      <c r="BY73" s="28">
        <v>5</v>
      </c>
      <c r="BZ73" s="28" t="s">
        <v>1204</v>
      </c>
      <c r="CA73" s="36">
        <v>1443</v>
      </c>
      <c r="CB73" s="28">
        <v>6</v>
      </c>
      <c r="CC73" s="28" t="s">
        <v>1204</v>
      </c>
      <c r="CD73" s="36">
        <v>1512</v>
      </c>
      <c r="CE73" s="28">
        <v>6</v>
      </c>
    </row>
    <row r="74" spans="1:83" ht="20" x14ac:dyDescent="0.2">
      <c r="A74" t="s">
        <v>1110</v>
      </c>
      <c r="B74" s="6">
        <v>92024</v>
      </c>
      <c r="C74" s="28">
        <v>13</v>
      </c>
      <c r="D74" s="28">
        <v>15</v>
      </c>
      <c r="E74" s="28">
        <v>15</v>
      </c>
      <c r="F74" s="28">
        <v>15</v>
      </c>
      <c r="G74" s="45">
        <v>19</v>
      </c>
      <c r="H74" s="28">
        <v>26</v>
      </c>
      <c r="I74" s="28">
        <v>28</v>
      </c>
      <c r="L74" s="28" t="s">
        <v>1208</v>
      </c>
      <c r="M74" s="28">
        <v>2</v>
      </c>
      <c r="N74" s="28">
        <v>0</v>
      </c>
      <c r="P74" t="s">
        <v>1110</v>
      </c>
      <c r="Q74" s="6">
        <v>92024</v>
      </c>
      <c r="R74" s="4">
        <v>14.126749543597322</v>
      </c>
      <c r="S74" s="4">
        <v>16.30009562722768</v>
      </c>
      <c r="T74" s="4">
        <v>16.30009562722768</v>
      </c>
      <c r="U74" s="7">
        <v>16.30009562722768</v>
      </c>
      <c r="V74" s="49">
        <v>20.646787794488393</v>
      </c>
      <c r="W74" s="7">
        <v>28.253499087194644</v>
      </c>
      <c r="X74" s="7">
        <f t="shared" si="6"/>
        <v>30.426845170825001</v>
      </c>
      <c r="AX74" t="s">
        <v>1110</v>
      </c>
      <c r="AY74" t="s">
        <v>1207</v>
      </c>
      <c r="AZ74">
        <v>8</v>
      </c>
      <c r="BA74">
        <v>0</v>
      </c>
      <c r="BB74" t="s">
        <v>1207</v>
      </c>
      <c r="BC74">
        <v>8</v>
      </c>
      <c r="BD74">
        <v>0</v>
      </c>
      <c r="BE74" s="28" t="s">
        <v>1207</v>
      </c>
      <c r="BF74" s="28">
        <v>15</v>
      </c>
      <c r="BG74" s="28">
        <v>0</v>
      </c>
      <c r="BH74" s="28" t="s">
        <v>1206</v>
      </c>
      <c r="BI74" s="28">
        <v>2</v>
      </c>
      <c r="BJ74" s="28">
        <v>0</v>
      </c>
      <c r="BK74" s="28" t="s">
        <v>1206</v>
      </c>
      <c r="BL74" s="28">
        <v>2</v>
      </c>
      <c r="BM74" s="28">
        <v>0</v>
      </c>
      <c r="BN74" t="s">
        <v>1205</v>
      </c>
      <c r="BO74">
        <v>37</v>
      </c>
      <c r="BP74">
        <v>0</v>
      </c>
      <c r="BQ74" s="28" t="s">
        <v>1205</v>
      </c>
      <c r="BR74" s="28">
        <v>45</v>
      </c>
      <c r="BS74" s="28">
        <v>0</v>
      </c>
      <c r="BT74" s="28" t="s">
        <v>1205</v>
      </c>
      <c r="BU74" s="28">
        <v>58</v>
      </c>
      <c r="BV74" s="28">
        <v>0</v>
      </c>
      <c r="BW74" s="28" t="s">
        <v>1205</v>
      </c>
      <c r="BX74" s="28">
        <v>60</v>
      </c>
      <c r="BY74" s="28">
        <v>0</v>
      </c>
      <c r="BZ74" s="28" t="s">
        <v>1205</v>
      </c>
      <c r="CA74" s="28">
        <v>65</v>
      </c>
      <c r="CB74" s="28">
        <v>0</v>
      </c>
      <c r="CC74" s="28" t="s">
        <v>1205</v>
      </c>
      <c r="CD74" s="28">
        <v>73</v>
      </c>
      <c r="CE74" s="28">
        <v>0</v>
      </c>
    </row>
    <row r="75" spans="1:83" ht="20" x14ac:dyDescent="0.2">
      <c r="A75" t="s">
        <v>1111</v>
      </c>
      <c r="B75" s="6">
        <v>14888</v>
      </c>
      <c r="C75" s="28">
        <v>1</v>
      </c>
      <c r="D75" s="28">
        <v>1</v>
      </c>
      <c r="E75" s="28">
        <v>1</v>
      </c>
      <c r="F75" s="28">
        <v>1</v>
      </c>
      <c r="G75" s="45">
        <v>2</v>
      </c>
      <c r="H75" s="28">
        <v>2</v>
      </c>
      <c r="I75" s="28">
        <v>2</v>
      </c>
      <c r="L75" s="28" t="s">
        <v>1209</v>
      </c>
      <c r="M75" s="28">
        <v>9</v>
      </c>
      <c r="N75" s="28">
        <v>0</v>
      </c>
      <c r="P75" t="s">
        <v>1111</v>
      </c>
      <c r="Q75" s="6">
        <v>14888</v>
      </c>
      <c r="R75" s="4">
        <v>6.7168189145620643</v>
      </c>
      <c r="S75" s="4">
        <v>6.7168189145620643</v>
      </c>
      <c r="T75" s="4">
        <v>6.7168189145620643</v>
      </c>
      <c r="U75" s="7">
        <v>6.7168189145620643</v>
      </c>
      <c r="V75" s="49">
        <v>13.433637829124129</v>
      </c>
      <c r="W75" s="7">
        <v>13.433637829124129</v>
      </c>
      <c r="X75" s="7">
        <f t="shared" si="6"/>
        <v>13.433637829124129</v>
      </c>
      <c r="AX75" t="s">
        <v>1111</v>
      </c>
      <c r="AY75" t="s">
        <v>1208</v>
      </c>
      <c r="AZ75">
        <v>2</v>
      </c>
      <c r="BA75">
        <v>0</v>
      </c>
      <c r="BB75" t="s">
        <v>1208</v>
      </c>
      <c r="BC75">
        <v>2</v>
      </c>
      <c r="BD75">
        <v>0</v>
      </c>
      <c r="BE75" s="28" t="s">
        <v>1208</v>
      </c>
      <c r="BF75" s="28">
        <v>2</v>
      </c>
      <c r="BG75" s="28">
        <v>0</v>
      </c>
      <c r="BH75" s="28" t="s">
        <v>1207</v>
      </c>
      <c r="BI75" s="28">
        <v>15</v>
      </c>
      <c r="BJ75" s="28">
        <v>0</v>
      </c>
      <c r="BK75" s="28" t="s">
        <v>1207</v>
      </c>
      <c r="BL75" s="28">
        <v>18</v>
      </c>
      <c r="BM75" s="28">
        <v>0</v>
      </c>
      <c r="BN75" t="s">
        <v>1224</v>
      </c>
      <c r="BO75">
        <v>1</v>
      </c>
      <c r="BP75">
        <v>0</v>
      </c>
      <c r="BQ75" s="28" t="s">
        <v>1224</v>
      </c>
      <c r="BR75" s="28">
        <v>1</v>
      </c>
      <c r="BS75" s="28">
        <v>0</v>
      </c>
      <c r="BT75" s="28" t="s">
        <v>1224</v>
      </c>
      <c r="BU75" s="28">
        <v>1</v>
      </c>
      <c r="BV75" s="28">
        <v>0</v>
      </c>
      <c r="BW75" s="28" t="s">
        <v>1224</v>
      </c>
      <c r="BX75" s="28">
        <v>1</v>
      </c>
      <c r="BY75" s="28">
        <v>0</v>
      </c>
      <c r="BZ75" s="28" t="s">
        <v>1224</v>
      </c>
      <c r="CA75" s="28">
        <v>1</v>
      </c>
      <c r="CB75" s="28">
        <v>0</v>
      </c>
      <c r="CC75" s="28" t="s">
        <v>1224</v>
      </c>
      <c r="CD75" s="28">
        <v>1</v>
      </c>
      <c r="CE75" s="28">
        <v>0</v>
      </c>
    </row>
    <row r="76" spans="1:83" ht="20" x14ac:dyDescent="0.2">
      <c r="A76" t="s">
        <v>1108</v>
      </c>
      <c r="B76" s="6">
        <v>200294</v>
      </c>
      <c r="C76" s="28">
        <v>54</v>
      </c>
      <c r="D76" s="28">
        <v>58</v>
      </c>
      <c r="E76" s="28">
        <v>59</v>
      </c>
      <c r="F76" s="28">
        <v>61</v>
      </c>
      <c r="G76" s="45">
        <v>69</v>
      </c>
      <c r="H76" s="28">
        <v>71</v>
      </c>
      <c r="I76" s="28">
        <v>71</v>
      </c>
      <c r="L76" s="28" t="s">
        <v>1216</v>
      </c>
      <c r="M76" s="28">
        <v>1</v>
      </c>
      <c r="N76" s="28">
        <v>0</v>
      </c>
      <c r="P76" t="s">
        <v>1108</v>
      </c>
      <c r="Q76" s="6">
        <v>200294</v>
      </c>
      <c r="R76" s="4">
        <v>26.96036825865977</v>
      </c>
      <c r="S76" s="4">
        <v>28.957432574116051</v>
      </c>
      <c r="T76" s="4">
        <v>29.456698652980116</v>
      </c>
      <c r="U76" s="7">
        <v>30.455230810708258</v>
      </c>
      <c r="V76" s="49">
        <v>34.449359441620814</v>
      </c>
      <c r="W76" s="7">
        <v>35.447891599348957</v>
      </c>
      <c r="X76" s="7">
        <f t="shared" si="6"/>
        <v>35.447891599348957</v>
      </c>
      <c r="AX76" t="s">
        <v>1108</v>
      </c>
      <c r="AY76" t="s">
        <v>1209</v>
      </c>
      <c r="AZ76">
        <v>10</v>
      </c>
      <c r="BA76">
        <v>0</v>
      </c>
      <c r="BB76" t="s">
        <v>1209</v>
      </c>
      <c r="BC76">
        <v>10</v>
      </c>
      <c r="BD76">
        <v>0</v>
      </c>
      <c r="BE76" s="28" t="s">
        <v>1209</v>
      </c>
      <c r="BF76" s="28">
        <v>10</v>
      </c>
      <c r="BG76" s="28">
        <v>0</v>
      </c>
      <c r="BH76" s="28" t="s">
        <v>1208</v>
      </c>
      <c r="BI76" s="28">
        <v>2</v>
      </c>
      <c r="BJ76" s="28">
        <v>0</v>
      </c>
      <c r="BK76" s="28" t="s">
        <v>1208</v>
      </c>
      <c r="BL76" s="28">
        <v>2</v>
      </c>
      <c r="BM76" s="28">
        <v>0</v>
      </c>
      <c r="BN76" t="s">
        <v>1206</v>
      </c>
      <c r="BO76">
        <v>2</v>
      </c>
      <c r="BP76">
        <v>0</v>
      </c>
      <c r="BQ76" s="28" t="s">
        <v>1206</v>
      </c>
      <c r="BR76" s="28">
        <v>3</v>
      </c>
      <c r="BS76" s="28">
        <v>0</v>
      </c>
      <c r="BT76" s="28" t="s">
        <v>1206</v>
      </c>
      <c r="BU76" s="28">
        <v>3</v>
      </c>
      <c r="BV76" s="28">
        <v>0</v>
      </c>
      <c r="BW76" s="28" t="s">
        <v>1206</v>
      </c>
      <c r="BX76" s="28">
        <v>5</v>
      </c>
      <c r="BY76" s="28">
        <v>0</v>
      </c>
      <c r="BZ76" s="28" t="s">
        <v>1206</v>
      </c>
      <c r="CA76" s="28">
        <v>8</v>
      </c>
      <c r="CB76" s="28">
        <v>0</v>
      </c>
      <c r="CC76" s="28" t="s">
        <v>1206</v>
      </c>
      <c r="CD76" s="28">
        <v>9</v>
      </c>
      <c r="CE76" s="28">
        <v>0</v>
      </c>
    </row>
    <row r="77" spans="1:83" ht="20" x14ac:dyDescent="0.2">
      <c r="A77" t="s">
        <v>1112</v>
      </c>
      <c r="B77" s="6">
        <v>155300</v>
      </c>
      <c r="C77" s="28">
        <v>20</v>
      </c>
      <c r="D77" s="28">
        <v>25</v>
      </c>
      <c r="E77" s="28">
        <v>33</v>
      </c>
      <c r="F77" s="28">
        <v>38</v>
      </c>
      <c r="G77" s="45">
        <v>86</v>
      </c>
      <c r="H77" s="28">
        <v>166</v>
      </c>
      <c r="I77" s="28">
        <v>267</v>
      </c>
      <c r="L77" s="28" t="s">
        <v>1210</v>
      </c>
      <c r="M77" s="28">
        <v>4</v>
      </c>
      <c r="N77" s="28">
        <v>0</v>
      </c>
      <c r="P77" t="s">
        <v>1112</v>
      </c>
      <c r="Q77" s="6">
        <v>155300</v>
      </c>
      <c r="R77" s="4">
        <v>12.878300064391501</v>
      </c>
      <c r="S77" s="4">
        <v>16.097875080489374</v>
      </c>
      <c r="T77" s="4">
        <v>21.249195106245974</v>
      </c>
      <c r="U77" s="7">
        <v>24.468770122343852</v>
      </c>
      <c r="V77" s="49">
        <v>55.376690276883451</v>
      </c>
      <c r="W77" s="7">
        <v>106.88989053444945</v>
      </c>
      <c r="X77" s="7">
        <f t="shared" si="6"/>
        <v>171.92530585962652</v>
      </c>
      <c r="AX77" t="s">
        <v>1112</v>
      </c>
      <c r="AY77" t="s">
        <v>1216</v>
      </c>
      <c r="AZ77">
        <v>1</v>
      </c>
      <c r="BA77">
        <v>0</v>
      </c>
      <c r="BB77" t="s">
        <v>1216</v>
      </c>
      <c r="BC77">
        <v>1</v>
      </c>
      <c r="BD77">
        <v>0</v>
      </c>
      <c r="BE77" s="28" t="s">
        <v>1216</v>
      </c>
      <c r="BF77" s="28">
        <v>2</v>
      </c>
      <c r="BG77" s="28">
        <v>0</v>
      </c>
      <c r="BH77" s="28" t="s">
        <v>1209</v>
      </c>
      <c r="BI77" s="28">
        <v>10</v>
      </c>
      <c r="BJ77" s="28">
        <v>0</v>
      </c>
      <c r="BK77" s="28" t="s">
        <v>1209</v>
      </c>
      <c r="BL77" s="28">
        <v>10</v>
      </c>
      <c r="BM77" s="28">
        <v>0</v>
      </c>
      <c r="BN77" t="s">
        <v>1207</v>
      </c>
      <c r="BO77">
        <v>26</v>
      </c>
      <c r="BP77">
        <v>0</v>
      </c>
      <c r="BQ77" s="28" t="s">
        <v>1207</v>
      </c>
      <c r="BR77" s="28">
        <v>29</v>
      </c>
      <c r="BS77" s="28">
        <v>0</v>
      </c>
      <c r="BT77" s="28" t="s">
        <v>1207</v>
      </c>
      <c r="BU77" s="28">
        <v>33</v>
      </c>
      <c r="BV77" s="28">
        <v>0</v>
      </c>
      <c r="BW77" s="28" t="s">
        <v>1207</v>
      </c>
      <c r="BX77" s="28">
        <v>36</v>
      </c>
      <c r="BY77" s="28">
        <v>0</v>
      </c>
      <c r="BZ77" s="28" t="s">
        <v>1207</v>
      </c>
      <c r="CA77" s="28">
        <v>38</v>
      </c>
      <c r="CB77" s="28">
        <v>0</v>
      </c>
      <c r="CC77" s="28" t="s">
        <v>1207</v>
      </c>
      <c r="CD77" s="28">
        <v>42</v>
      </c>
      <c r="CE77" s="28">
        <v>0</v>
      </c>
    </row>
    <row r="78" spans="1:83" ht="20" x14ac:dyDescent="0.2">
      <c r="A78" t="s">
        <v>1113</v>
      </c>
      <c r="B78" s="6">
        <v>36612</v>
      </c>
      <c r="C78" s="28">
        <v>10</v>
      </c>
      <c r="D78" s="28">
        <v>10</v>
      </c>
      <c r="E78" s="28">
        <v>11</v>
      </c>
      <c r="F78" s="28">
        <v>12</v>
      </c>
      <c r="G78" s="45">
        <v>14</v>
      </c>
      <c r="H78" s="28">
        <v>15</v>
      </c>
      <c r="I78" s="28">
        <v>16</v>
      </c>
      <c r="L78" s="28" t="s">
        <v>104</v>
      </c>
      <c r="M78" s="28">
        <v>133</v>
      </c>
      <c r="N78" s="28">
        <v>11</v>
      </c>
      <c r="P78" t="s">
        <v>1113</v>
      </c>
      <c r="Q78" s="6">
        <v>36612</v>
      </c>
      <c r="R78" s="4">
        <v>27.313449142357697</v>
      </c>
      <c r="S78" s="4">
        <v>27.313449142357697</v>
      </c>
      <c r="T78" s="4">
        <v>30.044794056593467</v>
      </c>
      <c r="U78" s="7">
        <v>32.776138970829237</v>
      </c>
      <c r="V78" s="49">
        <v>38.238828799300776</v>
      </c>
      <c r="W78" s="7">
        <v>40.970173713536546</v>
      </c>
      <c r="X78" s="7">
        <f t="shared" si="6"/>
        <v>43.701518627772316</v>
      </c>
      <c r="AX78" t="s">
        <v>1113</v>
      </c>
      <c r="AY78" t="s">
        <v>1210</v>
      </c>
      <c r="AZ78">
        <v>5</v>
      </c>
      <c r="BA78">
        <v>0</v>
      </c>
      <c r="BB78" t="s">
        <v>1210</v>
      </c>
      <c r="BC78">
        <v>6</v>
      </c>
      <c r="BD78">
        <v>0</v>
      </c>
      <c r="BE78" s="28" t="s">
        <v>1210</v>
      </c>
      <c r="BF78" s="28">
        <v>6</v>
      </c>
      <c r="BG78" s="28">
        <v>0</v>
      </c>
      <c r="BH78" s="28" t="s">
        <v>1216</v>
      </c>
      <c r="BI78" s="28">
        <v>3</v>
      </c>
      <c r="BJ78" s="28">
        <v>0</v>
      </c>
      <c r="BK78" s="28" t="s">
        <v>1216</v>
      </c>
      <c r="BL78" s="28">
        <v>3</v>
      </c>
      <c r="BM78" s="28">
        <v>0</v>
      </c>
      <c r="BN78" t="s">
        <v>1208</v>
      </c>
      <c r="BO78">
        <v>2</v>
      </c>
      <c r="BP78">
        <v>0</v>
      </c>
      <c r="BQ78" s="28" t="s">
        <v>1208</v>
      </c>
      <c r="BR78" s="28">
        <v>3</v>
      </c>
      <c r="BS78" s="28">
        <v>0</v>
      </c>
      <c r="BT78" s="28" t="s">
        <v>1208</v>
      </c>
      <c r="BU78" s="28">
        <v>3</v>
      </c>
      <c r="BV78" s="28">
        <v>0</v>
      </c>
      <c r="BW78" s="28" t="s">
        <v>1208</v>
      </c>
      <c r="BX78" s="28">
        <v>3</v>
      </c>
      <c r="BY78" s="28">
        <v>0</v>
      </c>
      <c r="BZ78" s="28" t="s">
        <v>1208</v>
      </c>
      <c r="CA78" s="28">
        <v>3</v>
      </c>
      <c r="CB78" s="28">
        <v>0</v>
      </c>
      <c r="CC78" s="28" t="s">
        <v>1208</v>
      </c>
      <c r="CD78" s="28">
        <v>3</v>
      </c>
      <c r="CE78" s="28">
        <v>0</v>
      </c>
    </row>
    <row r="79" spans="1:83" ht="20" x14ac:dyDescent="0.2">
      <c r="A79" t="s">
        <v>1114</v>
      </c>
      <c r="B79" s="6">
        <v>9759</v>
      </c>
      <c r="C79" s="28"/>
      <c r="D79" s="28"/>
      <c r="E79" s="28"/>
      <c r="F79" s="28"/>
      <c r="G79" s="45"/>
      <c r="H79" s="28"/>
      <c r="I79" s="28"/>
      <c r="L79" s="28" t="s">
        <v>1211</v>
      </c>
      <c r="M79" s="28">
        <v>14</v>
      </c>
      <c r="N79" s="28">
        <v>0</v>
      </c>
      <c r="P79" t="s">
        <v>1114</v>
      </c>
      <c r="Q79" s="6">
        <v>9759</v>
      </c>
      <c r="R79" s="4">
        <v>0</v>
      </c>
      <c r="S79" s="4">
        <v>0</v>
      </c>
      <c r="T79" s="4">
        <v>0</v>
      </c>
      <c r="U79" s="7">
        <v>0</v>
      </c>
      <c r="V79" s="49">
        <v>0</v>
      </c>
      <c r="W79" s="7">
        <v>0</v>
      </c>
      <c r="X79" s="7">
        <f t="shared" si="6"/>
        <v>0</v>
      </c>
      <c r="AX79" t="s">
        <v>1114</v>
      </c>
      <c r="AY79" t="s">
        <v>104</v>
      </c>
      <c r="AZ79">
        <v>142</v>
      </c>
      <c r="BA79">
        <v>12</v>
      </c>
      <c r="BB79" t="s">
        <v>104</v>
      </c>
      <c r="BC79">
        <v>146</v>
      </c>
      <c r="BD79">
        <v>12</v>
      </c>
      <c r="BE79" s="28" t="s">
        <v>104</v>
      </c>
      <c r="BF79" s="28">
        <v>152</v>
      </c>
      <c r="BG79" s="28">
        <v>12</v>
      </c>
      <c r="BH79" s="28" t="s">
        <v>1210</v>
      </c>
      <c r="BI79" s="28">
        <v>6</v>
      </c>
      <c r="BJ79" s="28">
        <v>0</v>
      </c>
      <c r="BK79" s="28" t="s">
        <v>1210</v>
      </c>
      <c r="BL79" s="28">
        <v>7</v>
      </c>
      <c r="BM79" s="28">
        <v>0</v>
      </c>
      <c r="BN79" t="s">
        <v>1209</v>
      </c>
      <c r="BO79">
        <v>12</v>
      </c>
      <c r="BP79">
        <v>0</v>
      </c>
      <c r="BQ79" s="28" t="s">
        <v>1209</v>
      </c>
      <c r="BR79" s="28">
        <v>13</v>
      </c>
      <c r="BS79" s="28">
        <v>0</v>
      </c>
      <c r="BT79" s="28" t="s">
        <v>1209</v>
      </c>
      <c r="BU79" s="28">
        <v>13</v>
      </c>
      <c r="BV79" s="28">
        <v>0</v>
      </c>
      <c r="BW79" s="28" t="s">
        <v>1221</v>
      </c>
      <c r="BX79" s="28">
        <v>18</v>
      </c>
      <c r="BY79" s="28">
        <v>0</v>
      </c>
      <c r="BZ79" s="28" t="s">
        <v>1209</v>
      </c>
      <c r="CA79" s="28">
        <v>13</v>
      </c>
      <c r="CB79" s="28">
        <v>0</v>
      </c>
      <c r="CC79" s="28" t="s">
        <v>1209</v>
      </c>
      <c r="CD79" s="28">
        <v>13</v>
      </c>
      <c r="CE79" s="28">
        <v>0</v>
      </c>
    </row>
    <row r="80" spans="1:83" ht="20" x14ac:dyDescent="0.2">
      <c r="A80" t="s">
        <v>1115</v>
      </c>
      <c r="B80" s="6">
        <v>9448</v>
      </c>
      <c r="C80" s="28">
        <v>1</v>
      </c>
      <c r="D80" s="28">
        <v>1</v>
      </c>
      <c r="E80" s="28">
        <v>1</v>
      </c>
      <c r="F80" s="28">
        <v>1</v>
      </c>
      <c r="G80" s="45">
        <v>2</v>
      </c>
      <c r="H80" s="28">
        <v>2</v>
      </c>
      <c r="I80" s="28">
        <v>2</v>
      </c>
      <c r="L80" s="28" t="s">
        <v>1212</v>
      </c>
      <c r="M80" s="28">
        <v>12</v>
      </c>
      <c r="N80" s="28">
        <v>3</v>
      </c>
      <c r="P80" t="s">
        <v>1115</v>
      </c>
      <c r="Q80" s="6">
        <v>9448</v>
      </c>
      <c r="R80" s="4">
        <v>10.584250635055037</v>
      </c>
      <c r="S80" s="4">
        <v>10.584250635055037</v>
      </c>
      <c r="T80" s="4">
        <v>10.584250635055037</v>
      </c>
      <c r="U80" s="7">
        <v>10.584250635055037</v>
      </c>
      <c r="V80" s="49">
        <v>21.168501270110074</v>
      </c>
      <c r="W80" s="7">
        <v>21.168501270110074</v>
      </c>
      <c r="X80" s="7">
        <f t="shared" si="6"/>
        <v>21.168501270110074</v>
      </c>
      <c r="AX80" t="s">
        <v>1115</v>
      </c>
      <c r="AY80" t="s">
        <v>1211</v>
      </c>
      <c r="AZ80">
        <v>14</v>
      </c>
      <c r="BA80">
        <v>0</v>
      </c>
      <c r="BB80" t="s">
        <v>1211</v>
      </c>
      <c r="BC80">
        <v>14</v>
      </c>
      <c r="BD80">
        <v>0</v>
      </c>
      <c r="BE80" s="28" t="s">
        <v>1211</v>
      </c>
      <c r="BF80" s="28">
        <v>15</v>
      </c>
      <c r="BG80" s="28">
        <v>0</v>
      </c>
      <c r="BH80" s="28" t="s">
        <v>104</v>
      </c>
      <c r="BI80" s="28">
        <v>162</v>
      </c>
      <c r="BJ80" s="28">
        <v>12</v>
      </c>
      <c r="BK80" s="28" t="s">
        <v>104</v>
      </c>
      <c r="BL80" s="28">
        <v>181</v>
      </c>
      <c r="BM80" s="28">
        <v>12</v>
      </c>
      <c r="BN80" t="s">
        <v>1216</v>
      </c>
      <c r="BO80">
        <v>4</v>
      </c>
      <c r="BP80">
        <v>0</v>
      </c>
      <c r="BQ80" s="28" t="s">
        <v>1216</v>
      </c>
      <c r="BR80" s="28">
        <v>4</v>
      </c>
      <c r="BS80" s="28">
        <v>0</v>
      </c>
      <c r="BT80" s="28" t="s">
        <v>1216</v>
      </c>
      <c r="BU80" s="28">
        <v>4</v>
      </c>
      <c r="BV80" s="28">
        <v>0</v>
      </c>
      <c r="BW80" s="28" t="s">
        <v>1209</v>
      </c>
      <c r="BX80" s="28">
        <v>13</v>
      </c>
      <c r="BY80" s="28">
        <v>0</v>
      </c>
      <c r="BZ80" s="28" t="s">
        <v>1216</v>
      </c>
      <c r="CA80" s="28">
        <v>4</v>
      </c>
      <c r="CB80" s="28">
        <v>0</v>
      </c>
      <c r="CC80" s="28" t="s">
        <v>1216</v>
      </c>
      <c r="CD80" s="28">
        <v>4</v>
      </c>
      <c r="CE80" s="28">
        <v>0</v>
      </c>
    </row>
    <row r="81" spans="1:83" ht="20" x14ac:dyDescent="0.2">
      <c r="A81" t="s">
        <v>1116</v>
      </c>
      <c r="B81" s="6">
        <v>24423</v>
      </c>
      <c r="C81" s="28">
        <v>3</v>
      </c>
      <c r="D81" s="28">
        <v>3</v>
      </c>
      <c r="E81" s="28">
        <v>3</v>
      </c>
      <c r="F81" s="28">
        <v>3</v>
      </c>
      <c r="G81" s="45">
        <v>4</v>
      </c>
      <c r="H81" s="28">
        <v>7</v>
      </c>
      <c r="I81" s="28">
        <v>7</v>
      </c>
      <c r="L81" s="28" t="s">
        <v>1213</v>
      </c>
      <c r="M81" s="28">
        <v>66</v>
      </c>
      <c r="N81" s="28">
        <v>15</v>
      </c>
      <c r="P81" t="s">
        <v>1116</v>
      </c>
      <c r="Q81" s="6">
        <v>24423</v>
      </c>
      <c r="R81" s="4">
        <v>12.283503255128362</v>
      </c>
      <c r="S81" s="4">
        <v>12.283503255128362</v>
      </c>
      <c r="T81" s="4">
        <v>12.283503255128362</v>
      </c>
      <c r="U81" s="7">
        <v>12.283503255128362</v>
      </c>
      <c r="V81" s="49">
        <v>16.378004340171152</v>
      </c>
      <c r="W81" s="7">
        <v>28.661507595299515</v>
      </c>
      <c r="X81" s="7">
        <f t="shared" si="6"/>
        <v>28.661507595299515</v>
      </c>
      <c r="AX81" t="s">
        <v>1116</v>
      </c>
      <c r="AY81" t="s">
        <v>1212</v>
      </c>
      <c r="AZ81">
        <v>11</v>
      </c>
      <c r="BA81">
        <v>3</v>
      </c>
      <c r="BB81" t="s">
        <v>1212</v>
      </c>
      <c r="BC81">
        <v>11</v>
      </c>
      <c r="BD81">
        <v>3</v>
      </c>
      <c r="BE81" s="28" t="s">
        <v>1212</v>
      </c>
      <c r="BF81" s="28">
        <v>11</v>
      </c>
      <c r="BG81" s="28">
        <v>3</v>
      </c>
      <c r="BH81" s="28" t="s">
        <v>1211</v>
      </c>
      <c r="BI81" s="28">
        <v>15</v>
      </c>
      <c r="BJ81" s="28">
        <v>0</v>
      </c>
      <c r="BK81" s="28" t="s">
        <v>1211</v>
      </c>
      <c r="BL81" s="28">
        <v>15</v>
      </c>
      <c r="BM81" s="28">
        <v>0</v>
      </c>
      <c r="BN81" t="s">
        <v>1210</v>
      </c>
      <c r="BO81">
        <v>12</v>
      </c>
      <c r="BP81">
        <v>0</v>
      </c>
      <c r="BQ81" s="28" t="s">
        <v>1210</v>
      </c>
      <c r="BR81" s="28">
        <v>13</v>
      </c>
      <c r="BS81" s="28">
        <v>0</v>
      </c>
      <c r="BT81" s="28" t="s">
        <v>1210</v>
      </c>
      <c r="BU81" s="28">
        <v>16</v>
      </c>
      <c r="BV81" s="28">
        <v>0</v>
      </c>
      <c r="BW81" s="28" t="s">
        <v>1216</v>
      </c>
      <c r="BX81" s="28">
        <v>4</v>
      </c>
      <c r="BY81" s="28">
        <v>0</v>
      </c>
      <c r="BZ81" s="28" t="s">
        <v>1210</v>
      </c>
      <c r="CA81" s="28">
        <v>16</v>
      </c>
      <c r="CB81" s="28">
        <v>0</v>
      </c>
      <c r="CC81" s="28" t="s">
        <v>1210</v>
      </c>
      <c r="CD81" s="28">
        <v>16</v>
      </c>
      <c r="CE81" s="28">
        <v>0</v>
      </c>
    </row>
    <row r="82" spans="1:83" ht="20" x14ac:dyDescent="0.2">
      <c r="A82" t="s">
        <v>1117</v>
      </c>
      <c r="B82" s="6">
        <v>3357</v>
      </c>
      <c r="C82" s="28">
        <v>2</v>
      </c>
      <c r="D82" s="28">
        <v>2</v>
      </c>
      <c r="E82" s="28">
        <v>2</v>
      </c>
      <c r="F82" s="28">
        <v>2</v>
      </c>
      <c r="G82" s="45">
        <v>2</v>
      </c>
      <c r="H82" s="28">
        <v>2</v>
      </c>
      <c r="I82" s="28">
        <v>2</v>
      </c>
      <c r="L82" s="28" t="s">
        <v>1214</v>
      </c>
      <c r="M82" s="28">
        <v>43</v>
      </c>
      <c r="N82" s="28">
        <v>1</v>
      </c>
      <c r="P82" t="s">
        <v>1117</v>
      </c>
      <c r="Q82" s="6">
        <v>3357</v>
      </c>
      <c r="R82" s="4">
        <v>59.577003276735176</v>
      </c>
      <c r="S82" s="4">
        <v>59.577003276735176</v>
      </c>
      <c r="T82" s="4">
        <v>59.577003276735176</v>
      </c>
      <c r="U82" s="7">
        <v>59.577003276735176</v>
      </c>
      <c r="V82" s="49">
        <v>59.577003276735176</v>
      </c>
      <c r="W82" s="7">
        <v>59.577003276735176</v>
      </c>
      <c r="X82" s="7">
        <f t="shared" si="6"/>
        <v>59.577003276735176</v>
      </c>
      <c r="AX82" t="s">
        <v>1117</v>
      </c>
      <c r="AY82" t="s">
        <v>1213</v>
      </c>
      <c r="AZ82">
        <v>67</v>
      </c>
      <c r="BA82">
        <v>15</v>
      </c>
      <c r="BB82" t="s">
        <v>1213</v>
      </c>
      <c r="BC82">
        <v>67</v>
      </c>
      <c r="BD82">
        <v>15</v>
      </c>
      <c r="BE82" s="28" t="s">
        <v>1213</v>
      </c>
      <c r="BF82" s="28">
        <v>67</v>
      </c>
      <c r="BG82" s="28">
        <v>15</v>
      </c>
      <c r="BH82" s="28" t="s">
        <v>1212</v>
      </c>
      <c r="BI82" s="28">
        <v>11</v>
      </c>
      <c r="BJ82" s="28">
        <v>3</v>
      </c>
      <c r="BK82" s="28" t="s">
        <v>1212</v>
      </c>
      <c r="BL82" s="28">
        <v>11</v>
      </c>
      <c r="BM82" s="28">
        <v>3</v>
      </c>
      <c r="BN82" t="s">
        <v>104</v>
      </c>
      <c r="BO82">
        <v>193</v>
      </c>
      <c r="BP82">
        <v>12</v>
      </c>
      <c r="BQ82" s="28" t="s">
        <v>104</v>
      </c>
      <c r="BR82" s="28">
        <v>211</v>
      </c>
      <c r="BS82" s="28">
        <v>12</v>
      </c>
      <c r="BT82" s="28" t="s">
        <v>104</v>
      </c>
      <c r="BU82" s="28">
        <v>231</v>
      </c>
      <c r="BV82" s="28">
        <v>14</v>
      </c>
      <c r="BW82" s="28" t="s">
        <v>1210</v>
      </c>
      <c r="BX82" s="28">
        <v>16</v>
      </c>
      <c r="BY82" s="28">
        <v>0</v>
      </c>
      <c r="BZ82" s="28" t="s">
        <v>104</v>
      </c>
      <c r="CA82" s="28">
        <v>256</v>
      </c>
      <c r="CB82" s="28">
        <v>15</v>
      </c>
      <c r="CC82" s="28" t="s">
        <v>104</v>
      </c>
      <c r="CD82" s="28">
        <v>266</v>
      </c>
      <c r="CE82" s="28">
        <v>16</v>
      </c>
    </row>
    <row r="83" spans="1:83" ht="20" x14ac:dyDescent="0.2">
      <c r="A83" t="s">
        <v>1118</v>
      </c>
      <c r="B83" s="6">
        <v>21490</v>
      </c>
      <c r="C83" s="28">
        <v>8</v>
      </c>
      <c r="D83" s="28">
        <v>8</v>
      </c>
      <c r="E83" s="28">
        <v>8</v>
      </c>
      <c r="F83" s="28">
        <v>8</v>
      </c>
      <c r="G83" s="45">
        <v>8</v>
      </c>
      <c r="H83" s="28">
        <v>8</v>
      </c>
      <c r="I83" s="28">
        <v>8</v>
      </c>
      <c r="L83" s="28" t="s">
        <v>1215</v>
      </c>
      <c r="M83" s="28">
        <v>3</v>
      </c>
      <c r="N83" s="28">
        <v>0</v>
      </c>
      <c r="P83" t="s">
        <v>1118</v>
      </c>
      <c r="Q83" s="6">
        <v>21490</v>
      </c>
      <c r="R83" s="4">
        <v>37.226617031177291</v>
      </c>
      <c r="S83" s="4">
        <v>37.226617031177291</v>
      </c>
      <c r="T83" s="4">
        <v>37.226617031177291</v>
      </c>
      <c r="U83" s="7">
        <v>37.226617031177291</v>
      </c>
      <c r="V83" s="49">
        <v>37.226617031177291</v>
      </c>
      <c r="W83" s="7">
        <v>37.226617031177291</v>
      </c>
      <c r="X83" s="7">
        <f t="shared" si="6"/>
        <v>37.226617031177291</v>
      </c>
      <c r="AX83" t="s">
        <v>1118</v>
      </c>
      <c r="AY83" t="s">
        <v>1214</v>
      </c>
      <c r="AZ83">
        <v>48</v>
      </c>
      <c r="BA83">
        <v>1</v>
      </c>
      <c r="BB83" t="s">
        <v>1214</v>
      </c>
      <c r="BC83">
        <v>50</v>
      </c>
      <c r="BD83">
        <v>1</v>
      </c>
      <c r="BE83" s="28" t="s">
        <v>1214</v>
      </c>
      <c r="BF83" s="28">
        <v>54</v>
      </c>
      <c r="BG83" s="28">
        <v>1</v>
      </c>
      <c r="BH83" s="28" t="s">
        <v>1213</v>
      </c>
      <c r="BI83" s="28">
        <v>68</v>
      </c>
      <c r="BJ83" s="28">
        <v>15</v>
      </c>
      <c r="BK83" s="28" t="s">
        <v>1213</v>
      </c>
      <c r="BL83" s="28">
        <v>68</v>
      </c>
      <c r="BM83" s="28">
        <v>15</v>
      </c>
      <c r="BN83" t="s">
        <v>1211</v>
      </c>
      <c r="BO83">
        <v>18</v>
      </c>
      <c r="BP83">
        <v>0</v>
      </c>
      <c r="BQ83" s="28" t="s">
        <v>1211</v>
      </c>
      <c r="BR83" s="28">
        <v>19</v>
      </c>
      <c r="BS83" s="28">
        <v>0</v>
      </c>
      <c r="BT83" s="28" t="s">
        <v>1211</v>
      </c>
      <c r="BU83" s="28">
        <v>22</v>
      </c>
      <c r="BV83" s="28">
        <v>0</v>
      </c>
      <c r="BW83" s="28" t="s">
        <v>104</v>
      </c>
      <c r="BX83" s="28">
        <v>247</v>
      </c>
      <c r="BY83" s="28">
        <v>15</v>
      </c>
      <c r="BZ83" s="28" t="s">
        <v>1211</v>
      </c>
      <c r="CA83" s="28">
        <v>25</v>
      </c>
      <c r="CB83" s="28">
        <v>0</v>
      </c>
      <c r="CC83" s="28" t="s">
        <v>1211</v>
      </c>
      <c r="CD83" s="28">
        <v>28</v>
      </c>
      <c r="CE83" s="28">
        <v>0</v>
      </c>
    </row>
    <row r="84" spans="1:83" ht="20" x14ac:dyDescent="0.2">
      <c r="A84" t="s">
        <v>1119</v>
      </c>
      <c r="B84" s="6">
        <v>13626</v>
      </c>
      <c r="C84" s="28"/>
      <c r="D84" s="28"/>
      <c r="E84" s="28"/>
      <c r="F84" s="28"/>
      <c r="G84" s="45">
        <v>1</v>
      </c>
      <c r="H84" s="28">
        <v>1</v>
      </c>
      <c r="I84" s="28">
        <v>1</v>
      </c>
      <c r="L84" s="28"/>
      <c r="M84" s="28"/>
      <c r="N84" s="28"/>
      <c r="P84" t="s">
        <v>1119</v>
      </c>
      <c r="Q84" s="6">
        <v>13626</v>
      </c>
      <c r="R84" s="4">
        <v>0</v>
      </c>
      <c r="S84" s="4">
        <v>0</v>
      </c>
      <c r="T84" s="4">
        <v>0</v>
      </c>
      <c r="U84" s="7">
        <v>0</v>
      </c>
      <c r="V84" s="49">
        <v>7.3389109056216055</v>
      </c>
      <c r="W84" s="7">
        <v>7.3389109056216055</v>
      </c>
      <c r="X84" s="7">
        <f t="shared" si="6"/>
        <v>7.3389109056216055</v>
      </c>
      <c r="AX84" t="s">
        <v>1119</v>
      </c>
      <c r="AY84" t="s">
        <v>1215</v>
      </c>
      <c r="AZ84">
        <v>3</v>
      </c>
      <c r="BA84">
        <v>0</v>
      </c>
      <c r="BB84" t="s">
        <v>1215</v>
      </c>
      <c r="BC84">
        <v>3</v>
      </c>
      <c r="BD84">
        <v>0</v>
      </c>
      <c r="BE84" s="28" t="s">
        <v>1215</v>
      </c>
      <c r="BF84" s="28">
        <v>3</v>
      </c>
      <c r="BG84" s="28">
        <v>0</v>
      </c>
      <c r="BH84" s="28" t="s">
        <v>1214</v>
      </c>
      <c r="BI84" s="28">
        <v>60</v>
      </c>
      <c r="BJ84" s="28">
        <v>1</v>
      </c>
      <c r="BK84" s="28" t="s">
        <v>1214</v>
      </c>
      <c r="BL84" s="28">
        <v>69</v>
      </c>
      <c r="BM84" s="28">
        <v>1</v>
      </c>
      <c r="BN84" t="s">
        <v>1212</v>
      </c>
      <c r="BO84">
        <v>11</v>
      </c>
      <c r="BP84">
        <v>3</v>
      </c>
      <c r="BQ84" s="28" t="s">
        <v>1212</v>
      </c>
      <c r="BR84" s="28">
        <v>11</v>
      </c>
      <c r="BS84" s="28">
        <v>3</v>
      </c>
      <c r="BT84" s="28" t="s">
        <v>1212</v>
      </c>
      <c r="BU84" s="28">
        <v>11</v>
      </c>
      <c r="BV84" s="28">
        <v>3</v>
      </c>
      <c r="BW84" s="28" t="s">
        <v>1211</v>
      </c>
      <c r="BX84" s="28">
        <v>22</v>
      </c>
      <c r="BY84" s="28">
        <v>0</v>
      </c>
      <c r="BZ84" s="28" t="s">
        <v>1212</v>
      </c>
      <c r="CA84" s="28">
        <v>11</v>
      </c>
      <c r="CB84" s="28">
        <v>3</v>
      </c>
      <c r="CC84" s="28" t="s">
        <v>1212</v>
      </c>
      <c r="CD84" s="28">
        <v>11</v>
      </c>
      <c r="CE84" s="28">
        <v>3</v>
      </c>
    </row>
    <row r="85" spans="1:83" ht="20" x14ac:dyDescent="0.2">
      <c r="A85" t="s">
        <v>1120</v>
      </c>
      <c r="B85" s="6">
        <v>18898</v>
      </c>
      <c r="C85" s="28">
        <v>3</v>
      </c>
      <c r="D85" s="28">
        <v>3</v>
      </c>
      <c r="E85" s="28">
        <v>3</v>
      </c>
      <c r="F85" s="28">
        <v>3</v>
      </c>
      <c r="G85" s="45">
        <v>4</v>
      </c>
      <c r="H85" s="28">
        <v>4</v>
      </c>
      <c r="I85" s="28">
        <v>4</v>
      </c>
      <c r="L85" s="28" t="s">
        <v>1210</v>
      </c>
      <c r="M85" s="28">
        <v>4</v>
      </c>
      <c r="N85" s="28">
        <v>0</v>
      </c>
      <c r="P85" t="s">
        <v>1120</v>
      </c>
      <c r="Q85" s="6">
        <v>18898</v>
      </c>
      <c r="R85" s="4">
        <v>15.874695734998411</v>
      </c>
      <c r="S85" s="4">
        <v>15.874695734998411</v>
      </c>
      <c r="T85" s="4">
        <v>15.874695734998411</v>
      </c>
      <c r="U85" s="7">
        <v>15.874695734998411</v>
      </c>
      <c r="V85" s="49">
        <v>21.166260979997883</v>
      </c>
      <c r="W85" s="7">
        <v>21.166260979997883</v>
      </c>
      <c r="X85" s="7">
        <f t="shared" si="6"/>
        <v>21.166260979997883</v>
      </c>
      <c r="AX85" t="s">
        <v>1120</v>
      </c>
      <c r="BH85" s="28" t="s">
        <v>1215</v>
      </c>
      <c r="BI85" s="28">
        <v>3</v>
      </c>
      <c r="BJ85" s="28">
        <v>0</v>
      </c>
      <c r="BK85" s="28" t="s">
        <v>1215</v>
      </c>
      <c r="BL85" s="28">
        <v>3</v>
      </c>
      <c r="BM85" s="28">
        <v>0</v>
      </c>
      <c r="BN85" t="s">
        <v>1213</v>
      </c>
      <c r="BO85">
        <v>68</v>
      </c>
      <c r="BP85">
        <v>15</v>
      </c>
      <c r="BQ85" s="28" t="s">
        <v>1213</v>
      </c>
      <c r="BR85" s="28">
        <v>68</v>
      </c>
      <c r="BS85" s="28">
        <v>15</v>
      </c>
      <c r="BT85" s="28" t="s">
        <v>1213</v>
      </c>
      <c r="BU85" s="28">
        <v>70</v>
      </c>
      <c r="BV85" s="28">
        <v>15</v>
      </c>
      <c r="BW85" s="28" t="s">
        <v>1212</v>
      </c>
      <c r="BX85" s="28">
        <v>11</v>
      </c>
      <c r="BY85" s="28">
        <v>3</v>
      </c>
      <c r="BZ85" s="28" t="s">
        <v>1213</v>
      </c>
      <c r="CA85" s="28">
        <v>71</v>
      </c>
      <c r="CB85" s="28">
        <v>15</v>
      </c>
      <c r="CC85" s="28" t="s">
        <v>1213</v>
      </c>
      <c r="CD85" s="28">
        <v>71</v>
      </c>
      <c r="CE85" s="28">
        <v>15</v>
      </c>
    </row>
    <row r="86" spans="1:83" ht="20" x14ac:dyDescent="0.2">
      <c r="A86" t="s">
        <v>1121</v>
      </c>
      <c r="B86" s="6">
        <v>250979</v>
      </c>
      <c r="C86" s="28">
        <v>100</v>
      </c>
      <c r="D86" s="28">
        <v>100</v>
      </c>
      <c r="E86" s="28">
        <v>107</v>
      </c>
      <c r="F86" s="28">
        <v>112</v>
      </c>
      <c r="G86" s="45">
        <v>117</v>
      </c>
      <c r="H86" s="28">
        <v>120</v>
      </c>
      <c r="I86" s="28">
        <v>131</v>
      </c>
      <c r="L86" s="28" t="s">
        <v>104</v>
      </c>
      <c r="M86" s="28">
        <v>131</v>
      </c>
      <c r="N86" s="28">
        <v>10</v>
      </c>
      <c r="P86" t="s">
        <v>1121</v>
      </c>
      <c r="Q86" s="6">
        <v>250979</v>
      </c>
      <c r="R86" s="4">
        <v>39.84397100952669</v>
      </c>
      <c r="S86" s="4">
        <v>39.84397100952669</v>
      </c>
      <c r="T86" s="4">
        <v>42.633048980193557</v>
      </c>
      <c r="U86" s="7">
        <v>44.625247530669895</v>
      </c>
      <c r="V86" s="49">
        <v>46.617446081146234</v>
      </c>
      <c r="W86" s="7">
        <v>47.812765211432037</v>
      </c>
      <c r="X86" s="7">
        <f t="shared" si="6"/>
        <v>52.195602022479967</v>
      </c>
      <c r="AX86" t="s">
        <v>1121</v>
      </c>
      <c r="BH86" s="28" t="s">
        <v>1221</v>
      </c>
      <c r="BI86" s="28">
        <v>22</v>
      </c>
      <c r="BJ86" s="28">
        <v>1</v>
      </c>
      <c r="BK86" s="28" t="s">
        <v>1221</v>
      </c>
      <c r="BL86" s="28">
        <v>11</v>
      </c>
      <c r="BM86" s="28">
        <v>0</v>
      </c>
      <c r="BN86" t="s">
        <v>1214</v>
      </c>
      <c r="BO86">
        <v>73</v>
      </c>
      <c r="BP86">
        <v>1</v>
      </c>
      <c r="BQ86" s="28" t="s">
        <v>1214</v>
      </c>
      <c r="BR86" s="28">
        <v>83</v>
      </c>
      <c r="BS86" s="28">
        <v>1</v>
      </c>
      <c r="BT86" s="28" t="s">
        <v>1214</v>
      </c>
      <c r="BU86" s="28">
        <v>92</v>
      </c>
      <c r="BV86" s="28">
        <v>1</v>
      </c>
      <c r="BW86" s="28" t="s">
        <v>1213</v>
      </c>
      <c r="BX86" s="28">
        <v>71</v>
      </c>
      <c r="BY86" s="28">
        <v>15</v>
      </c>
      <c r="BZ86" s="28" t="s">
        <v>1214</v>
      </c>
      <c r="CA86" s="28">
        <v>110</v>
      </c>
      <c r="CB86" s="28">
        <v>1</v>
      </c>
      <c r="CC86" s="28" t="s">
        <v>1214</v>
      </c>
      <c r="CD86" s="28">
        <v>119</v>
      </c>
      <c r="CE86" s="28">
        <v>1</v>
      </c>
    </row>
    <row r="87" spans="1:83" ht="20" x14ac:dyDescent="0.2">
      <c r="A87" t="s">
        <v>1122</v>
      </c>
      <c r="B87" s="6">
        <v>10936</v>
      </c>
      <c r="C87" s="28">
        <v>4</v>
      </c>
      <c r="D87" s="28">
        <v>4</v>
      </c>
      <c r="E87" s="28">
        <v>5</v>
      </c>
      <c r="F87" s="28">
        <v>5</v>
      </c>
      <c r="G87" s="45">
        <v>7</v>
      </c>
      <c r="H87" s="28">
        <v>9</v>
      </c>
      <c r="I87" s="28">
        <v>11</v>
      </c>
      <c r="L87" s="28" t="s">
        <v>1211</v>
      </c>
      <c r="M87" s="28">
        <v>11</v>
      </c>
      <c r="N87" s="28">
        <v>0</v>
      </c>
      <c r="P87" t="s">
        <v>1122</v>
      </c>
      <c r="Q87" s="6">
        <v>10936</v>
      </c>
      <c r="R87" s="4">
        <v>36.576444769568397</v>
      </c>
      <c r="S87" s="4">
        <v>36.576444769568397</v>
      </c>
      <c r="T87" s="4">
        <v>45.7205559619605</v>
      </c>
      <c r="U87" s="7">
        <v>45.7205559619605</v>
      </c>
      <c r="V87" s="49">
        <v>64.008778346744691</v>
      </c>
      <c r="W87" s="7">
        <v>82.297000731528897</v>
      </c>
      <c r="X87" s="7">
        <f t="shared" si="6"/>
        <v>100.5852231163131</v>
      </c>
      <c r="AX87" t="s">
        <v>1122</v>
      </c>
      <c r="BN87" t="s">
        <v>1215</v>
      </c>
      <c r="BO87">
        <v>3</v>
      </c>
      <c r="BP87">
        <v>0</v>
      </c>
      <c r="BQ87" s="28" t="s">
        <v>1215</v>
      </c>
      <c r="BR87" s="28">
        <v>3</v>
      </c>
      <c r="BS87" s="28">
        <v>0</v>
      </c>
      <c r="BT87" s="28" t="s">
        <v>1215</v>
      </c>
      <c r="BU87" s="28">
        <v>3</v>
      </c>
      <c r="BV87" s="28">
        <v>0</v>
      </c>
      <c r="BW87" s="28" t="s">
        <v>1214</v>
      </c>
      <c r="BX87" s="28">
        <v>102</v>
      </c>
      <c r="BY87" s="28">
        <v>1</v>
      </c>
      <c r="BZ87" s="28" t="s">
        <v>1215</v>
      </c>
      <c r="CA87" s="28">
        <v>3</v>
      </c>
      <c r="CB87" s="28">
        <v>0</v>
      </c>
      <c r="CC87" s="28" t="s">
        <v>1215</v>
      </c>
      <c r="CD87" s="28">
        <v>3</v>
      </c>
      <c r="CE87" s="28">
        <v>0</v>
      </c>
    </row>
    <row r="88" spans="1:83" ht="20" x14ac:dyDescent="0.2">
      <c r="A88" t="s">
        <v>1123</v>
      </c>
      <c r="B88" s="6">
        <v>6398</v>
      </c>
      <c r="C88" s="28">
        <v>10</v>
      </c>
      <c r="D88" s="28">
        <v>11</v>
      </c>
      <c r="E88" s="28">
        <v>11</v>
      </c>
      <c r="F88" s="28">
        <v>11</v>
      </c>
      <c r="G88" s="45">
        <v>12</v>
      </c>
      <c r="H88" s="28">
        <v>12</v>
      </c>
      <c r="I88" s="28">
        <v>12</v>
      </c>
      <c r="L88" s="28" t="s">
        <v>1212</v>
      </c>
      <c r="M88" s="28">
        <v>12</v>
      </c>
      <c r="N88" s="28">
        <v>3</v>
      </c>
      <c r="P88" t="s">
        <v>1123</v>
      </c>
      <c r="Q88" s="6">
        <v>6398</v>
      </c>
      <c r="R88" s="4">
        <v>156.29884338855894</v>
      </c>
      <c r="S88" s="4">
        <v>171.92872772741481</v>
      </c>
      <c r="T88" s="4">
        <v>171.92872772741481</v>
      </c>
      <c r="U88" s="7">
        <v>171.92872772741481</v>
      </c>
      <c r="V88" s="49">
        <v>187.55861206627071</v>
      </c>
      <c r="W88" s="7">
        <v>187.55861206627071</v>
      </c>
      <c r="X88" s="7">
        <f t="shared" si="6"/>
        <v>187.55861206627071</v>
      </c>
      <c r="AX88" t="s">
        <v>1123</v>
      </c>
      <c r="BN88" t="s">
        <v>1221</v>
      </c>
      <c r="BO88">
        <v>20</v>
      </c>
      <c r="BP88">
        <v>0</v>
      </c>
      <c r="BQ88" s="28" t="s">
        <v>1221</v>
      </c>
      <c r="BR88" s="28">
        <v>31</v>
      </c>
      <c r="BS88" s="28">
        <v>0</v>
      </c>
      <c r="BT88" s="28" t="s">
        <v>1221</v>
      </c>
      <c r="BU88" s="28">
        <v>17</v>
      </c>
      <c r="BV88" s="28">
        <v>0</v>
      </c>
      <c r="BW88" s="28" t="s">
        <v>1215</v>
      </c>
      <c r="BX88" s="28">
        <v>3</v>
      </c>
      <c r="BY88" s="28">
        <v>0</v>
      </c>
      <c r="BZ88" s="28" t="s">
        <v>1221</v>
      </c>
      <c r="CA88" s="28">
        <v>25</v>
      </c>
      <c r="CB88" s="28">
        <v>0</v>
      </c>
      <c r="CC88" s="28" t="s">
        <v>1221</v>
      </c>
      <c r="CD88" s="28">
        <v>30</v>
      </c>
      <c r="CE88" s="28">
        <v>0</v>
      </c>
    </row>
    <row r="89" spans="1:83" ht="20" x14ac:dyDescent="0.2">
      <c r="A89" t="s">
        <v>1124</v>
      </c>
      <c r="B89" s="6">
        <v>50992</v>
      </c>
      <c r="C89" s="28">
        <v>61</v>
      </c>
      <c r="D89" s="28">
        <v>62</v>
      </c>
      <c r="E89" s="28">
        <v>64</v>
      </c>
      <c r="F89" s="28">
        <v>66</v>
      </c>
      <c r="G89" s="45">
        <v>66</v>
      </c>
      <c r="H89" s="28">
        <v>66</v>
      </c>
      <c r="I89" s="28">
        <v>66</v>
      </c>
      <c r="L89" s="28" t="s">
        <v>1213</v>
      </c>
      <c r="M89" s="28">
        <v>66</v>
      </c>
      <c r="N89" s="28">
        <v>15</v>
      </c>
      <c r="P89" t="s">
        <v>1124</v>
      </c>
      <c r="Q89" s="6">
        <v>50992</v>
      </c>
      <c r="R89" s="4">
        <v>119.62660809538752</v>
      </c>
      <c r="S89" s="4">
        <v>121.58770003137748</v>
      </c>
      <c r="T89" s="4">
        <v>125.50988390335738</v>
      </c>
      <c r="U89" s="7">
        <v>129.43206777533729</v>
      </c>
      <c r="V89" s="49">
        <v>129.43206777533729</v>
      </c>
      <c r="W89" s="7">
        <v>129.43206777533729</v>
      </c>
      <c r="X89" s="7">
        <f t="shared" si="6"/>
        <v>129.43206777533729</v>
      </c>
      <c r="AX89" t="s">
        <v>1124</v>
      </c>
      <c r="BW89" s="28"/>
      <c r="BX89" s="28"/>
      <c r="BY89" s="28"/>
    </row>
    <row r="90" spans="1:83" ht="20" customHeight="1" x14ac:dyDescent="0.2">
      <c r="A90" t="s">
        <v>1125</v>
      </c>
      <c r="B90" s="6">
        <v>131130</v>
      </c>
      <c r="C90" s="28">
        <v>30</v>
      </c>
      <c r="D90" s="28">
        <v>32</v>
      </c>
      <c r="E90" s="28">
        <v>32</v>
      </c>
      <c r="F90" s="28">
        <v>33</v>
      </c>
      <c r="G90" s="45">
        <v>35</v>
      </c>
      <c r="H90" s="28">
        <v>40</v>
      </c>
      <c r="I90" s="28">
        <v>42</v>
      </c>
      <c r="L90" s="28" t="s">
        <v>1214</v>
      </c>
      <c r="M90" s="28">
        <v>42</v>
      </c>
      <c r="N90" s="28">
        <v>1</v>
      </c>
      <c r="P90" t="s">
        <v>1125</v>
      </c>
      <c r="Q90" s="6">
        <v>131130</v>
      </c>
      <c r="R90" s="4">
        <v>22.878059940517044</v>
      </c>
      <c r="S90" s="4">
        <v>24.403263936551514</v>
      </c>
      <c r="T90" s="4">
        <v>24.403263936551514</v>
      </c>
      <c r="U90" s="7">
        <v>25.165865934568746</v>
      </c>
      <c r="V90" s="49">
        <v>26.691069930603216</v>
      </c>
      <c r="W90" s="7">
        <v>30.504079920689392</v>
      </c>
      <c r="X90" s="7">
        <f t="shared" si="6"/>
        <v>32.029283916723863</v>
      </c>
      <c r="AX90" t="s">
        <v>1125</v>
      </c>
      <c r="BW90" s="28"/>
      <c r="BX90" s="28"/>
      <c r="BY90" s="28"/>
    </row>
    <row r="91" spans="1:83" ht="20" x14ac:dyDescent="0.2">
      <c r="A91" t="s">
        <v>1126</v>
      </c>
      <c r="B91" s="6">
        <v>9930</v>
      </c>
      <c r="C91" s="28">
        <v>3</v>
      </c>
      <c r="D91" s="28">
        <v>3</v>
      </c>
      <c r="E91" s="28">
        <v>3</v>
      </c>
      <c r="F91" s="28">
        <v>3</v>
      </c>
      <c r="G91" s="45">
        <v>3</v>
      </c>
      <c r="H91" s="28">
        <v>3</v>
      </c>
      <c r="I91" s="28">
        <v>3</v>
      </c>
      <c r="L91" s="28" t="s">
        <v>1215</v>
      </c>
      <c r="M91" s="28">
        <v>3</v>
      </c>
      <c r="N91" s="28">
        <v>0</v>
      </c>
      <c r="P91" t="s">
        <v>1126</v>
      </c>
      <c r="Q91" s="6">
        <v>9930</v>
      </c>
      <c r="R91" s="4">
        <v>30.211480362537763</v>
      </c>
      <c r="S91" s="4">
        <v>30.211480362537763</v>
      </c>
      <c r="T91" s="4">
        <v>30.211480362537763</v>
      </c>
      <c r="U91" s="7">
        <v>30.211480362537763</v>
      </c>
      <c r="V91" s="49">
        <v>30.211480362537763</v>
      </c>
      <c r="W91" s="7">
        <v>30.211480362537763</v>
      </c>
      <c r="X91" s="7">
        <f t="shared" si="6"/>
        <v>30.211480362537763</v>
      </c>
      <c r="AX91" t="s">
        <v>1126</v>
      </c>
      <c r="BW91" s="28"/>
      <c r="BX91" s="28"/>
      <c r="BY91" s="28"/>
    </row>
    <row r="92" spans="1:83" ht="21" customHeight="1" x14ac:dyDescent="0.2">
      <c r="L92" s="28"/>
      <c r="M92" s="28"/>
      <c r="N92" s="28"/>
    </row>
    <row r="93" spans="1:83" ht="19" x14ac:dyDescent="0.25">
      <c r="A93" s="37" t="s">
        <v>1031</v>
      </c>
      <c r="L93" s="37" t="s">
        <v>1136</v>
      </c>
      <c r="N93" t="s">
        <v>1138</v>
      </c>
      <c r="BX93" s="1">
        <v>43961</v>
      </c>
    </row>
    <row r="94" spans="1:83" s="13" customFormat="1" x14ac:dyDescent="0.2">
      <c r="A94" s="25" t="s">
        <v>1039</v>
      </c>
      <c r="B94" s="41" t="s">
        <v>493</v>
      </c>
      <c r="C94" s="40">
        <v>43943</v>
      </c>
      <c r="D94" s="39">
        <v>43944</v>
      </c>
      <c r="E94" s="39">
        <v>43945</v>
      </c>
      <c r="F94" s="39">
        <v>43946</v>
      </c>
      <c r="G94" s="39">
        <v>43949</v>
      </c>
      <c r="H94" s="39">
        <v>43950</v>
      </c>
      <c r="I94" s="39">
        <v>43951</v>
      </c>
      <c r="J94" s="42"/>
      <c r="K94" s="42"/>
      <c r="L94" s="25" t="s">
        <v>1039</v>
      </c>
      <c r="M94" s="41" t="s">
        <v>493</v>
      </c>
      <c r="N94" s="39">
        <v>43943</v>
      </c>
      <c r="O94" s="39">
        <v>43944</v>
      </c>
      <c r="P94" s="39">
        <v>43945</v>
      </c>
      <c r="Q94" s="39">
        <v>43946</v>
      </c>
      <c r="R94" s="39">
        <v>43949</v>
      </c>
      <c r="S94" s="39">
        <v>43950</v>
      </c>
      <c r="AC94" s="55"/>
      <c r="AD94" s="55"/>
      <c r="AE94" s="55"/>
      <c r="BW94"/>
      <c r="BX94"/>
      <c r="BY94"/>
    </row>
    <row r="95" spans="1:83" ht="20" x14ac:dyDescent="0.2">
      <c r="A95" t="s">
        <v>1040</v>
      </c>
      <c r="B95" s="6">
        <v>15841</v>
      </c>
      <c r="C95" s="28">
        <v>0</v>
      </c>
      <c r="D95" s="28">
        <v>0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L95" t="s">
        <v>1040</v>
      </c>
      <c r="M95" s="6">
        <v>15841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f>(H95/B95)*100000</f>
        <v>0</v>
      </c>
    </row>
    <row r="96" spans="1:83" ht="20" x14ac:dyDescent="0.2">
      <c r="A96" t="s">
        <v>1041</v>
      </c>
      <c r="B96" s="6">
        <v>344861</v>
      </c>
      <c r="C96" s="28">
        <v>2</v>
      </c>
      <c r="D96" s="28">
        <v>2</v>
      </c>
      <c r="E96" s="28">
        <v>3</v>
      </c>
      <c r="F96" s="28">
        <v>3</v>
      </c>
      <c r="G96" s="28">
        <v>8</v>
      </c>
      <c r="H96" s="28">
        <v>8</v>
      </c>
      <c r="I96" s="28">
        <v>10</v>
      </c>
      <c r="L96" t="s">
        <v>1041</v>
      </c>
      <c r="M96" s="6">
        <v>344861</v>
      </c>
      <c r="N96" s="7">
        <v>0.57994380344544616</v>
      </c>
      <c r="O96" s="7">
        <v>0.57994380344544616</v>
      </c>
      <c r="P96" s="7">
        <v>0.86991570516816918</v>
      </c>
      <c r="Q96" s="7">
        <v>0.86991570516816918</v>
      </c>
      <c r="R96" s="7">
        <v>2.3197752137817846</v>
      </c>
      <c r="S96" s="7">
        <f t="shared" ref="S96:S159" si="7">(H96/B96)*100000</f>
        <v>2.3197752137817846</v>
      </c>
    </row>
    <row r="97" spans="1:77" ht="20" x14ac:dyDescent="0.2">
      <c r="A97" t="s">
        <v>1042</v>
      </c>
      <c r="B97" s="6">
        <v>33552</v>
      </c>
      <c r="C97" s="28">
        <v>0</v>
      </c>
      <c r="D97" s="28">
        <v>0</v>
      </c>
      <c r="E97" s="28">
        <v>0</v>
      </c>
      <c r="F97" s="28">
        <v>0</v>
      </c>
      <c r="G97" s="28">
        <v>0</v>
      </c>
      <c r="H97" s="28">
        <v>0</v>
      </c>
      <c r="I97" s="28">
        <v>0</v>
      </c>
      <c r="L97" t="s">
        <v>1042</v>
      </c>
      <c r="M97" s="6">
        <v>33552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f t="shared" si="7"/>
        <v>0</v>
      </c>
    </row>
    <row r="98" spans="1:77" ht="20" x14ac:dyDescent="0.2">
      <c r="A98" t="s">
        <v>1043</v>
      </c>
      <c r="B98" s="6">
        <v>45847</v>
      </c>
      <c r="C98" s="28">
        <v>0</v>
      </c>
      <c r="D98" s="28">
        <v>0</v>
      </c>
      <c r="E98" s="28">
        <v>0</v>
      </c>
      <c r="F98" s="28">
        <v>0</v>
      </c>
      <c r="G98" s="28">
        <v>0</v>
      </c>
      <c r="H98" s="28">
        <v>0</v>
      </c>
      <c r="I98" s="28">
        <v>0</v>
      </c>
      <c r="L98" t="s">
        <v>1043</v>
      </c>
      <c r="M98" s="6">
        <v>45847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f t="shared" si="7"/>
        <v>0</v>
      </c>
    </row>
    <row r="99" spans="1:77" ht="20" x14ac:dyDescent="0.2">
      <c r="A99" t="s">
        <v>1044</v>
      </c>
      <c r="B99" s="6">
        <v>39360</v>
      </c>
      <c r="C99" s="28">
        <v>0</v>
      </c>
      <c r="D99" s="28">
        <v>0</v>
      </c>
      <c r="E99" s="28">
        <v>0</v>
      </c>
      <c r="F99" s="28">
        <v>0</v>
      </c>
      <c r="G99" s="28">
        <v>0</v>
      </c>
      <c r="H99" s="28">
        <v>0</v>
      </c>
      <c r="I99" s="28">
        <v>0</v>
      </c>
      <c r="L99" t="s">
        <v>1044</v>
      </c>
      <c r="M99" s="6">
        <v>39360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f t="shared" si="7"/>
        <v>0</v>
      </c>
      <c r="BW99" s="13"/>
      <c r="BX99" s="13"/>
      <c r="BY99" s="13"/>
    </row>
    <row r="100" spans="1:77" ht="20" x14ac:dyDescent="0.2">
      <c r="A100" t="s">
        <v>1045</v>
      </c>
      <c r="B100" s="6">
        <v>5039</v>
      </c>
      <c r="C100" s="28">
        <v>0</v>
      </c>
      <c r="D100" s="28">
        <v>0</v>
      </c>
      <c r="E100" s="28">
        <v>0</v>
      </c>
      <c r="F100" s="28">
        <v>0</v>
      </c>
      <c r="G100" s="28">
        <v>0</v>
      </c>
      <c r="H100" s="28">
        <v>0</v>
      </c>
      <c r="I100" s="28">
        <v>0</v>
      </c>
      <c r="L100" t="s">
        <v>1045</v>
      </c>
      <c r="M100" s="6">
        <v>5039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f t="shared" si="7"/>
        <v>0</v>
      </c>
    </row>
    <row r="101" spans="1:77" ht="20" x14ac:dyDescent="0.2">
      <c r="A101" t="s">
        <v>1046</v>
      </c>
      <c r="B101" s="6">
        <v>65767</v>
      </c>
      <c r="C101" s="28">
        <v>0</v>
      </c>
      <c r="D101" s="28">
        <v>0</v>
      </c>
      <c r="E101" s="28">
        <v>0</v>
      </c>
      <c r="F101" s="28">
        <v>0</v>
      </c>
      <c r="G101" s="28">
        <v>0</v>
      </c>
      <c r="H101" s="28">
        <v>0</v>
      </c>
      <c r="I101" s="28">
        <v>0</v>
      </c>
      <c r="L101" t="s">
        <v>1046</v>
      </c>
      <c r="M101" s="6">
        <v>65767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f t="shared" si="7"/>
        <v>0</v>
      </c>
    </row>
    <row r="102" spans="1:77" ht="20" x14ac:dyDescent="0.2">
      <c r="A102" t="s">
        <v>1047</v>
      </c>
      <c r="B102" s="6">
        <v>25243</v>
      </c>
      <c r="C102" s="28">
        <v>1</v>
      </c>
      <c r="D102" s="28">
        <v>1</v>
      </c>
      <c r="E102" s="28">
        <v>1</v>
      </c>
      <c r="F102" s="28">
        <v>1</v>
      </c>
      <c r="G102" s="28">
        <v>1</v>
      </c>
      <c r="H102" s="28">
        <v>1</v>
      </c>
      <c r="I102" s="28">
        <v>1</v>
      </c>
      <c r="L102" t="s">
        <v>1047</v>
      </c>
      <c r="M102" s="6">
        <v>25243</v>
      </c>
      <c r="N102" s="7">
        <v>3.9614942756407712</v>
      </c>
      <c r="O102" s="7">
        <v>3.9614942756407712</v>
      </c>
      <c r="P102" s="7">
        <v>3.9614942756407712</v>
      </c>
      <c r="Q102" s="7">
        <v>3.9614942756407712</v>
      </c>
      <c r="R102" s="7">
        <v>3.9614942756407712</v>
      </c>
      <c r="S102" s="7">
        <f t="shared" si="7"/>
        <v>3.9614942756407712</v>
      </c>
    </row>
    <row r="103" spans="1:77" ht="20" x14ac:dyDescent="0.2">
      <c r="A103" t="s">
        <v>1048</v>
      </c>
      <c r="B103" s="6">
        <v>35408</v>
      </c>
      <c r="C103" s="28">
        <v>0</v>
      </c>
      <c r="D103" s="28">
        <v>0</v>
      </c>
      <c r="E103" s="28">
        <v>0</v>
      </c>
      <c r="F103" s="28">
        <v>0</v>
      </c>
      <c r="G103" s="28">
        <v>0</v>
      </c>
      <c r="H103" s="28">
        <v>0</v>
      </c>
      <c r="I103" s="28">
        <v>0</v>
      </c>
      <c r="L103" t="s">
        <v>1048</v>
      </c>
      <c r="M103" s="6">
        <v>35408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f t="shared" si="7"/>
        <v>0</v>
      </c>
    </row>
    <row r="104" spans="1:77" ht="20" x14ac:dyDescent="0.2">
      <c r="A104" t="s">
        <v>1049</v>
      </c>
      <c r="B104" s="6">
        <v>98799</v>
      </c>
      <c r="C104" s="28">
        <v>0</v>
      </c>
      <c r="D104" s="28">
        <v>0</v>
      </c>
      <c r="E104" s="28">
        <v>0</v>
      </c>
      <c r="F104" s="28">
        <v>0</v>
      </c>
      <c r="G104" s="28">
        <v>0</v>
      </c>
      <c r="H104" s="28">
        <v>0</v>
      </c>
      <c r="I104" s="28">
        <v>0</v>
      </c>
      <c r="L104" t="s">
        <v>1049</v>
      </c>
      <c r="M104" s="6">
        <v>98799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f t="shared" si="7"/>
        <v>0</v>
      </c>
    </row>
    <row r="105" spans="1:77" ht="20" x14ac:dyDescent="0.2">
      <c r="A105" t="s">
        <v>1050</v>
      </c>
      <c r="B105" s="6">
        <v>28810</v>
      </c>
      <c r="C105" s="28">
        <v>0</v>
      </c>
      <c r="D105" s="28">
        <v>0</v>
      </c>
      <c r="E105" s="28">
        <v>0</v>
      </c>
      <c r="F105" s="28">
        <v>0</v>
      </c>
      <c r="G105" s="28">
        <v>0</v>
      </c>
      <c r="H105" s="28">
        <v>0</v>
      </c>
      <c r="I105" s="28">
        <v>0</v>
      </c>
      <c r="L105" t="s">
        <v>1050</v>
      </c>
      <c r="M105" s="6">
        <v>28810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f t="shared" si="7"/>
        <v>0</v>
      </c>
    </row>
    <row r="106" spans="1:77" ht="20" x14ac:dyDescent="0.2">
      <c r="A106" t="s">
        <v>1051</v>
      </c>
      <c r="B106" s="6">
        <v>12040</v>
      </c>
      <c r="C106" s="28">
        <v>0</v>
      </c>
      <c r="D106" s="28">
        <v>0</v>
      </c>
      <c r="E106" s="28">
        <v>0</v>
      </c>
      <c r="F106" s="28">
        <v>0</v>
      </c>
      <c r="G106" s="28">
        <v>0</v>
      </c>
      <c r="H106" s="28">
        <v>0</v>
      </c>
      <c r="I106" s="28">
        <v>0</v>
      </c>
      <c r="L106" t="s">
        <v>1051</v>
      </c>
      <c r="M106" s="6">
        <v>12040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f t="shared" si="7"/>
        <v>0</v>
      </c>
    </row>
    <row r="107" spans="1:77" ht="20" x14ac:dyDescent="0.2">
      <c r="A107" t="s">
        <v>1052</v>
      </c>
      <c r="B107" s="6">
        <v>54297</v>
      </c>
      <c r="C107" s="28">
        <v>1</v>
      </c>
      <c r="D107" s="28">
        <v>1</v>
      </c>
      <c r="E107" s="28">
        <v>1</v>
      </c>
      <c r="F107" s="28">
        <v>1</v>
      </c>
      <c r="G107" s="28">
        <v>1</v>
      </c>
      <c r="H107" s="28">
        <v>1</v>
      </c>
      <c r="I107" s="28">
        <v>1</v>
      </c>
      <c r="L107" t="s">
        <v>1052</v>
      </c>
      <c r="M107" s="6">
        <v>54297</v>
      </c>
      <c r="N107" s="7">
        <v>1.8417223787686245</v>
      </c>
      <c r="O107" s="7">
        <v>1.8417223787686245</v>
      </c>
      <c r="P107" s="7">
        <v>1.8417223787686245</v>
      </c>
      <c r="Q107" s="7">
        <v>1.8417223787686245</v>
      </c>
      <c r="R107" s="7">
        <v>1.8417223787686245</v>
      </c>
      <c r="S107" s="7">
        <f t="shared" si="7"/>
        <v>1.8417223787686245</v>
      </c>
    </row>
    <row r="108" spans="1:77" ht="20" x14ac:dyDescent="0.2">
      <c r="A108" t="s">
        <v>1053</v>
      </c>
      <c r="B108" s="6">
        <v>62040</v>
      </c>
      <c r="C108" s="28">
        <v>3</v>
      </c>
      <c r="D108" s="28">
        <v>4</v>
      </c>
      <c r="E108" s="28">
        <v>4</v>
      </c>
      <c r="F108" s="28">
        <v>7</v>
      </c>
      <c r="G108" s="28">
        <v>10</v>
      </c>
      <c r="H108" s="28">
        <v>10</v>
      </c>
      <c r="I108" s="28">
        <v>11</v>
      </c>
      <c r="L108" t="s">
        <v>1053</v>
      </c>
      <c r="M108" s="6">
        <v>62040</v>
      </c>
      <c r="N108" s="7">
        <v>4.8355899419729207</v>
      </c>
      <c r="O108" s="7">
        <v>6.4474532559638948</v>
      </c>
      <c r="P108" s="7">
        <v>6.4474532559638948</v>
      </c>
      <c r="Q108" s="7">
        <v>11.283043197936815</v>
      </c>
      <c r="R108" s="7">
        <v>16.118633139909736</v>
      </c>
      <c r="S108" s="7">
        <f t="shared" si="7"/>
        <v>16.118633139909736</v>
      </c>
    </row>
    <row r="109" spans="1:77" ht="20" x14ac:dyDescent="0.2">
      <c r="A109" t="s">
        <v>1054</v>
      </c>
      <c r="B109" s="6">
        <v>8824</v>
      </c>
      <c r="C109" s="28">
        <v>0</v>
      </c>
      <c r="D109" s="28">
        <v>0</v>
      </c>
      <c r="E109" s="28">
        <v>0</v>
      </c>
      <c r="F109" s="28">
        <v>0</v>
      </c>
      <c r="G109" s="28">
        <v>0</v>
      </c>
      <c r="H109" s="28">
        <v>0</v>
      </c>
      <c r="I109" s="28">
        <v>0</v>
      </c>
      <c r="L109" t="s">
        <v>1054</v>
      </c>
      <c r="M109" s="6">
        <v>8824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f t="shared" si="7"/>
        <v>0</v>
      </c>
    </row>
    <row r="110" spans="1:77" ht="20" x14ac:dyDescent="0.2">
      <c r="A110" t="s">
        <v>1055</v>
      </c>
      <c r="B110" s="6">
        <v>5270</v>
      </c>
      <c r="C110" s="28"/>
      <c r="D110" s="28"/>
      <c r="E110" s="28"/>
      <c r="F110" s="28"/>
      <c r="G110" s="28"/>
      <c r="H110" s="28"/>
      <c r="I110" s="28"/>
      <c r="L110" t="s">
        <v>1055</v>
      </c>
      <c r="M110" s="6">
        <v>5270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f t="shared" si="7"/>
        <v>0</v>
      </c>
    </row>
    <row r="111" spans="1:77" ht="20" x14ac:dyDescent="0.2">
      <c r="A111" t="s">
        <v>1056</v>
      </c>
      <c r="B111" s="6">
        <v>11437</v>
      </c>
      <c r="C111" s="28">
        <v>0</v>
      </c>
      <c r="D111" s="28">
        <v>0</v>
      </c>
      <c r="E111" s="28">
        <v>0</v>
      </c>
      <c r="F111" s="28">
        <v>0</v>
      </c>
      <c r="G111" s="28">
        <v>0</v>
      </c>
      <c r="H111" s="28">
        <v>0</v>
      </c>
      <c r="I111" s="28">
        <v>0</v>
      </c>
      <c r="L111" t="s">
        <v>1056</v>
      </c>
      <c r="M111" s="6">
        <v>11437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f t="shared" si="7"/>
        <v>0</v>
      </c>
    </row>
    <row r="112" spans="1:77" ht="20" x14ac:dyDescent="0.2">
      <c r="A112" t="s">
        <v>1057</v>
      </c>
      <c r="B112" s="6">
        <v>63505</v>
      </c>
      <c r="C112" s="28">
        <v>0</v>
      </c>
      <c r="D112" s="28">
        <v>0</v>
      </c>
      <c r="E112" s="28">
        <v>0</v>
      </c>
      <c r="F112" s="28">
        <v>0</v>
      </c>
      <c r="G112" s="28">
        <v>1</v>
      </c>
      <c r="H112" s="28">
        <v>1</v>
      </c>
      <c r="I112" s="28">
        <v>1</v>
      </c>
      <c r="L112" t="s">
        <v>1057</v>
      </c>
      <c r="M112" s="6">
        <v>63505</v>
      </c>
      <c r="N112" s="7">
        <v>0</v>
      </c>
      <c r="O112" s="7">
        <v>0</v>
      </c>
      <c r="P112" s="7">
        <v>0</v>
      </c>
      <c r="Q112" s="7">
        <v>0</v>
      </c>
      <c r="R112" s="7">
        <v>1.5746791591213292</v>
      </c>
      <c r="S112" s="7">
        <f t="shared" si="7"/>
        <v>1.5746791591213292</v>
      </c>
    </row>
    <row r="113" spans="1:19" ht="20" x14ac:dyDescent="0.2">
      <c r="A113" t="s">
        <v>1058</v>
      </c>
      <c r="B113" s="6">
        <v>414655</v>
      </c>
      <c r="C113" s="28">
        <v>6</v>
      </c>
      <c r="D113" s="28">
        <v>6</v>
      </c>
      <c r="E113" s="28">
        <v>6</v>
      </c>
      <c r="F113" s="28">
        <v>6</v>
      </c>
      <c r="G113" s="28">
        <v>9</v>
      </c>
      <c r="H113" s="28">
        <v>9</v>
      </c>
      <c r="I113" s="28">
        <v>10</v>
      </c>
      <c r="L113" t="s">
        <v>1058</v>
      </c>
      <c r="M113" s="6">
        <v>414655</v>
      </c>
      <c r="N113" s="7">
        <v>1.4469860486428476</v>
      </c>
      <c r="O113" s="7">
        <v>1.4469860486428476</v>
      </c>
      <c r="P113" s="7">
        <v>1.4469860486428476</v>
      </c>
      <c r="Q113" s="7">
        <v>1.4469860486428476</v>
      </c>
      <c r="R113" s="7">
        <v>2.1704790729642713</v>
      </c>
      <c r="S113" s="7">
        <f t="shared" si="7"/>
        <v>2.1704790729642713</v>
      </c>
    </row>
    <row r="114" spans="1:19" ht="20" x14ac:dyDescent="0.2">
      <c r="A114" t="s">
        <v>1059</v>
      </c>
      <c r="B114" s="6">
        <v>20485</v>
      </c>
      <c r="C114" s="28">
        <v>0</v>
      </c>
      <c r="D114" s="28">
        <v>0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L114" t="s">
        <v>1059</v>
      </c>
      <c r="M114" s="6">
        <v>20485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f t="shared" si="7"/>
        <v>0</v>
      </c>
    </row>
    <row r="115" spans="1:19" ht="20" x14ac:dyDescent="0.2">
      <c r="A115" t="s">
        <v>1060</v>
      </c>
      <c r="B115" s="6">
        <v>36891</v>
      </c>
      <c r="C115" s="28">
        <v>0</v>
      </c>
      <c r="D115" s="28">
        <v>0</v>
      </c>
      <c r="E115" s="28">
        <v>0</v>
      </c>
      <c r="F115" s="28">
        <v>0</v>
      </c>
      <c r="G115" s="28">
        <v>0</v>
      </c>
      <c r="H115" s="28">
        <v>0</v>
      </c>
      <c r="I115" s="28">
        <v>0</v>
      </c>
      <c r="L115" t="s">
        <v>1060</v>
      </c>
      <c r="M115" s="6">
        <v>36891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f t="shared" si="7"/>
        <v>0</v>
      </c>
    </row>
    <row r="116" spans="1:19" ht="20" x14ac:dyDescent="0.2">
      <c r="A116" t="s">
        <v>1061</v>
      </c>
      <c r="B116" s="6">
        <v>13966</v>
      </c>
      <c r="C116" s="28">
        <v>0</v>
      </c>
      <c r="D116" s="28">
        <v>0</v>
      </c>
      <c r="E116" s="28">
        <v>0</v>
      </c>
      <c r="F116" s="28">
        <v>0</v>
      </c>
      <c r="G116" s="28">
        <v>0</v>
      </c>
      <c r="H116" s="28">
        <v>0</v>
      </c>
      <c r="I116" s="28">
        <v>0</v>
      </c>
      <c r="L116" t="s">
        <v>1061</v>
      </c>
      <c r="M116" s="6">
        <v>13966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f t="shared" si="7"/>
        <v>0</v>
      </c>
    </row>
    <row r="117" spans="1:19" ht="20" x14ac:dyDescent="0.2">
      <c r="A117" t="s">
        <v>1062</v>
      </c>
      <c r="B117" s="6">
        <v>20825</v>
      </c>
      <c r="C117" s="28">
        <v>0</v>
      </c>
      <c r="D117" s="28">
        <v>1</v>
      </c>
      <c r="E117" s="28">
        <v>1</v>
      </c>
      <c r="F117" s="28">
        <v>1</v>
      </c>
      <c r="G117" s="28">
        <v>1</v>
      </c>
      <c r="H117" s="28">
        <v>1</v>
      </c>
      <c r="I117" s="28">
        <v>1</v>
      </c>
      <c r="L117" t="s">
        <v>1062</v>
      </c>
      <c r="M117" s="6">
        <v>20825</v>
      </c>
      <c r="N117" s="7">
        <v>0</v>
      </c>
      <c r="O117" s="7">
        <v>4.8019207683073226</v>
      </c>
      <c r="P117" s="7">
        <v>4.8019207683073226</v>
      </c>
      <c r="Q117" s="7">
        <v>4.8019207683073226</v>
      </c>
      <c r="R117" s="7">
        <v>4.8019207683073226</v>
      </c>
      <c r="S117" s="7">
        <f t="shared" si="7"/>
        <v>4.8019207683073226</v>
      </c>
    </row>
    <row r="118" spans="1:19" ht="20" x14ac:dyDescent="0.2">
      <c r="A118" t="s">
        <v>1063</v>
      </c>
      <c r="B118" s="6">
        <v>30619</v>
      </c>
      <c r="C118" s="28">
        <v>0</v>
      </c>
      <c r="D118" s="28">
        <v>0</v>
      </c>
      <c r="E118" s="28">
        <v>0</v>
      </c>
      <c r="F118" s="28">
        <v>0</v>
      </c>
      <c r="G118" s="28">
        <v>0</v>
      </c>
      <c r="H118" s="28">
        <v>0</v>
      </c>
      <c r="I118" s="28">
        <v>0</v>
      </c>
      <c r="L118" t="s">
        <v>1063</v>
      </c>
      <c r="M118" s="6">
        <v>30619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f t="shared" si="7"/>
        <v>0</v>
      </c>
    </row>
    <row r="119" spans="1:19" ht="20" x14ac:dyDescent="0.2">
      <c r="A119" t="s">
        <v>1064</v>
      </c>
      <c r="B119" s="6">
        <v>46138</v>
      </c>
      <c r="C119" s="28">
        <v>0</v>
      </c>
      <c r="D119" s="28">
        <v>0</v>
      </c>
      <c r="E119" s="28">
        <v>0</v>
      </c>
      <c r="F119" s="28">
        <v>0</v>
      </c>
      <c r="G119" s="28">
        <v>0</v>
      </c>
      <c r="H119" s="28">
        <v>0</v>
      </c>
      <c r="I119" s="28">
        <v>0</v>
      </c>
      <c r="L119" t="s">
        <v>1064</v>
      </c>
      <c r="M119" s="6">
        <v>46138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f t="shared" si="7"/>
        <v>0</v>
      </c>
    </row>
    <row r="120" spans="1:19" ht="20" x14ac:dyDescent="0.2">
      <c r="A120" t="s">
        <v>1065</v>
      </c>
      <c r="B120" s="6">
        <v>5923</v>
      </c>
      <c r="C120" s="28"/>
      <c r="D120" s="28"/>
      <c r="E120" s="28"/>
      <c r="F120" s="28"/>
      <c r="G120" s="28"/>
      <c r="H120" s="28"/>
      <c r="I120" s="28"/>
      <c r="L120" t="s">
        <v>1065</v>
      </c>
      <c r="M120" s="6">
        <v>5923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f t="shared" si="7"/>
        <v>0</v>
      </c>
    </row>
    <row r="121" spans="1:19" ht="20" x14ac:dyDescent="0.2">
      <c r="A121" t="s">
        <v>1066</v>
      </c>
      <c r="B121" s="6">
        <v>1224763</v>
      </c>
      <c r="C121" s="28">
        <v>113</v>
      </c>
      <c r="D121" s="28">
        <v>123</v>
      </c>
      <c r="E121" s="28">
        <v>138</v>
      </c>
      <c r="F121" s="28">
        <v>155</v>
      </c>
      <c r="G121" s="28">
        <v>193</v>
      </c>
      <c r="H121" s="28">
        <v>209</v>
      </c>
      <c r="I121" s="28">
        <v>225</v>
      </c>
      <c r="L121" t="s">
        <v>1066</v>
      </c>
      <c r="M121" s="6">
        <v>1224763</v>
      </c>
      <c r="N121" s="7">
        <v>9.2262747976547299</v>
      </c>
      <c r="O121" s="7">
        <v>10.042759293022405</v>
      </c>
      <c r="P121" s="7">
        <v>11.267486036073919</v>
      </c>
      <c r="Q121" s="7">
        <v>12.655509678198966</v>
      </c>
      <c r="R121" s="7">
        <v>15.758150760596131</v>
      </c>
      <c r="S121" s="7">
        <f t="shared" si="7"/>
        <v>17.064525953184411</v>
      </c>
    </row>
    <row r="122" spans="1:19" ht="20" x14ac:dyDescent="0.2">
      <c r="A122" t="s">
        <v>1067</v>
      </c>
      <c r="B122" s="6">
        <v>18709</v>
      </c>
      <c r="C122" s="28">
        <v>0</v>
      </c>
      <c r="D122" s="28">
        <v>0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L122" t="s">
        <v>1067</v>
      </c>
      <c r="M122" s="6">
        <v>18709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f t="shared" si="7"/>
        <v>0</v>
      </c>
    </row>
    <row r="123" spans="1:19" ht="20" x14ac:dyDescent="0.2">
      <c r="A123" t="s">
        <v>1068</v>
      </c>
      <c r="B123" s="6">
        <v>20743</v>
      </c>
      <c r="C123" s="28"/>
      <c r="D123" s="28"/>
      <c r="E123" s="28"/>
      <c r="F123" s="28"/>
      <c r="G123" s="28"/>
      <c r="H123" s="28"/>
      <c r="I123" s="28"/>
      <c r="L123" t="s">
        <v>1068</v>
      </c>
      <c r="M123" s="6">
        <v>20743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f t="shared" si="7"/>
        <v>0</v>
      </c>
    </row>
    <row r="124" spans="1:19" ht="20" x14ac:dyDescent="0.2">
      <c r="A124" t="s">
        <v>1069</v>
      </c>
      <c r="B124" s="6">
        <v>38584</v>
      </c>
      <c r="C124" s="28">
        <v>0</v>
      </c>
      <c r="D124" s="28">
        <v>0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L124" t="s">
        <v>1069</v>
      </c>
      <c r="M124" s="6">
        <v>38584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f t="shared" si="7"/>
        <v>0</v>
      </c>
    </row>
    <row r="125" spans="1:19" ht="20" x14ac:dyDescent="0.2">
      <c r="A125" t="s">
        <v>1070</v>
      </c>
      <c r="B125" s="6">
        <v>45237</v>
      </c>
      <c r="C125" s="28">
        <v>0</v>
      </c>
      <c r="D125" s="28">
        <v>0</v>
      </c>
      <c r="E125" s="28">
        <v>0</v>
      </c>
      <c r="F125" s="28">
        <v>0</v>
      </c>
      <c r="G125" s="28">
        <v>0</v>
      </c>
      <c r="H125" s="28">
        <v>0</v>
      </c>
      <c r="I125" s="28">
        <v>0</v>
      </c>
      <c r="L125" t="s">
        <v>1070</v>
      </c>
      <c r="M125" s="6">
        <v>45237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f t="shared" si="7"/>
        <v>0</v>
      </c>
    </row>
    <row r="126" spans="1:19" ht="20" x14ac:dyDescent="0.2">
      <c r="A126" t="s">
        <v>1071</v>
      </c>
      <c r="B126" s="6">
        <v>10104</v>
      </c>
      <c r="C126" s="28">
        <v>0</v>
      </c>
      <c r="D126" s="28">
        <v>0</v>
      </c>
      <c r="E126" s="28">
        <v>0</v>
      </c>
      <c r="F126" s="28">
        <v>0</v>
      </c>
      <c r="G126" s="28">
        <v>0</v>
      </c>
      <c r="H126" s="28">
        <v>0</v>
      </c>
      <c r="I126" s="28">
        <v>0</v>
      </c>
      <c r="L126" t="s">
        <v>1071</v>
      </c>
      <c r="M126" s="6">
        <v>10104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f t="shared" si="7"/>
        <v>0</v>
      </c>
    </row>
    <row r="127" spans="1:19" ht="20" x14ac:dyDescent="0.2">
      <c r="A127" t="s">
        <v>1072</v>
      </c>
      <c r="B127" s="6">
        <v>15948</v>
      </c>
      <c r="C127" s="28"/>
      <c r="D127" s="28"/>
      <c r="E127" s="28"/>
      <c r="F127" s="28"/>
      <c r="G127" s="28"/>
      <c r="H127" s="28"/>
      <c r="I127" s="28"/>
      <c r="L127" t="s">
        <v>1072</v>
      </c>
      <c r="M127" s="6">
        <v>15948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f t="shared" si="7"/>
        <v>0</v>
      </c>
    </row>
    <row r="128" spans="1:19" ht="20" x14ac:dyDescent="0.2">
      <c r="A128" t="s">
        <v>1073</v>
      </c>
      <c r="B128" s="6">
        <v>42577</v>
      </c>
      <c r="C128" s="28">
        <v>0</v>
      </c>
      <c r="D128" s="28">
        <v>0</v>
      </c>
      <c r="E128" s="28">
        <v>0</v>
      </c>
      <c r="F128" s="28">
        <v>0</v>
      </c>
      <c r="G128" s="28">
        <v>1</v>
      </c>
      <c r="H128" s="28">
        <v>1</v>
      </c>
      <c r="I128" s="28">
        <v>1</v>
      </c>
      <c r="L128" t="s">
        <v>1073</v>
      </c>
      <c r="M128" s="6">
        <v>42577</v>
      </c>
      <c r="N128" s="7">
        <v>0</v>
      </c>
      <c r="O128" s="7">
        <v>0</v>
      </c>
      <c r="P128" s="7">
        <v>0</v>
      </c>
      <c r="Q128" s="7">
        <v>0</v>
      </c>
      <c r="R128" s="7">
        <v>2.3486859102332245</v>
      </c>
      <c r="S128" s="7">
        <f t="shared" si="7"/>
        <v>2.3486859102332245</v>
      </c>
    </row>
    <row r="129" spans="1:19" ht="20" x14ac:dyDescent="0.2">
      <c r="A129" t="s">
        <v>1074</v>
      </c>
      <c r="B129" s="6">
        <v>4384</v>
      </c>
      <c r="C129" s="28">
        <v>0</v>
      </c>
      <c r="D129" s="28">
        <v>0</v>
      </c>
      <c r="E129" s="28">
        <v>0</v>
      </c>
      <c r="F129" s="28">
        <v>0</v>
      </c>
      <c r="G129" s="28">
        <v>0</v>
      </c>
      <c r="H129" s="28">
        <v>0</v>
      </c>
      <c r="I129" s="28">
        <v>0</v>
      </c>
      <c r="L129" t="s">
        <v>1074</v>
      </c>
      <c r="M129" s="6">
        <v>4384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f t="shared" si="7"/>
        <v>0</v>
      </c>
    </row>
    <row r="130" spans="1:19" ht="20" x14ac:dyDescent="0.2">
      <c r="A130" t="s">
        <v>1075</v>
      </c>
      <c r="B130" s="6">
        <v>12776</v>
      </c>
      <c r="C130" s="28">
        <v>0</v>
      </c>
      <c r="D130" s="28">
        <v>0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L130" t="s">
        <v>1075</v>
      </c>
      <c r="M130" s="6">
        <v>12776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f t="shared" si="7"/>
        <v>0</v>
      </c>
    </row>
    <row r="131" spans="1:19" ht="20" x14ac:dyDescent="0.2">
      <c r="A131" t="s">
        <v>1076</v>
      </c>
      <c r="B131" s="6">
        <v>6840</v>
      </c>
      <c r="C131" s="28">
        <v>0</v>
      </c>
      <c r="D131" s="28">
        <v>0</v>
      </c>
      <c r="E131" s="28">
        <v>0</v>
      </c>
      <c r="F131" s="28">
        <v>0</v>
      </c>
      <c r="G131" s="28">
        <v>0</v>
      </c>
      <c r="H131" s="28">
        <v>0</v>
      </c>
      <c r="I131" s="28">
        <v>0</v>
      </c>
      <c r="L131" t="s">
        <v>1076</v>
      </c>
      <c r="M131" s="6">
        <v>6840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f t="shared" si="7"/>
        <v>0</v>
      </c>
    </row>
    <row r="132" spans="1:19" ht="20" x14ac:dyDescent="0.2">
      <c r="A132" t="s">
        <v>1077</v>
      </c>
      <c r="B132" s="6">
        <v>10578</v>
      </c>
      <c r="C132" s="28"/>
      <c r="D132" s="28"/>
      <c r="E132" s="28"/>
      <c r="F132" s="28"/>
      <c r="G132" s="28"/>
      <c r="H132" s="28"/>
      <c r="I132" s="28"/>
      <c r="L132" t="s">
        <v>1077</v>
      </c>
      <c r="M132" s="6">
        <v>10578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f t="shared" si="7"/>
        <v>0</v>
      </c>
    </row>
    <row r="133" spans="1:19" ht="20" x14ac:dyDescent="0.2">
      <c r="A133" t="s">
        <v>1078</v>
      </c>
      <c r="B133" s="6">
        <v>3841</v>
      </c>
      <c r="C133" s="28"/>
      <c r="D133" s="28"/>
      <c r="E133" s="28"/>
      <c r="F133" s="28"/>
      <c r="G133" s="28"/>
      <c r="H133" s="28"/>
      <c r="I133" s="28"/>
      <c r="L133" t="s">
        <v>1078</v>
      </c>
      <c r="M133" s="6">
        <v>3841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f t="shared" si="7"/>
        <v>0</v>
      </c>
    </row>
    <row r="134" spans="1:19" ht="20" x14ac:dyDescent="0.2">
      <c r="A134" t="s">
        <v>1079</v>
      </c>
      <c r="B134" s="6">
        <v>27810</v>
      </c>
      <c r="C134" s="28">
        <v>0</v>
      </c>
      <c r="D134" s="28">
        <v>0</v>
      </c>
      <c r="E134" s="28">
        <v>0</v>
      </c>
      <c r="F134" s="28">
        <v>0</v>
      </c>
      <c r="G134" s="28">
        <v>0</v>
      </c>
      <c r="H134" s="28">
        <v>0</v>
      </c>
      <c r="I134" s="28">
        <v>0</v>
      </c>
      <c r="L134" t="s">
        <v>1079</v>
      </c>
      <c r="M134" s="6">
        <v>27810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f t="shared" si="7"/>
        <v>0</v>
      </c>
    </row>
    <row r="135" spans="1:19" ht="20" x14ac:dyDescent="0.2">
      <c r="A135" t="s">
        <v>1080</v>
      </c>
      <c r="B135" s="6">
        <v>5724</v>
      </c>
      <c r="C135" s="28">
        <v>0</v>
      </c>
      <c r="D135" s="28">
        <v>0</v>
      </c>
      <c r="E135" s="28">
        <v>0</v>
      </c>
      <c r="F135" s="28">
        <v>0</v>
      </c>
      <c r="G135" s="28">
        <v>0</v>
      </c>
      <c r="H135" s="28">
        <v>0</v>
      </c>
      <c r="I135" s="28">
        <v>0</v>
      </c>
      <c r="L135" t="s">
        <v>1080</v>
      </c>
      <c r="M135" s="6">
        <v>5724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f t="shared" si="7"/>
        <v>0</v>
      </c>
    </row>
    <row r="136" spans="1:19" ht="20" x14ac:dyDescent="0.2">
      <c r="A136" t="s">
        <v>1081</v>
      </c>
      <c r="B136" s="6">
        <v>25789</v>
      </c>
      <c r="C136" s="28">
        <v>0</v>
      </c>
      <c r="D136" s="28">
        <v>0</v>
      </c>
      <c r="E136" s="28">
        <v>0</v>
      </c>
      <c r="F136" s="28">
        <v>0</v>
      </c>
      <c r="G136" s="28">
        <v>0</v>
      </c>
      <c r="H136" s="28">
        <v>0</v>
      </c>
      <c r="I136" s="28">
        <v>0</v>
      </c>
      <c r="L136" t="s">
        <v>1081</v>
      </c>
      <c r="M136" s="6">
        <v>25789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f t="shared" si="7"/>
        <v>0</v>
      </c>
    </row>
    <row r="137" spans="1:19" ht="20" x14ac:dyDescent="0.2">
      <c r="A137" t="s">
        <v>1083</v>
      </c>
      <c r="B137" s="6">
        <v>5500</v>
      </c>
      <c r="C137" s="28">
        <v>0</v>
      </c>
      <c r="D137" s="28">
        <v>0</v>
      </c>
      <c r="E137" s="28">
        <v>0</v>
      </c>
      <c r="F137" s="28">
        <v>0</v>
      </c>
      <c r="G137" s="28">
        <v>0</v>
      </c>
      <c r="H137" s="28">
        <v>0</v>
      </c>
      <c r="I137" s="28">
        <v>0</v>
      </c>
      <c r="L137" t="s">
        <v>1083</v>
      </c>
      <c r="M137" s="6">
        <v>5500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f t="shared" si="7"/>
        <v>0</v>
      </c>
    </row>
    <row r="138" spans="1:19" ht="20" x14ac:dyDescent="0.2">
      <c r="A138" t="s">
        <v>1084</v>
      </c>
      <c r="B138" s="6">
        <v>9397</v>
      </c>
      <c r="C138" s="28">
        <v>0</v>
      </c>
      <c r="D138" s="28">
        <v>0</v>
      </c>
      <c r="E138" s="28">
        <v>0</v>
      </c>
      <c r="F138" s="28">
        <v>0</v>
      </c>
      <c r="G138" s="28">
        <v>0</v>
      </c>
      <c r="H138" s="28">
        <v>0</v>
      </c>
      <c r="I138" s="28">
        <v>0</v>
      </c>
      <c r="L138" t="s">
        <v>1084</v>
      </c>
      <c r="M138" s="6">
        <v>9397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f t="shared" si="7"/>
        <v>0</v>
      </c>
    </row>
    <row r="139" spans="1:19" ht="20" x14ac:dyDescent="0.2">
      <c r="A139" t="s">
        <v>1085</v>
      </c>
      <c r="B139" s="6">
        <v>20084</v>
      </c>
      <c r="C139" s="28">
        <v>4</v>
      </c>
      <c r="D139" s="28">
        <v>4</v>
      </c>
      <c r="E139" s="28">
        <v>4</v>
      </c>
      <c r="F139" s="28">
        <v>4</v>
      </c>
      <c r="G139" s="28">
        <v>4</v>
      </c>
      <c r="H139" s="28">
        <v>4</v>
      </c>
      <c r="I139" s="28">
        <v>4</v>
      </c>
      <c r="L139" t="s">
        <v>1085</v>
      </c>
      <c r="M139" s="6">
        <v>20084</v>
      </c>
      <c r="N139" s="7">
        <v>19.916351324437361</v>
      </c>
      <c r="O139" s="7">
        <v>19.916351324437361</v>
      </c>
      <c r="P139" s="7">
        <v>19.916351324437361</v>
      </c>
      <c r="Q139" s="7">
        <v>19.916351324437361</v>
      </c>
      <c r="R139" s="7">
        <v>19.916351324437361</v>
      </c>
      <c r="S139" s="7">
        <f t="shared" si="7"/>
        <v>19.916351324437361</v>
      </c>
    </row>
    <row r="140" spans="1:19" ht="20" x14ac:dyDescent="0.2">
      <c r="A140" t="s">
        <v>1082</v>
      </c>
      <c r="B140" s="6">
        <v>35816</v>
      </c>
      <c r="C140" s="28">
        <v>0</v>
      </c>
      <c r="D140" s="28">
        <v>0</v>
      </c>
      <c r="E140" s="28">
        <v>0</v>
      </c>
      <c r="F140" s="28">
        <v>0</v>
      </c>
      <c r="G140" s="28">
        <v>0</v>
      </c>
      <c r="H140" s="28">
        <v>0</v>
      </c>
      <c r="I140" s="28">
        <v>0</v>
      </c>
      <c r="L140" t="s">
        <v>1082</v>
      </c>
      <c r="M140" s="6">
        <v>35816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f t="shared" si="7"/>
        <v>0</v>
      </c>
    </row>
    <row r="141" spans="1:19" ht="20" x14ac:dyDescent="0.2">
      <c r="A141" t="s">
        <v>1086</v>
      </c>
      <c r="B141" s="6">
        <v>23105</v>
      </c>
      <c r="C141" s="28">
        <v>0</v>
      </c>
      <c r="D141" s="28">
        <v>0</v>
      </c>
      <c r="E141" s="28">
        <v>0</v>
      </c>
      <c r="F141" s="28">
        <v>0</v>
      </c>
      <c r="G141" s="28">
        <v>0</v>
      </c>
      <c r="H141" s="28">
        <v>0</v>
      </c>
      <c r="I141" s="28">
        <v>0</v>
      </c>
      <c r="L141" t="s">
        <v>1086</v>
      </c>
      <c r="M141" s="6">
        <v>23105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f t="shared" si="7"/>
        <v>0</v>
      </c>
    </row>
    <row r="142" spans="1:19" ht="20" x14ac:dyDescent="0.2">
      <c r="A142" t="s">
        <v>1087</v>
      </c>
      <c r="B142" s="6">
        <v>25635</v>
      </c>
      <c r="C142" s="28">
        <v>1</v>
      </c>
      <c r="D142" s="28">
        <v>1</v>
      </c>
      <c r="E142" s="28">
        <v>1</v>
      </c>
      <c r="F142" s="28">
        <v>1</v>
      </c>
      <c r="G142" s="28">
        <v>1</v>
      </c>
      <c r="H142" s="28">
        <v>1</v>
      </c>
      <c r="I142" s="28">
        <v>1</v>
      </c>
      <c r="L142" t="s">
        <v>1087</v>
      </c>
      <c r="M142" s="6">
        <v>25635</v>
      </c>
      <c r="N142" s="7">
        <v>3.9009167154281252</v>
      </c>
      <c r="O142" s="7">
        <v>3.9009167154281252</v>
      </c>
      <c r="P142" s="7">
        <v>3.9009167154281252</v>
      </c>
      <c r="Q142" s="7">
        <v>3.9009167154281252</v>
      </c>
      <c r="R142" s="7">
        <v>3.9009167154281252</v>
      </c>
      <c r="S142" s="7">
        <f t="shared" si="7"/>
        <v>3.9009167154281252</v>
      </c>
    </row>
    <row r="143" spans="1:19" ht="20" x14ac:dyDescent="0.2">
      <c r="A143" t="s">
        <v>130</v>
      </c>
      <c r="B143" s="6">
        <v>5490726</v>
      </c>
      <c r="C143" s="28"/>
      <c r="D143" s="28"/>
      <c r="E143" s="28"/>
      <c r="F143" s="28"/>
      <c r="G143" s="28"/>
      <c r="H143" s="28"/>
      <c r="I143" s="28"/>
      <c r="L143" t="s">
        <v>130</v>
      </c>
      <c r="M143" s="6">
        <v>5490726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f t="shared" si="7"/>
        <v>0</v>
      </c>
    </row>
    <row r="144" spans="1:19" ht="20" x14ac:dyDescent="0.2">
      <c r="A144" t="s">
        <v>1088</v>
      </c>
      <c r="B144" s="6">
        <v>32880</v>
      </c>
      <c r="C144" s="28">
        <v>0</v>
      </c>
      <c r="D144" s="28">
        <v>0</v>
      </c>
      <c r="E144" s="28">
        <v>0</v>
      </c>
      <c r="F144" s="28">
        <v>0</v>
      </c>
      <c r="G144" s="28">
        <v>0</v>
      </c>
      <c r="H144" s="28">
        <v>0</v>
      </c>
      <c r="I144" s="28">
        <v>0</v>
      </c>
      <c r="L144" t="s">
        <v>1088</v>
      </c>
      <c r="M144" s="6">
        <v>32880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f t="shared" si="7"/>
        <v>0</v>
      </c>
    </row>
    <row r="145" spans="1:19" ht="20" x14ac:dyDescent="0.2">
      <c r="A145" t="s">
        <v>1089</v>
      </c>
      <c r="B145" s="6">
        <v>39386</v>
      </c>
      <c r="C145" s="28">
        <v>0</v>
      </c>
      <c r="D145" s="28">
        <v>0</v>
      </c>
      <c r="E145" s="28">
        <v>0</v>
      </c>
      <c r="F145" s="28">
        <v>0</v>
      </c>
      <c r="G145" s="28">
        <v>0</v>
      </c>
      <c r="H145" s="28">
        <v>0</v>
      </c>
      <c r="I145" s="28">
        <v>0</v>
      </c>
      <c r="L145" t="s">
        <v>1089</v>
      </c>
      <c r="M145" s="6">
        <v>39386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f t="shared" si="7"/>
        <v>0</v>
      </c>
    </row>
    <row r="146" spans="1:19" ht="20" x14ac:dyDescent="0.2">
      <c r="A146" t="s">
        <v>1090</v>
      </c>
      <c r="B146" s="6">
        <v>8394</v>
      </c>
      <c r="C146" s="28">
        <v>0</v>
      </c>
      <c r="D146" s="28">
        <v>0</v>
      </c>
      <c r="E146" s="28">
        <v>0</v>
      </c>
      <c r="F146" s="28">
        <v>0</v>
      </c>
      <c r="G146" s="28">
        <v>0</v>
      </c>
      <c r="H146" s="28">
        <v>0</v>
      </c>
      <c r="I146" s="28">
        <v>0</v>
      </c>
      <c r="L146" t="s">
        <v>1090</v>
      </c>
      <c r="M146" s="6">
        <v>8394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f t="shared" si="7"/>
        <v>0</v>
      </c>
    </row>
    <row r="147" spans="1:19" ht="20" x14ac:dyDescent="0.2">
      <c r="A147" t="s">
        <v>1091</v>
      </c>
      <c r="B147" s="6">
        <v>33477</v>
      </c>
      <c r="C147" s="28">
        <v>2</v>
      </c>
      <c r="D147" s="28">
        <v>2</v>
      </c>
      <c r="E147" s="28">
        <v>2</v>
      </c>
      <c r="F147" s="28">
        <v>2</v>
      </c>
      <c r="G147" s="28">
        <v>2</v>
      </c>
      <c r="H147" s="28">
        <v>2</v>
      </c>
      <c r="I147" s="28">
        <v>2</v>
      </c>
      <c r="L147" t="s">
        <v>1091</v>
      </c>
      <c r="M147" s="6">
        <v>33477</v>
      </c>
      <c r="N147" s="7">
        <v>5.9742509782835977</v>
      </c>
      <c r="O147" s="7">
        <v>5.9742509782835977</v>
      </c>
      <c r="P147" s="7">
        <v>5.9742509782835977</v>
      </c>
      <c r="Q147" s="7">
        <v>5.9742509782835977</v>
      </c>
      <c r="R147" s="7">
        <v>5.9742509782835977</v>
      </c>
      <c r="S147" s="7">
        <f t="shared" si="7"/>
        <v>5.9742509782835977</v>
      </c>
    </row>
    <row r="148" spans="1:19" ht="20" x14ac:dyDescent="0.2">
      <c r="A148" t="s">
        <v>1092</v>
      </c>
      <c r="B148" s="6">
        <v>21854</v>
      </c>
      <c r="C148" s="28">
        <v>1</v>
      </c>
      <c r="D148" s="28">
        <v>1</v>
      </c>
      <c r="E148" s="28">
        <v>1</v>
      </c>
      <c r="F148" s="28">
        <v>1</v>
      </c>
      <c r="G148" s="28">
        <v>1</v>
      </c>
      <c r="H148" s="28">
        <v>1</v>
      </c>
      <c r="I148" s="28">
        <v>1</v>
      </c>
      <c r="L148" t="s">
        <v>1092</v>
      </c>
      <c r="M148" s="6">
        <v>21854</v>
      </c>
      <c r="N148" s="7">
        <v>4.5758213599341078</v>
      </c>
      <c r="O148" s="7">
        <v>4.5758213599341078</v>
      </c>
      <c r="P148" s="7">
        <v>4.5758213599341078</v>
      </c>
      <c r="Q148" s="7">
        <v>4.5758213599341078</v>
      </c>
      <c r="R148" s="7">
        <v>4.5758213599341078</v>
      </c>
      <c r="S148" s="7">
        <f t="shared" si="7"/>
        <v>4.5758213599341078</v>
      </c>
    </row>
    <row r="149" spans="1:19" ht="20" x14ac:dyDescent="0.2">
      <c r="A149" t="s">
        <v>1093</v>
      </c>
      <c r="B149" s="6">
        <v>6589</v>
      </c>
      <c r="C149" s="28">
        <v>0</v>
      </c>
      <c r="D149" s="28">
        <v>0</v>
      </c>
      <c r="E149" s="28">
        <v>0</v>
      </c>
      <c r="F149" s="28">
        <v>0</v>
      </c>
      <c r="G149" s="28">
        <v>0</v>
      </c>
      <c r="H149" s="28">
        <v>0</v>
      </c>
      <c r="I149" s="28">
        <v>0</v>
      </c>
      <c r="L149" t="s">
        <v>1093</v>
      </c>
      <c r="M149" s="6">
        <v>6589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f t="shared" si="7"/>
        <v>0</v>
      </c>
    </row>
    <row r="150" spans="1:19" ht="20" x14ac:dyDescent="0.2">
      <c r="A150" t="s">
        <v>1094</v>
      </c>
      <c r="B150" s="6">
        <v>151685</v>
      </c>
      <c r="C150" s="28">
        <v>4</v>
      </c>
      <c r="D150" s="28">
        <v>5</v>
      </c>
      <c r="E150" s="28">
        <v>6</v>
      </c>
      <c r="F150" s="28">
        <v>6</v>
      </c>
      <c r="G150" s="28">
        <v>6</v>
      </c>
      <c r="H150" s="28">
        <v>6</v>
      </c>
      <c r="I150" s="28">
        <v>6</v>
      </c>
      <c r="L150" t="s">
        <v>1094</v>
      </c>
      <c r="M150" s="6">
        <v>151685</v>
      </c>
      <c r="N150" s="7">
        <v>2.6370438738174506</v>
      </c>
      <c r="O150" s="7">
        <v>3.2963048422718138</v>
      </c>
      <c r="P150" s="7">
        <v>3.9555658107261755</v>
      </c>
      <c r="Q150" s="7">
        <v>3.9555658107261755</v>
      </c>
      <c r="R150" s="7">
        <v>3.9555658107261755</v>
      </c>
      <c r="S150" s="7">
        <f t="shared" si="7"/>
        <v>3.9555658107261755</v>
      </c>
    </row>
    <row r="151" spans="1:19" ht="20" x14ac:dyDescent="0.2">
      <c r="A151" t="s">
        <v>1095</v>
      </c>
      <c r="B151" s="6">
        <v>57790</v>
      </c>
      <c r="C151" s="28">
        <v>0</v>
      </c>
      <c r="D151" s="28">
        <v>0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L151" t="s">
        <v>1095</v>
      </c>
      <c r="M151" s="6">
        <v>57790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f t="shared" si="7"/>
        <v>0</v>
      </c>
    </row>
    <row r="152" spans="1:19" ht="20" x14ac:dyDescent="0.2">
      <c r="A152" t="s">
        <v>1096</v>
      </c>
      <c r="B152" s="6">
        <v>14197</v>
      </c>
      <c r="C152" s="28">
        <v>0</v>
      </c>
      <c r="D152" s="28">
        <v>0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L152" t="s">
        <v>1096</v>
      </c>
      <c r="M152" s="6">
        <v>14197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f t="shared" si="7"/>
        <v>0</v>
      </c>
    </row>
    <row r="153" spans="1:19" ht="20" x14ac:dyDescent="0.2">
      <c r="A153" t="s">
        <v>1097</v>
      </c>
      <c r="B153" s="6">
        <v>29057</v>
      </c>
      <c r="C153" s="28">
        <v>0</v>
      </c>
      <c r="D153" s="28">
        <v>0</v>
      </c>
      <c r="E153" s="28">
        <v>0</v>
      </c>
      <c r="F153" s="28">
        <v>0</v>
      </c>
      <c r="G153" s="28">
        <v>0</v>
      </c>
      <c r="H153" s="28">
        <v>0</v>
      </c>
      <c r="I153" s="28">
        <v>0</v>
      </c>
      <c r="L153" t="s">
        <v>1097</v>
      </c>
      <c r="M153" s="6">
        <v>29057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f t="shared" si="7"/>
        <v>0</v>
      </c>
    </row>
    <row r="154" spans="1:19" ht="20" x14ac:dyDescent="0.2">
      <c r="A154" t="s">
        <v>1098</v>
      </c>
      <c r="B154" s="6">
        <v>9229</v>
      </c>
      <c r="C154" s="28">
        <v>0</v>
      </c>
      <c r="D154" s="28">
        <v>0</v>
      </c>
      <c r="E154" s="28">
        <v>0</v>
      </c>
      <c r="F154" s="28">
        <v>0</v>
      </c>
      <c r="G154" s="28">
        <v>0</v>
      </c>
      <c r="H154" s="28">
        <v>0</v>
      </c>
      <c r="I154" s="28">
        <v>0</v>
      </c>
      <c r="L154" t="s">
        <v>1098</v>
      </c>
      <c r="M154" s="6">
        <v>9229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f t="shared" si="7"/>
        <v>0</v>
      </c>
    </row>
    <row r="155" spans="1:19" ht="20" x14ac:dyDescent="0.2">
      <c r="A155" t="s">
        <v>1099</v>
      </c>
      <c r="B155" s="6">
        <v>31564</v>
      </c>
      <c r="C155" s="28">
        <v>0</v>
      </c>
      <c r="D155" s="28">
        <v>0</v>
      </c>
      <c r="E155" s="28">
        <v>0</v>
      </c>
      <c r="F155" s="28">
        <v>0</v>
      </c>
      <c r="G155" s="28">
        <v>0</v>
      </c>
      <c r="H155" s="28">
        <v>0</v>
      </c>
      <c r="I155" s="28">
        <v>0</v>
      </c>
      <c r="L155" t="s">
        <v>1099</v>
      </c>
      <c r="M155" s="6">
        <v>31564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f t="shared" si="7"/>
        <v>0</v>
      </c>
    </row>
    <row r="156" spans="1:19" ht="20" x14ac:dyDescent="0.2">
      <c r="A156" t="s">
        <v>1100</v>
      </c>
      <c r="B156" s="6">
        <v>10932</v>
      </c>
      <c r="C156" s="28"/>
      <c r="D156" s="28"/>
      <c r="E156" s="28"/>
      <c r="F156" s="28"/>
      <c r="G156" s="28"/>
      <c r="H156" s="28"/>
      <c r="I156" s="28"/>
      <c r="L156" t="s">
        <v>1100</v>
      </c>
      <c r="M156" s="6">
        <v>10932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f t="shared" si="7"/>
        <v>0</v>
      </c>
    </row>
    <row r="157" spans="1:19" ht="20" x14ac:dyDescent="0.2">
      <c r="A157" t="s">
        <v>1101</v>
      </c>
      <c r="B157" s="6">
        <v>537893</v>
      </c>
      <c r="C157" s="28">
        <v>11</v>
      </c>
      <c r="D157" s="28">
        <v>14</v>
      </c>
      <c r="E157" s="28">
        <v>18</v>
      </c>
      <c r="F157" s="28">
        <v>20</v>
      </c>
      <c r="G157" s="28">
        <v>22</v>
      </c>
      <c r="H157" s="28">
        <v>24</v>
      </c>
      <c r="I157" s="28">
        <v>26</v>
      </c>
      <c r="L157" t="s">
        <v>1101</v>
      </c>
      <c r="M157" s="6">
        <v>537893</v>
      </c>
      <c r="N157" s="7">
        <v>2.0450163880176913</v>
      </c>
      <c r="O157" s="7">
        <v>2.602748130204334</v>
      </c>
      <c r="P157" s="7">
        <v>3.3463904531198589</v>
      </c>
      <c r="Q157" s="7">
        <v>3.7182116145776201</v>
      </c>
      <c r="R157" s="7">
        <v>4.0900327760353825</v>
      </c>
      <c r="S157" s="7">
        <f t="shared" si="7"/>
        <v>4.4618539374931441</v>
      </c>
    </row>
    <row r="158" spans="1:19" ht="20" x14ac:dyDescent="0.2">
      <c r="A158" t="s">
        <v>1102</v>
      </c>
      <c r="B158" s="6">
        <v>4017</v>
      </c>
      <c r="C158" s="28">
        <v>0</v>
      </c>
      <c r="D158" s="28">
        <v>0</v>
      </c>
      <c r="E158" s="28">
        <v>0</v>
      </c>
      <c r="F158" s="28">
        <v>0</v>
      </c>
      <c r="G158" s="28">
        <v>0</v>
      </c>
      <c r="H158" s="28">
        <v>0</v>
      </c>
      <c r="I158" s="28">
        <v>0</v>
      </c>
      <c r="L158" t="s">
        <v>1102</v>
      </c>
      <c r="M158" s="6">
        <v>4017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f t="shared" si="7"/>
        <v>0</v>
      </c>
    </row>
    <row r="159" spans="1:19" ht="20" x14ac:dyDescent="0.2">
      <c r="A159" t="s">
        <v>1103</v>
      </c>
      <c r="B159" s="6">
        <v>15430</v>
      </c>
      <c r="C159" s="28">
        <v>0</v>
      </c>
      <c r="D159" s="28">
        <v>0</v>
      </c>
      <c r="E159" s="28">
        <v>0</v>
      </c>
      <c r="F159" s="28">
        <v>0</v>
      </c>
      <c r="G159" s="28">
        <v>0</v>
      </c>
      <c r="H159" s="28">
        <v>0</v>
      </c>
      <c r="I159" s="28">
        <v>0</v>
      </c>
      <c r="L159" t="s">
        <v>1103</v>
      </c>
      <c r="M159" s="6">
        <v>15430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f t="shared" si="7"/>
        <v>0</v>
      </c>
    </row>
    <row r="160" spans="1:19" ht="20" x14ac:dyDescent="0.2">
      <c r="A160" t="s">
        <v>1104</v>
      </c>
      <c r="B160" s="6">
        <v>14798</v>
      </c>
      <c r="C160" s="28">
        <v>0</v>
      </c>
      <c r="D160" s="28">
        <v>0</v>
      </c>
      <c r="E160" s="28">
        <v>0</v>
      </c>
      <c r="F160" s="28">
        <v>0</v>
      </c>
      <c r="G160" s="28">
        <v>0</v>
      </c>
      <c r="H160" s="28">
        <v>0</v>
      </c>
      <c r="I160" s="28">
        <v>0</v>
      </c>
      <c r="L160" t="s">
        <v>1104</v>
      </c>
      <c r="M160" s="6">
        <v>14798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f t="shared" ref="S160:S182" si="8">(H160/B160)*100000</f>
        <v>0</v>
      </c>
    </row>
    <row r="161" spans="1:19" ht="20" x14ac:dyDescent="0.2">
      <c r="A161" t="s">
        <v>1105</v>
      </c>
      <c r="B161" s="6">
        <v>65251</v>
      </c>
      <c r="C161" s="28">
        <v>1</v>
      </c>
      <c r="D161" s="28">
        <v>1</v>
      </c>
      <c r="E161" s="28">
        <v>1</v>
      </c>
      <c r="F161" s="28">
        <v>1</v>
      </c>
      <c r="G161" s="28">
        <v>1</v>
      </c>
      <c r="H161" s="28">
        <v>1</v>
      </c>
      <c r="I161" s="28">
        <v>1</v>
      </c>
      <c r="L161" t="s">
        <v>1105</v>
      </c>
      <c r="M161" s="6">
        <v>65251</v>
      </c>
      <c r="N161" s="7">
        <v>1.5325435625507655</v>
      </c>
      <c r="O161" s="7">
        <v>1.5325435625507655</v>
      </c>
      <c r="P161" s="7">
        <v>1.5325435625507655</v>
      </c>
      <c r="Q161" s="7">
        <v>1.5325435625507655</v>
      </c>
      <c r="R161" s="7">
        <v>1.5325435625507655</v>
      </c>
      <c r="S161" s="7">
        <f t="shared" si="8"/>
        <v>1.5325435625507655</v>
      </c>
    </row>
    <row r="162" spans="1:19" ht="20" x14ac:dyDescent="0.2">
      <c r="A162" t="s">
        <v>1106</v>
      </c>
      <c r="B162" s="6">
        <v>9433</v>
      </c>
      <c r="C162" s="28">
        <v>0</v>
      </c>
      <c r="D162" s="28">
        <v>0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L162" t="s">
        <v>1106</v>
      </c>
      <c r="M162" s="6">
        <v>9433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f t="shared" si="8"/>
        <v>0</v>
      </c>
    </row>
    <row r="163" spans="1:19" ht="20" x14ac:dyDescent="0.2">
      <c r="A163" t="s">
        <v>1107</v>
      </c>
      <c r="B163" s="6">
        <v>15537</v>
      </c>
      <c r="C163" s="28">
        <v>0</v>
      </c>
      <c r="D163" s="28">
        <v>0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L163" t="s">
        <v>1107</v>
      </c>
      <c r="M163" s="6">
        <v>15537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f t="shared" si="8"/>
        <v>0</v>
      </c>
    </row>
    <row r="164" spans="1:19" ht="20" x14ac:dyDescent="0.2">
      <c r="A164" t="s">
        <v>1109</v>
      </c>
      <c r="B164" s="6">
        <v>141463</v>
      </c>
      <c r="C164" s="28">
        <v>1</v>
      </c>
      <c r="D164" s="28">
        <v>1</v>
      </c>
      <c r="E164" s="28">
        <v>1</v>
      </c>
      <c r="F164" s="28">
        <v>1</v>
      </c>
      <c r="G164" s="28">
        <v>1</v>
      </c>
      <c r="H164" s="28">
        <v>1</v>
      </c>
      <c r="I164" s="28">
        <v>1</v>
      </c>
      <c r="L164" t="s">
        <v>1109</v>
      </c>
      <c r="M164" s="6">
        <v>141463</v>
      </c>
      <c r="N164" s="7">
        <v>0.70689862366837974</v>
      </c>
      <c r="O164" s="7">
        <v>0.70689862366837974</v>
      </c>
      <c r="P164" s="7">
        <v>0.70689862366837974</v>
      </c>
      <c r="Q164" s="7">
        <v>0.70689862366837974</v>
      </c>
      <c r="R164" s="7">
        <v>0.70689862366837974</v>
      </c>
      <c r="S164" s="7">
        <f t="shared" si="8"/>
        <v>0.70689862366837974</v>
      </c>
    </row>
    <row r="165" spans="1:19" ht="20" x14ac:dyDescent="0.2">
      <c r="A165" t="s">
        <v>1110</v>
      </c>
      <c r="B165" s="6">
        <v>92024</v>
      </c>
      <c r="C165" s="28">
        <v>0</v>
      </c>
      <c r="D165" s="28">
        <v>0</v>
      </c>
      <c r="E165" s="28">
        <v>0</v>
      </c>
      <c r="F165" s="28">
        <v>0</v>
      </c>
      <c r="G165" s="28">
        <v>0</v>
      </c>
      <c r="H165" s="28">
        <v>0</v>
      </c>
      <c r="I165" s="28">
        <v>0</v>
      </c>
      <c r="L165" t="s">
        <v>1110</v>
      </c>
      <c r="M165" s="6">
        <v>92024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f t="shared" si="8"/>
        <v>0</v>
      </c>
    </row>
    <row r="166" spans="1:19" ht="20" x14ac:dyDescent="0.2">
      <c r="A166" t="s">
        <v>1111</v>
      </c>
      <c r="B166" s="6">
        <v>14888</v>
      </c>
      <c r="C166" s="28">
        <v>0</v>
      </c>
      <c r="D166" s="28">
        <v>0</v>
      </c>
      <c r="E166" s="28">
        <v>0</v>
      </c>
      <c r="F166" s="28">
        <v>0</v>
      </c>
      <c r="G166" s="28">
        <v>0</v>
      </c>
      <c r="H166" s="28">
        <v>0</v>
      </c>
      <c r="I166" s="28">
        <v>0</v>
      </c>
      <c r="L166" t="s">
        <v>1111</v>
      </c>
      <c r="M166" s="6">
        <v>14888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f t="shared" si="8"/>
        <v>0</v>
      </c>
    </row>
    <row r="167" spans="1:19" ht="20" x14ac:dyDescent="0.2">
      <c r="A167" t="s">
        <v>1108</v>
      </c>
      <c r="B167" s="6">
        <v>200294</v>
      </c>
      <c r="C167" s="28">
        <v>10</v>
      </c>
      <c r="D167" s="28">
        <v>10</v>
      </c>
      <c r="E167" s="28">
        <v>10</v>
      </c>
      <c r="F167" s="28">
        <v>10</v>
      </c>
      <c r="G167" s="28">
        <v>11</v>
      </c>
      <c r="H167" s="28">
        <v>11</v>
      </c>
      <c r="I167" s="28">
        <v>11</v>
      </c>
      <c r="L167" t="s">
        <v>1108</v>
      </c>
      <c r="M167" s="6">
        <v>200294</v>
      </c>
      <c r="N167" s="7">
        <v>4.9926607886406975</v>
      </c>
      <c r="O167" s="7">
        <v>4.9926607886406975</v>
      </c>
      <c r="P167" s="7">
        <v>4.9926607886406975</v>
      </c>
      <c r="Q167" s="7">
        <v>4.9926607886406975</v>
      </c>
      <c r="R167" s="7">
        <v>5.4919268675047679</v>
      </c>
      <c r="S167" s="7">
        <f t="shared" si="8"/>
        <v>5.4919268675047679</v>
      </c>
    </row>
    <row r="168" spans="1:19" ht="20" x14ac:dyDescent="0.2">
      <c r="A168" t="s">
        <v>1112</v>
      </c>
      <c r="B168" s="6">
        <v>155300</v>
      </c>
      <c r="C168" s="28">
        <v>0</v>
      </c>
      <c r="D168" s="28">
        <v>0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L168" t="s">
        <v>1112</v>
      </c>
      <c r="M168" s="6">
        <v>155300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f t="shared" si="8"/>
        <v>0</v>
      </c>
    </row>
    <row r="169" spans="1:19" ht="20" x14ac:dyDescent="0.2">
      <c r="A169" t="s">
        <v>1113</v>
      </c>
      <c r="B169" s="6">
        <v>36612</v>
      </c>
      <c r="C169" s="28">
        <v>0</v>
      </c>
      <c r="D169" s="28">
        <v>0</v>
      </c>
      <c r="E169" s="28">
        <v>0</v>
      </c>
      <c r="F169" s="28">
        <v>0</v>
      </c>
      <c r="G169" s="28">
        <v>0</v>
      </c>
      <c r="H169" s="28">
        <v>0</v>
      </c>
      <c r="I169" s="28">
        <v>0</v>
      </c>
      <c r="L169" t="s">
        <v>1113</v>
      </c>
      <c r="M169" s="6">
        <v>36612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f t="shared" si="8"/>
        <v>0</v>
      </c>
    </row>
    <row r="170" spans="1:19" ht="20" x14ac:dyDescent="0.2">
      <c r="A170" t="s">
        <v>1114</v>
      </c>
      <c r="B170" s="6">
        <v>9759</v>
      </c>
      <c r="C170" s="28"/>
      <c r="D170" s="28"/>
      <c r="E170" s="28"/>
      <c r="F170" s="28"/>
      <c r="G170" s="28"/>
      <c r="H170" s="28"/>
      <c r="I170" s="28"/>
      <c r="L170" t="s">
        <v>1114</v>
      </c>
      <c r="M170" s="6">
        <v>9759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f t="shared" si="8"/>
        <v>0</v>
      </c>
    </row>
    <row r="171" spans="1:19" ht="20" x14ac:dyDescent="0.2">
      <c r="A171" t="s">
        <v>1115</v>
      </c>
      <c r="B171" s="6">
        <v>9448</v>
      </c>
      <c r="C171" s="28">
        <v>0</v>
      </c>
      <c r="D171" s="28">
        <v>0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L171" t="s">
        <v>1115</v>
      </c>
      <c r="M171" s="6">
        <v>9448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f t="shared" si="8"/>
        <v>0</v>
      </c>
    </row>
    <row r="172" spans="1:19" ht="20" x14ac:dyDescent="0.2">
      <c r="A172" t="s">
        <v>1116</v>
      </c>
      <c r="B172" s="6">
        <v>24423</v>
      </c>
      <c r="C172" s="28">
        <v>0</v>
      </c>
      <c r="D172" s="28">
        <v>0</v>
      </c>
      <c r="E172" s="28">
        <v>0</v>
      </c>
      <c r="F172" s="28">
        <v>0</v>
      </c>
      <c r="G172" s="28">
        <v>0</v>
      </c>
      <c r="H172" s="28">
        <v>0</v>
      </c>
      <c r="I172" s="28">
        <v>0</v>
      </c>
      <c r="L172" t="s">
        <v>1116</v>
      </c>
      <c r="M172" s="6">
        <v>24423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f t="shared" si="8"/>
        <v>0</v>
      </c>
    </row>
    <row r="173" spans="1:19" ht="20" x14ac:dyDescent="0.2">
      <c r="A173" t="s">
        <v>1117</v>
      </c>
      <c r="B173" s="6">
        <v>3357</v>
      </c>
      <c r="C173" s="28">
        <v>0</v>
      </c>
      <c r="D173" s="28">
        <v>0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L173" t="s">
        <v>1117</v>
      </c>
      <c r="M173" s="6">
        <v>3357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f t="shared" si="8"/>
        <v>0</v>
      </c>
    </row>
    <row r="174" spans="1:19" ht="20" x14ac:dyDescent="0.2">
      <c r="A174" t="s">
        <v>1118</v>
      </c>
      <c r="B174" s="6">
        <v>21490</v>
      </c>
      <c r="C174" s="28">
        <v>0</v>
      </c>
      <c r="D174" s="28">
        <v>0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L174" t="s">
        <v>1118</v>
      </c>
      <c r="M174" s="6">
        <v>21490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f t="shared" si="8"/>
        <v>0</v>
      </c>
    </row>
    <row r="175" spans="1:19" ht="20" x14ac:dyDescent="0.2">
      <c r="A175" t="s">
        <v>1119</v>
      </c>
      <c r="B175" s="6">
        <v>13626</v>
      </c>
      <c r="C175" s="28"/>
      <c r="D175" s="28"/>
      <c r="E175" s="28"/>
      <c r="F175" s="28"/>
      <c r="G175" s="28">
        <v>0</v>
      </c>
      <c r="H175" s="28">
        <v>0</v>
      </c>
      <c r="I175" s="28">
        <v>0</v>
      </c>
      <c r="L175" t="s">
        <v>1119</v>
      </c>
      <c r="M175" s="6">
        <v>13626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f t="shared" si="8"/>
        <v>0</v>
      </c>
    </row>
    <row r="176" spans="1:19" ht="20" x14ac:dyDescent="0.2">
      <c r="A176" t="s">
        <v>1120</v>
      </c>
      <c r="B176" s="6">
        <v>18898</v>
      </c>
      <c r="C176" s="28">
        <v>0</v>
      </c>
      <c r="D176" s="28">
        <v>0</v>
      </c>
      <c r="E176" s="28">
        <v>0</v>
      </c>
      <c r="F176" s="28">
        <v>0</v>
      </c>
      <c r="G176" s="28">
        <v>0</v>
      </c>
      <c r="H176" s="28">
        <v>0</v>
      </c>
      <c r="I176" s="28">
        <v>0</v>
      </c>
      <c r="L176" t="s">
        <v>1120</v>
      </c>
      <c r="M176" s="6">
        <v>18898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f t="shared" si="8"/>
        <v>0</v>
      </c>
    </row>
    <row r="177" spans="1:19" ht="20" x14ac:dyDescent="0.2">
      <c r="A177" t="s">
        <v>1121</v>
      </c>
      <c r="B177" s="6">
        <v>250979</v>
      </c>
      <c r="C177" s="28">
        <v>5</v>
      </c>
      <c r="D177" s="28">
        <v>7</v>
      </c>
      <c r="E177" s="28">
        <v>7</v>
      </c>
      <c r="F177" s="28">
        <v>7</v>
      </c>
      <c r="G177" s="28">
        <v>9</v>
      </c>
      <c r="H177" s="28">
        <v>9</v>
      </c>
      <c r="I177" s="28">
        <v>10</v>
      </c>
      <c r="L177" t="s">
        <v>1121</v>
      </c>
      <c r="M177" s="6">
        <v>250979</v>
      </c>
      <c r="N177" s="7">
        <v>1.9921985504763349</v>
      </c>
      <c r="O177" s="7">
        <v>2.7890779706668685</v>
      </c>
      <c r="P177" s="7">
        <v>2.7890779706668685</v>
      </c>
      <c r="Q177" s="7">
        <v>2.7890779706668685</v>
      </c>
      <c r="R177" s="7">
        <v>3.5859573908574021</v>
      </c>
      <c r="S177" s="7">
        <f t="shared" si="8"/>
        <v>3.5859573908574021</v>
      </c>
    </row>
    <row r="178" spans="1:19" ht="20" x14ac:dyDescent="0.2">
      <c r="A178" t="s">
        <v>1122</v>
      </c>
      <c r="B178" s="6">
        <v>10936</v>
      </c>
      <c r="C178" s="28">
        <v>0</v>
      </c>
      <c r="D178" s="28">
        <v>0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L178" t="s">
        <v>1122</v>
      </c>
      <c r="M178" s="6">
        <v>10936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f t="shared" si="8"/>
        <v>0</v>
      </c>
    </row>
    <row r="179" spans="1:19" ht="20" x14ac:dyDescent="0.2">
      <c r="A179" t="s">
        <v>1123</v>
      </c>
      <c r="B179" s="6">
        <v>6398</v>
      </c>
      <c r="C179" s="28">
        <v>2</v>
      </c>
      <c r="D179" s="28">
        <v>2</v>
      </c>
      <c r="E179" s="28">
        <v>2</v>
      </c>
      <c r="F179" s="28">
        <v>3</v>
      </c>
      <c r="G179" s="28">
        <v>3</v>
      </c>
      <c r="H179" s="28">
        <v>3</v>
      </c>
      <c r="I179" s="28">
        <v>3</v>
      </c>
      <c r="L179" t="s">
        <v>1123</v>
      </c>
      <c r="M179" s="6">
        <v>6398</v>
      </c>
      <c r="N179" s="7">
        <v>31.259768677711783</v>
      </c>
      <c r="O179" s="7">
        <v>31.259768677711783</v>
      </c>
      <c r="P179" s="7">
        <v>31.259768677711783</v>
      </c>
      <c r="Q179" s="7">
        <v>46.889653016567678</v>
      </c>
      <c r="R179" s="7">
        <v>46.889653016567678</v>
      </c>
      <c r="S179" s="7">
        <f t="shared" si="8"/>
        <v>46.889653016567678</v>
      </c>
    </row>
    <row r="180" spans="1:19" ht="20" x14ac:dyDescent="0.2">
      <c r="A180" t="s">
        <v>1124</v>
      </c>
      <c r="B180" s="6">
        <v>50992</v>
      </c>
      <c r="C180" s="28">
        <v>10</v>
      </c>
      <c r="D180" s="28">
        <v>13</v>
      </c>
      <c r="E180" s="28">
        <v>13</v>
      </c>
      <c r="F180" s="28">
        <v>13</v>
      </c>
      <c r="G180" s="28">
        <v>14</v>
      </c>
      <c r="H180" s="28">
        <v>14</v>
      </c>
      <c r="I180" s="28">
        <v>15</v>
      </c>
      <c r="L180" t="s">
        <v>1124</v>
      </c>
      <c r="M180" s="6">
        <v>50992</v>
      </c>
      <c r="N180" s="7">
        <v>19.61091935989959</v>
      </c>
      <c r="O180" s="7">
        <v>25.494195167869467</v>
      </c>
      <c r="P180" s="7">
        <v>25.494195167869467</v>
      </c>
      <c r="Q180" s="7">
        <v>25.494195167869467</v>
      </c>
      <c r="R180" s="7">
        <v>27.45528710385943</v>
      </c>
      <c r="S180" s="7">
        <f t="shared" si="8"/>
        <v>27.45528710385943</v>
      </c>
    </row>
    <row r="181" spans="1:19" ht="20" x14ac:dyDescent="0.2">
      <c r="A181" t="s">
        <v>1125</v>
      </c>
      <c r="B181" s="6">
        <v>131130</v>
      </c>
      <c r="C181" s="28">
        <v>1</v>
      </c>
      <c r="D181" s="28">
        <v>1</v>
      </c>
      <c r="E181" s="28">
        <v>1</v>
      </c>
      <c r="F181" s="28">
        <v>1</v>
      </c>
      <c r="G181" s="28">
        <v>1</v>
      </c>
      <c r="H181" s="28">
        <v>1</v>
      </c>
      <c r="I181" s="28">
        <v>1</v>
      </c>
      <c r="L181" t="s">
        <v>1125</v>
      </c>
      <c r="M181" s="6">
        <v>131130</v>
      </c>
      <c r="N181" s="7">
        <v>0.76260199801723483</v>
      </c>
      <c r="O181" s="7">
        <v>0.76260199801723483</v>
      </c>
      <c r="P181" s="7">
        <v>0.76260199801723483</v>
      </c>
      <c r="Q181" s="7">
        <v>0.76260199801723483</v>
      </c>
      <c r="R181" s="7">
        <v>0.76260199801723483</v>
      </c>
      <c r="S181" s="7">
        <f t="shared" si="8"/>
        <v>0.76260199801723483</v>
      </c>
    </row>
    <row r="182" spans="1:19" ht="20" x14ac:dyDescent="0.2">
      <c r="A182" t="s">
        <v>1126</v>
      </c>
      <c r="B182" s="6">
        <v>9930</v>
      </c>
      <c r="C182" s="28">
        <v>0</v>
      </c>
      <c r="D182" s="28">
        <v>0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L182" t="s">
        <v>1126</v>
      </c>
      <c r="M182" s="6">
        <v>9930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f t="shared" si="8"/>
        <v>0</v>
      </c>
    </row>
  </sheetData>
  <sortState xmlns:xlrd2="http://schemas.microsoft.com/office/spreadsheetml/2017/richdata2" ref="BW4:BY93">
    <sortCondition ref="BW4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AFE58-C8B2-634C-AE08-BB6C4365200B}">
  <dimension ref="A1:I57"/>
  <sheetViews>
    <sheetView workbookViewId="0"/>
  </sheetViews>
  <sheetFormatPr baseColWidth="10" defaultColWidth="10.83203125" defaultRowHeight="16" x14ac:dyDescent="0.2"/>
  <cols>
    <col min="1" max="7" width="10.83203125" style="29"/>
    <col min="8" max="8" width="10.83203125" style="60"/>
    <col min="9" max="16384" width="10.83203125" style="29"/>
  </cols>
  <sheetData>
    <row r="1" spans="1:9" ht="15" x14ac:dyDescent="0.2">
      <c r="A1" s="29" t="s">
        <v>1132</v>
      </c>
    </row>
    <row r="2" spans="1:9" s="30" customFormat="1" ht="85" x14ac:dyDescent="0.2">
      <c r="A2" s="32" t="s">
        <v>1127</v>
      </c>
      <c r="B2" s="32" t="s">
        <v>1128</v>
      </c>
      <c r="C2" s="32" t="s">
        <v>1129</v>
      </c>
      <c r="D2" s="32" t="s">
        <v>1130</v>
      </c>
      <c r="E2" s="32" t="s">
        <v>1131</v>
      </c>
      <c r="F2" s="32" t="s">
        <v>1133</v>
      </c>
      <c r="G2" s="31" t="s">
        <v>1134</v>
      </c>
      <c r="H2" s="61" t="s">
        <v>1222</v>
      </c>
    </row>
    <row r="3" spans="1:9" ht="15" x14ac:dyDescent="0.2">
      <c r="A3" s="33">
        <v>43909</v>
      </c>
      <c r="B3" s="34">
        <v>1</v>
      </c>
      <c r="C3" s="34">
        <v>6</v>
      </c>
      <c r="D3" s="34">
        <v>7</v>
      </c>
      <c r="E3" s="34">
        <v>1</v>
      </c>
      <c r="F3" s="29">
        <f>B3+C3</f>
        <v>7</v>
      </c>
    </row>
    <row r="4" spans="1:9" ht="15" x14ac:dyDescent="0.2">
      <c r="A4" s="33">
        <v>43910</v>
      </c>
      <c r="B4" s="34">
        <v>2</v>
      </c>
      <c r="C4" s="34">
        <v>3</v>
      </c>
      <c r="D4" s="34">
        <v>7</v>
      </c>
      <c r="E4" s="34">
        <v>2</v>
      </c>
      <c r="F4" s="29">
        <f t="shared" ref="F4:F29" si="0">B4+C4</f>
        <v>5</v>
      </c>
      <c r="G4" s="29">
        <f>F4-F3</f>
        <v>-2</v>
      </c>
    </row>
    <row r="5" spans="1:9" ht="15" x14ac:dyDescent="0.2">
      <c r="A5" s="33">
        <v>43911</v>
      </c>
      <c r="B5" s="34">
        <v>4</v>
      </c>
      <c r="C5" s="34">
        <v>2</v>
      </c>
      <c r="D5" s="34">
        <v>12</v>
      </c>
      <c r="E5" s="34">
        <v>4</v>
      </c>
      <c r="F5" s="29">
        <f t="shared" si="0"/>
        <v>6</v>
      </c>
      <c r="G5" s="29">
        <f t="shared" ref="G5:G29" si="1">F5-F4</f>
        <v>1</v>
      </c>
    </row>
    <row r="6" spans="1:9" ht="15" x14ac:dyDescent="0.2">
      <c r="A6" s="33">
        <v>43912</v>
      </c>
      <c r="B6" s="34">
        <v>5</v>
      </c>
      <c r="C6" s="34">
        <v>5</v>
      </c>
      <c r="D6" s="34">
        <v>12</v>
      </c>
      <c r="E6" s="34">
        <v>5</v>
      </c>
      <c r="F6" s="29">
        <f t="shared" si="0"/>
        <v>10</v>
      </c>
      <c r="G6" s="29">
        <f t="shared" si="1"/>
        <v>4</v>
      </c>
    </row>
    <row r="7" spans="1:9" ht="15" x14ac:dyDescent="0.2">
      <c r="A7" s="33">
        <v>43913</v>
      </c>
      <c r="B7" s="34">
        <v>5</v>
      </c>
      <c r="C7" s="34">
        <v>7</v>
      </c>
      <c r="D7" s="34">
        <v>21</v>
      </c>
      <c r="E7" s="34">
        <v>5</v>
      </c>
      <c r="F7" s="29">
        <f t="shared" si="0"/>
        <v>12</v>
      </c>
      <c r="G7" s="29">
        <f t="shared" si="1"/>
        <v>2</v>
      </c>
    </row>
    <row r="8" spans="1:9" ht="15" x14ac:dyDescent="0.2">
      <c r="A8" s="33">
        <v>43914</v>
      </c>
      <c r="B8" s="34">
        <v>7</v>
      </c>
      <c r="C8" s="34">
        <v>8</v>
      </c>
      <c r="D8" s="34">
        <v>25</v>
      </c>
      <c r="E8" s="34">
        <v>7</v>
      </c>
      <c r="F8" s="29">
        <f t="shared" si="0"/>
        <v>15</v>
      </c>
      <c r="G8" s="29">
        <f t="shared" si="1"/>
        <v>3</v>
      </c>
      <c r="I8" s="35">
        <f>H8-H7</f>
        <v>0</v>
      </c>
    </row>
    <row r="9" spans="1:9" ht="15" x14ac:dyDescent="0.2">
      <c r="A9" s="33">
        <v>43915</v>
      </c>
      <c r="B9" s="34">
        <v>12</v>
      </c>
      <c r="C9" s="34">
        <v>14</v>
      </c>
      <c r="D9" s="34">
        <v>35</v>
      </c>
      <c r="E9" s="34">
        <v>12</v>
      </c>
      <c r="F9" s="29">
        <f t="shared" si="0"/>
        <v>26</v>
      </c>
      <c r="G9" s="29">
        <f t="shared" si="1"/>
        <v>11</v>
      </c>
      <c r="H9" s="60">
        <f>AVERAGE(F3:F9)</f>
        <v>11.571428571428571</v>
      </c>
      <c r="I9" s="35">
        <f t="shared" ref="I9:I43" si="2">H9-H8</f>
        <v>11.571428571428571</v>
      </c>
    </row>
    <row r="10" spans="1:9" ht="15" x14ac:dyDescent="0.2">
      <c r="A10" s="33">
        <v>43916</v>
      </c>
      <c r="B10" s="34">
        <v>13</v>
      </c>
      <c r="C10" s="34">
        <v>18</v>
      </c>
      <c r="D10" s="34">
        <v>41</v>
      </c>
      <c r="E10" s="34">
        <v>13</v>
      </c>
      <c r="F10" s="29">
        <f t="shared" si="0"/>
        <v>31</v>
      </c>
      <c r="G10" s="29">
        <f t="shared" si="1"/>
        <v>5</v>
      </c>
      <c r="H10" s="60">
        <f t="shared" ref="H10:H51" si="3">AVERAGE(F4:F10)</f>
        <v>15</v>
      </c>
      <c r="I10" s="35">
        <f t="shared" si="2"/>
        <v>3.4285714285714288</v>
      </c>
    </row>
    <row r="11" spans="1:9" ht="15" x14ac:dyDescent="0.2">
      <c r="A11" s="33">
        <v>43917</v>
      </c>
      <c r="B11" s="34">
        <v>17</v>
      </c>
      <c r="C11" s="34">
        <v>17</v>
      </c>
      <c r="D11" s="34">
        <v>51</v>
      </c>
      <c r="E11" s="34">
        <v>17</v>
      </c>
      <c r="F11" s="29">
        <f t="shared" si="0"/>
        <v>34</v>
      </c>
      <c r="G11" s="29">
        <f t="shared" si="1"/>
        <v>3</v>
      </c>
      <c r="H11" s="60">
        <f t="shared" si="3"/>
        <v>19.142857142857142</v>
      </c>
      <c r="I11" s="35">
        <f t="shared" si="2"/>
        <v>4.1428571428571423</v>
      </c>
    </row>
    <row r="12" spans="1:9" ht="15" x14ac:dyDescent="0.2">
      <c r="A12" s="33">
        <v>43918</v>
      </c>
      <c r="B12" s="34">
        <v>13</v>
      </c>
      <c r="C12" s="34">
        <v>17</v>
      </c>
      <c r="D12" s="34">
        <v>57</v>
      </c>
      <c r="E12" s="34">
        <v>17</v>
      </c>
      <c r="F12" s="29">
        <f t="shared" si="0"/>
        <v>30</v>
      </c>
      <c r="G12" s="29">
        <f t="shared" si="1"/>
        <v>-4</v>
      </c>
      <c r="H12" s="60">
        <f t="shared" si="3"/>
        <v>22.571428571428573</v>
      </c>
      <c r="I12" s="35">
        <f t="shared" si="2"/>
        <v>3.4285714285714306</v>
      </c>
    </row>
    <row r="13" spans="1:9" ht="15" x14ac:dyDescent="0.2">
      <c r="A13" s="33">
        <v>43919</v>
      </c>
      <c r="B13" s="34">
        <v>16</v>
      </c>
      <c r="C13" s="34">
        <v>23</v>
      </c>
      <c r="D13" s="34">
        <v>75</v>
      </c>
      <c r="E13" s="34">
        <v>24</v>
      </c>
      <c r="F13" s="29">
        <f t="shared" si="0"/>
        <v>39</v>
      </c>
      <c r="G13" s="29">
        <f t="shared" si="1"/>
        <v>9</v>
      </c>
      <c r="H13" s="60">
        <f t="shared" si="3"/>
        <v>26.714285714285715</v>
      </c>
      <c r="I13" s="35">
        <f t="shared" si="2"/>
        <v>4.1428571428571423</v>
      </c>
    </row>
    <row r="14" spans="1:9" ht="15" x14ac:dyDescent="0.2">
      <c r="A14" s="33">
        <v>43920</v>
      </c>
      <c r="B14" s="34">
        <v>24</v>
      </c>
      <c r="C14" s="34">
        <v>32</v>
      </c>
      <c r="D14" s="34">
        <v>92</v>
      </c>
      <c r="E14" s="34">
        <v>25</v>
      </c>
      <c r="F14" s="29">
        <f t="shared" si="0"/>
        <v>56</v>
      </c>
      <c r="G14" s="29">
        <f t="shared" si="1"/>
        <v>17</v>
      </c>
      <c r="H14" s="60">
        <f t="shared" si="3"/>
        <v>33</v>
      </c>
      <c r="I14" s="35">
        <f t="shared" si="2"/>
        <v>6.2857142857142847</v>
      </c>
    </row>
    <row r="15" spans="1:9" ht="15" x14ac:dyDescent="0.2">
      <c r="A15" s="33">
        <v>43921</v>
      </c>
      <c r="B15" s="34">
        <v>26</v>
      </c>
      <c r="C15" s="34">
        <v>30</v>
      </c>
      <c r="D15" s="34">
        <v>112</v>
      </c>
      <c r="E15" s="34">
        <v>32</v>
      </c>
      <c r="F15" s="29">
        <f t="shared" si="0"/>
        <v>56</v>
      </c>
      <c r="G15" s="29">
        <f t="shared" si="1"/>
        <v>0</v>
      </c>
      <c r="H15" s="60">
        <f t="shared" si="3"/>
        <v>38.857142857142854</v>
      </c>
      <c r="I15" s="35">
        <f t="shared" si="2"/>
        <v>5.8571428571428541</v>
      </c>
    </row>
    <row r="16" spans="1:9" ht="15" x14ac:dyDescent="0.2">
      <c r="A16" s="33">
        <v>43922</v>
      </c>
      <c r="B16" s="34">
        <v>27</v>
      </c>
      <c r="C16" s="34">
        <v>27</v>
      </c>
      <c r="D16" s="34">
        <v>122</v>
      </c>
      <c r="E16" s="34">
        <v>40</v>
      </c>
      <c r="F16" s="29">
        <f t="shared" si="0"/>
        <v>54</v>
      </c>
      <c r="G16" s="29">
        <f t="shared" si="1"/>
        <v>-2</v>
      </c>
      <c r="H16" s="60">
        <f t="shared" si="3"/>
        <v>42.857142857142854</v>
      </c>
      <c r="I16" s="35">
        <f t="shared" si="2"/>
        <v>4</v>
      </c>
    </row>
    <row r="17" spans="1:9" ht="15" x14ac:dyDescent="0.2">
      <c r="A17" s="33">
        <v>43923</v>
      </c>
      <c r="B17" s="34">
        <v>38</v>
      </c>
      <c r="C17" s="34">
        <v>37</v>
      </c>
      <c r="D17" s="34">
        <v>138</v>
      </c>
      <c r="E17" s="34">
        <v>49</v>
      </c>
      <c r="F17" s="29">
        <f t="shared" si="0"/>
        <v>75</v>
      </c>
      <c r="G17" s="29">
        <f t="shared" si="1"/>
        <v>21</v>
      </c>
      <c r="H17" s="60">
        <f t="shared" si="3"/>
        <v>49.142857142857146</v>
      </c>
      <c r="I17" s="35">
        <f t="shared" si="2"/>
        <v>6.2857142857142918</v>
      </c>
    </row>
    <row r="18" spans="1:9" ht="15" x14ac:dyDescent="0.2">
      <c r="A18" s="33">
        <v>43924</v>
      </c>
      <c r="B18" s="34">
        <v>40</v>
      </c>
      <c r="C18" s="34">
        <v>46</v>
      </c>
      <c r="D18" s="34">
        <v>156</v>
      </c>
      <c r="E18" s="34">
        <v>32</v>
      </c>
      <c r="F18" s="29">
        <f t="shared" si="0"/>
        <v>86</v>
      </c>
      <c r="G18" s="29">
        <f t="shared" si="1"/>
        <v>11</v>
      </c>
      <c r="H18" s="60">
        <f t="shared" si="3"/>
        <v>56.571428571428569</v>
      </c>
      <c r="I18" s="35">
        <f t="shared" si="2"/>
        <v>7.4285714285714235</v>
      </c>
    </row>
    <row r="19" spans="1:9" ht="15" x14ac:dyDescent="0.2">
      <c r="A19" s="33">
        <v>43925</v>
      </c>
      <c r="B19" s="34">
        <v>42</v>
      </c>
      <c r="C19" s="34">
        <v>53</v>
      </c>
      <c r="D19" s="34">
        <v>180</v>
      </c>
      <c r="E19" s="34">
        <v>69</v>
      </c>
      <c r="F19" s="29">
        <f t="shared" si="0"/>
        <v>95</v>
      </c>
      <c r="G19" s="29">
        <f t="shared" si="1"/>
        <v>9</v>
      </c>
      <c r="H19" s="60">
        <f t="shared" si="3"/>
        <v>65.857142857142861</v>
      </c>
      <c r="I19" s="35">
        <f t="shared" si="2"/>
        <v>9.2857142857142918</v>
      </c>
    </row>
    <row r="20" spans="1:9" ht="15" x14ac:dyDescent="0.2">
      <c r="A20" s="33">
        <v>43926</v>
      </c>
      <c r="B20" s="34">
        <v>48</v>
      </c>
      <c r="C20" s="34">
        <v>58</v>
      </c>
      <c r="D20" s="34">
        <v>202</v>
      </c>
      <c r="E20" s="34">
        <v>77</v>
      </c>
      <c r="F20" s="29">
        <f t="shared" si="0"/>
        <v>106</v>
      </c>
      <c r="G20" s="29">
        <f t="shared" si="1"/>
        <v>11</v>
      </c>
      <c r="H20" s="60">
        <f t="shared" si="3"/>
        <v>75.428571428571431</v>
      </c>
      <c r="I20" s="35">
        <f t="shared" si="2"/>
        <v>9.5714285714285694</v>
      </c>
    </row>
    <row r="21" spans="1:9" ht="15" x14ac:dyDescent="0.2">
      <c r="A21" s="33">
        <v>43927</v>
      </c>
      <c r="B21" s="34">
        <v>57</v>
      </c>
      <c r="C21" s="34">
        <v>58</v>
      </c>
      <c r="D21" s="34">
        <v>223</v>
      </c>
      <c r="E21" s="34">
        <v>90</v>
      </c>
      <c r="F21" s="29">
        <f t="shared" si="0"/>
        <v>115</v>
      </c>
      <c r="G21" s="29">
        <f t="shared" si="1"/>
        <v>9</v>
      </c>
      <c r="H21" s="60">
        <f t="shared" si="3"/>
        <v>83.857142857142861</v>
      </c>
      <c r="I21" s="35">
        <f t="shared" si="2"/>
        <v>8.4285714285714306</v>
      </c>
    </row>
    <row r="22" spans="1:9" ht="15" x14ac:dyDescent="0.2">
      <c r="A22" s="33">
        <v>43928</v>
      </c>
      <c r="B22" s="34">
        <v>64</v>
      </c>
      <c r="C22" s="34">
        <v>56</v>
      </c>
      <c r="D22" s="34">
        <v>242</v>
      </c>
      <c r="E22" s="34">
        <v>100</v>
      </c>
      <c r="F22" s="29">
        <f t="shared" si="0"/>
        <v>120</v>
      </c>
      <c r="G22" s="29">
        <f t="shared" si="1"/>
        <v>5</v>
      </c>
      <c r="H22" s="60">
        <f t="shared" si="3"/>
        <v>93</v>
      </c>
      <c r="I22" s="35">
        <f t="shared" si="2"/>
        <v>9.1428571428571388</v>
      </c>
    </row>
    <row r="23" spans="1:9" ht="15" x14ac:dyDescent="0.2">
      <c r="A23" s="33">
        <v>43929</v>
      </c>
      <c r="B23" s="34">
        <v>64</v>
      </c>
      <c r="C23" s="34">
        <v>71</v>
      </c>
      <c r="D23" s="34">
        <v>271</v>
      </c>
      <c r="E23" s="34">
        <v>105</v>
      </c>
      <c r="F23" s="29">
        <f t="shared" si="0"/>
        <v>135</v>
      </c>
      <c r="G23" s="29">
        <f t="shared" si="1"/>
        <v>15</v>
      </c>
      <c r="H23" s="60">
        <f t="shared" si="3"/>
        <v>104.57142857142857</v>
      </c>
      <c r="I23" s="35">
        <f t="shared" si="2"/>
        <v>11.571428571428569</v>
      </c>
    </row>
    <row r="24" spans="1:9" ht="15" x14ac:dyDescent="0.2">
      <c r="A24" s="33">
        <v>43930</v>
      </c>
      <c r="B24" s="34">
        <v>63</v>
      </c>
      <c r="C24" s="34">
        <v>82</v>
      </c>
      <c r="D24" s="34">
        <v>293</v>
      </c>
      <c r="E24" s="34">
        <v>119</v>
      </c>
      <c r="F24" s="29">
        <f t="shared" si="0"/>
        <v>145</v>
      </c>
      <c r="G24" s="29">
        <f t="shared" si="1"/>
        <v>10</v>
      </c>
      <c r="H24" s="60">
        <f t="shared" si="3"/>
        <v>114.57142857142857</v>
      </c>
      <c r="I24" s="35">
        <f t="shared" si="2"/>
        <v>10</v>
      </c>
    </row>
    <row r="25" spans="1:9" ht="15" x14ac:dyDescent="0.2">
      <c r="A25" s="33">
        <v>43931</v>
      </c>
      <c r="B25" s="34">
        <v>64</v>
      </c>
      <c r="C25" s="34">
        <v>79</v>
      </c>
      <c r="D25" s="34">
        <v>317</v>
      </c>
      <c r="E25" s="34">
        <v>131</v>
      </c>
      <c r="F25" s="29">
        <f t="shared" si="0"/>
        <v>143</v>
      </c>
      <c r="G25" s="29">
        <f t="shared" si="1"/>
        <v>-2</v>
      </c>
      <c r="H25" s="60">
        <f t="shared" si="3"/>
        <v>122.71428571428571</v>
      </c>
      <c r="I25" s="35">
        <f t="shared" si="2"/>
        <v>8.1428571428571388</v>
      </c>
    </row>
    <row r="26" spans="1:9" ht="15" x14ac:dyDescent="0.2">
      <c r="A26" s="33">
        <v>43932</v>
      </c>
      <c r="B26" s="34">
        <v>69</v>
      </c>
      <c r="C26" s="34">
        <v>76</v>
      </c>
      <c r="D26" s="34">
        <v>340</v>
      </c>
      <c r="E26" s="34">
        <v>138</v>
      </c>
      <c r="F26" s="29">
        <f t="shared" si="0"/>
        <v>145</v>
      </c>
      <c r="G26" s="29">
        <f t="shared" si="1"/>
        <v>2</v>
      </c>
      <c r="H26" s="60">
        <f t="shared" si="3"/>
        <v>129.85714285714286</v>
      </c>
      <c r="I26" s="35">
        <f t="shared" si="2"/>
        <v>7.142857142857153</v>
      </c>
    </row>
    <row r="27" spans="1:9" ht="15" x14ac:dyDescent="0.2">
      <c r="A27" s="33">
        <v>43933</v>
      </c>
      <c r="B27" s="34">
        <v>74</v>
      </c>
      <c r="C27" s="34">
        <v>83</v>
      </c>
      <c r="D27" s="34">
        <v>361</v>
      </c>
      <c r="E27" s="34">
        <v>146</v>
      </c>
      <c r="F27" s="29">
        <f t="shared" si="0"/>
        <v>157</v>
      </c>
      <c r="G27" s="29">
        <f t="shared" si="1"/>
        <v>12</v>
      </c>
      <c r="H27" s="60">
        <f t="shared" si="3"/>
        <v>137.14285714285714</v>
      </c>
      <c r="I27" s="35">
        <f t="shared" si="2"/>
        <v>7.2857142857142776</v>
      </c>
    </row>
    <row r="28" spans="1:9" ht="15" x14ac:dyDescent="0.2">
      <c r="A28" s="33">
        <v>43934</v>
      </c>
      <c r="B28" s="34">
        <v>74</v>
      </c>
      <c r="C28" s="34">
        <v>83</v>
      </c>
      <c r="D28" s="34">
        <v>361</v>
      </c>
      <c r="E28" s="34">
        <v>146</v>
      </c>
      <c r="F28" s="29">
        <f t="shared" si="0"/>
        <v>157</v>
      </c>
      <c r="G28" s="29">
        <f t="shared" si="1"/>
        <v>0</v>
      </c>
      <c r="H28" s="60">
        <f t="shared" si="3"/>
        <v>143.14285714285714</v>
      </c>
      <c r="I28" s="35">
        <f t="shared" si="2"/>
        <v>6</v>
      </c>
    </row>
    <row r="29" spans="1:9" ht="15" x14ac:dyDescent="0.2">
      <c r="A29" s="33">
        <v>43935</v>
      </c>
      <c r="B29" s="29">
        <v>75</v>
      </c>
      <c r="C29" s="29">
        <v>102</v>
      </c>
      <c r="D29" s="29">
        <v>405</v>
      </c>
      <c r="E29" s="29">
        <v>155</v>
      </c>
      <c r="F29" s="29">
        <f t="shared" si="0"/>
        <v>177</v>
      </c>
      <c r="G29" s="29">
        <f t="shared" si="1"/>
        <v>20</v>
      </c>
      <c r="H29" s="60">
        <f t="shared" si="3"/>
        <v>151.28571428571428</v>
      </c>
      <c r="I29" s="35">
        <f t="shared" si="2"/>
        <v>8.1428571428571388</v>
      </c>
    </row>
    <row r="30" spans="1:9" ht="15" x14ac:dyDescent="0.2">
      <c r="A30" s="33">
        <v>43936</v>
      </c>
      <c r="B30" s="29">
        <v>93</v>
      </c>
      <c r="C30" s="29">
        <v>104</v>
      </c>
      <c r="D30" s="29">
        <v>445</v>
      </c>
      <c r="E30" s="29">
        <v>175</v>
      </c>
      <c r="F30" s="29">
        <f t="shared" ref="F30:F51" si="4">B30+C30</f>
        <v>197</v>
      </c>
      <c r="G30" s="29">
        <f t="shared" ref="G30:G43" si="5">F30-F29</f>
        <v>20</v>
      </c>
      <c r="H30" s="60">
        <f t="shared" si="3"/>
        <v>160.14285714285714</v>
      </c>
      <c r="I30" s="35">
        <f t="shared" si="2"/>
        <v>8.8571428571428612</v>
      </c>
    </row>
    <row r="31" spans="1:9" ht="15" x14ac:dyDescent="0.2">
      <c r="A31" s="33">
        <v>43937</v>
      </c>
      <c r="B31" s="34">
        <v>103</v>
      </c>
      <c r="C31" s="34">
        <v>110</v>
      </c>
      <c r="D31" s="34">
        <v>475</v>
      </c>
      <c r="E31" s="34">
        <v>188</v>
      </c>
      <c r="F31" s="29">
        <f t="shared" si="4"/>
        <v>213</v>
      </c>
      <c r="G31" s="29">
        <f t="shared" si="5"/>
        <v>16</v>
      </c>
      <c r="H31" s="60">
        <f t="shared" si="3"/>
        <v>169.85714285714286</v>
      </c>
      <c r="I31" s="35">
        <f t="shared" si="2"/>
        <v>9.7142857142857224</v>
      </c>
    </row>
    <row r="32" spans="1:9" ht="15" x14ac:dyDescent="0.2">
      <c r="A32" s="33">
        <v>43938</v>
      </c>
      <c r="B32" s="34">
        <v>106</v>
      </c>
      <c r="C32" s="34">
        <v>117</v>
      </c>
      <c r="D32" s="34">
        <v>518</v>
      </c>
      <c r="E32" s="34">
        <v>202</v>
      </c>
      <c r="F32" s="29">
        <f t="shared" si="4"/>
        <v>223</v>
      </c>
      <c r="G32" s="29">
        <f t="shared" si="5"/>
        <v>10</v>
      </c>
      <c r="H32" s="60">
        <f t="shared" si="3"/>
        <v>181.28571428571428</v>
      </c>
      <c r="I32" s="35">
        <f t="shared" si="2"/>
        <v>11.428571428571416</v>
      </c>
    </row>
    <row r="33" spans="1:9" ht="15" x14ac:dyDescent="0.2">
      <c r="A33" s="33">
        <v>43939</v>
      </c>
      <c r="B33" s="29">
        <v>111</v>
      </c>
      <c r="C33" s="29">
        <v>128</v>
      </c>
      <c r="D33" s="29">
        <v>561</v>
      </c>
      <c r="E33" s="29">
        <v>215</v>
      </c>
      <c r="F33" s="29">
        <f t="shared" si="4"/>
        <v>239</v>
      </c>
      <c r="G33" s="29">
        <f t="shared" si="5"/>
        <v>16</v>
      </c>
      <c r="H33" s="60">
        <f t="shared" si="3"/>
        <v>194.71428571428572</v>
      </c>
      <c r="I33" s="35">
        <f t="shared" si="2"/>
        <v>13.428571428571445</v>
      </c>
    </row>
    <row r="34" spans="1:9" ht="15" x14ac:dyDescent="0.2">
      <c r="A34" s="33">
        <v>43940</v>
      </c>
      <c r="B34" s="29">
        <v>116</v>
      </c>
      <c r="C34" s="29">
        <v>112</v>
      </c>
      <c r="D34" s="29">
        <v>574</v>
      </c>
      <c r="E34" s="29">
        <v>226</v>
      </c>
      <c r="F34" s="29">
        <f t="shared" si="4"/>
        <v>228</v>
      </c>
      <c r="G34" s="29">
        <f t="shared" si="5"/>
        <v>-11</v>
      </c>
      <c r="H34" s="60">
        <f t="shared" si="3"/>
        <v>204.85714285714286</v>
      </c>
      <c r="I34" s="35">
        <f t="shared" si="2"/>
        <v>10.142857142857139</v>
      </c>
    </row>
    <row r="35" spans="1:9" ht="15" x14ac:dyDescent="0.2">
      <c r="A35" s="33">
        <v>43941</v>
      </c>
      <c r="B35" s="29">
        <v>126</v>
      </c>
      <c r="C35" s="29">
        <v>111</v>
      </c>
      <c r="D35" s="29">
        <v>602</v>
      </c>
      <c r="E35" s="29">
        <v>241</v>
      </c>
      <c r="F35" s="29">
        <f t="shared" si="4"/>
        <v>237</v>
      </c>
      <c r="G35" s="29">
        <f t="shared" si="5"/>
        <v>9</v>
      </c>
      <c r="H35" s="60">
        <f t="shared" si="3"/>
        <v>216.28571428571428</v>
      </c>
      <c r="I35" s="35">
        <f t="shared" si="2"/>
        <v>11.428571428571416</v>
      </c>
    </row>
    <row r="36" spans="1:9" ht="15" x14ac:dyDescent="0.2">
      <c r="A36" s="33">
        <v>43942</v>
      </c>
      <c r="B36" s="29">
        <v>117</v>
      </c>
      <c r="C36" s="29">
        <v>120</v>
      </c>
      <c r="D36" s="29">
        <v>629</v>
      </c>
      <c r="E36" s="29">
        <v>253</v>
      </c>
      <c r="F36" s="29">
        <f t="shared" si="4"/>
        <v>237</v>
      </c>
      <c r="G36" s="29">
        <f t="shared" si="5"/>
        <v>0</v>
      </c>
      <c r="H36" s="60">
        <f t="shared" si="3"/>
        <v>224.85714285714286</v>
      </c>
      <c r="I36" s="35">
        <f t="shared" si="2"/>
        <v>8.5714285714285836</v>
      </c>
    </row>
    <row r="37" spans="1:9" ht="15" x14ac:dyDescent="0.2">
      <c r="A37" s="33">
        <v>43943</v>
      </c>
      <c r="B37" s="29">
        <v>107</v>
      </c>
      <c r="C37" s="29">
        <v>133</v>
      </c>
      <c r="D37" s="29">
        <v>660</v>
      </c>
      <c r="E37" s="29">
        <v>262</v>
      </c>
      <c r="F37" s="29">
        <f t="shared" si="4"/>
        <v>240</v>
      </c>
      <c r="G37" s="29">
        <f t="shared" si="5"/>
        <v>3</v>
      </c>
      <c r="H37" s="60">
        <f t="shared" si="3"/>
        <v>231</v>
      </c>
      <c r="I37" s="35">
        <f t="shared" si="2"/>
        <v>6.1428571428571388</v>
      </c>
    </row>
    <row r="38" spans="1:9" ht="15" x14ac:dyDescent="0.2">
      <c r="A38" s="33">
        <v>43944</v>
      </c>
      <c r="B38" s="29">
        <v>104</v>
      </c>
      <c r="C38" s="29">
        <v>164</v>
      </c>
      <c r="D38" s="29">
        <v>712</v>
      </c>
      <c r="E38" s="29">
        <v>274</v>
      </c>
      <c r="F38" s="29">
        <f t="shared" si="4"/>
        <v>268</v>
      </c>
      <c r="G38" s="29">
        <f t="shared" si="5"/>
        <v>28</v>
      </c>
      <c r="H38" s="60">
        <f t="shared" si="3"/>
        <v>238.85714285714286</v>
      </c>
      <c r="I38" s="35">
        <f t="shared" si="2"/>
        <v>7.8571428571428612</v>
      </c>
    </row>
    <row r="39" spans="1:9" ht="15" x14ac:dyDescent="0.2">
      <c r="A39" s="33">
        <v>43945</v>
      </c>
      <c r="B39" s="29">
        <v>111</v>
      </c>
      <c r="C39" s="29">
        <v>167</v>
      </c>
      <c r="D39" s="29">
        <v>756</v>
      </c>
      <c r="E39" s="29">
        <v>281</v>
      </c>
      <c r="F39" s="29">
        <f t="shared" si="4"/>
        <v>278</v>
      </c>
      <c r="G39" s="29">
        <f t="shared" si="5"/>
        <v>10</v>
      </c>
      <c r="H39" s="60">
        <f t="shared" si="3"/>
        <v>246.71428571428572</v>
      </c>
      <c r="I39" s="35">
        <f t="shared" si="2"/>
        <v>7.8571428571428612</v>
      </c>
    </row>
    <row r="40" spans="1:9" ht="15" x14ac:dyDescent="0.2">
      <c r="A40" s="33">
        <v>43946</v>
      </c>
      <c r="B40" s="29">
        <v>109</v>
      </c>
      <c r="C40" s="29">
        <v>179</v>
      </c>
      <c r="D40" s="29">
        <v>797</v>
      </c>
      <c r="E40" s="29">
        <v>291</v>
      </c>
      <c r="F40" s="29">
        <f t="shared" si="4"/>
        <v>288</v>
      </c>
      <c r="G40" s="29">
        <f t="shared" si="5"/>
        <v>10</v>
      </c>
      <c r="H40" s="60">
        <f t="shared" si="3"/>
        <v>253.71428571428572</v>
      </c>
      <c r="I40" s="35">
        <f t="shared" si="2"/>
        <v>7</v>
      </c>
    </row>
    <row r="41" spans="1:9" x14ac:dyDescent="0.2">
      <c r="A41" s="33">
        <v>43947</v>
      </c>
      <c r="B41" s="62">
        <v>115</v>
      </c>
      <c r="C41" s="62">
        <v>170</v>
      </c>
      <c r="D41" s="62">
        <v>829</v>
      </c>
      <c r="E41" s="62">
        <v>301</v>
      </c>
      <c r="F41" s="29">
        <f t="shared" si="4"/>
        <v>285</v>
      </c>
      <c r="G41" s="29">
        <f t="shared" si="5"/>
        <v>-3</v>
      </c>
      <c r="H41" s="60">
        <f t="shared" si="3"/>
        <v>261.85714285714283</v>
      </c>
      <c r="I41" s="35">
        <f t="shared" si="2"/>
        <v>8.1428571428571104</v>
      </c>
    </row>
    <row r="42" spans="1:9" x14ac:dyDescent="0.2">
      <c r="A42" s="33">
        <v>43948</v>
      </c>
      <c r="B42" s="62">
        <v>122</v>
      </c>
      <c r="C42" s="62">
        <v>170</v>
      </c>
      <c r="D42" s="62">
        <v>861</v>
      </c>
      <c r="E42" s="62">
        <v>316</v>
      </c>
      <c r="F42" s="29">
        <f t="shared" si="4"/>
        <v>292</v>
      </c>
      <c r="G42" s="29">
        <f t="shared" si="5"/>
        <v>7</v>
      </c>
      <c r="H42" s="60">
        <f t="shared" si="3"/>
        <v>269.71428571428572</v>
      </c>
      <c r="I42" s="35">
        <f t="shared" si="2"/>
        <v>7.8571428571428896</v>
      </c>
    </row>
    <row r="43" spans="1:9" x14ac:dyDescent="0.2">
      <c r="A43" s="33">
        <v>43949</v>
      </c>
      <c r="B43" s="62">
        <v>120</v>
      </c>
      <c r="C43" s="62">
        <v>194</v>
      </c>
      <c r="D43" s="62">
        <v>912</v>
      </c>
      <c r="E43" s="62">
        <v>324</v>
      </c>
      <c r="F43" s="29">
        <f t="shared" si="4"/>
        <v>314</v>
      </c>
      <c r="G43" s="29">
        <f t="shared" si="5"/>
        <v>22</v>
      </c>
      <c r="H43" s="60">
        <f t="shared" si="3"/>
        <v>280.71428571428572</v>
      </c>
      <c r="I43" s="35">
        <f t="shared" si="2"/>
        <v>11</v>
      </c>
    </row>
    <row r="44" spans="1:9" x14ac:dyDescent="0.2">
      <c r="A44" s="33">
        <v>43950</v>
      </c>
      <c r="B44" s="62">
        <v>119</v>
      </c>
      <c r="C44" s="62">
        <v>201</v>
      </c>
      <c r="D44" s="62">
        <v>950</v>
      </c>
      <c r="E44" s="62">
        <v>337</v>
      </c>
      <c r="F44" s="29">
        <f t="shared" si="4"/>
        <v>320</v>
      </c>
      <c r="G44" s="29">
        <f t="shared" ref="G44" si="6">F44-F43</f>
        <v>6</v>
      </c>
      <c r="H44" s="60">
        <f t="shared" si="3"/>
        <v>292.14285714285717</v>
      </c>
      <c r="I44" s="35">
        <f t="shared" ref="I44" si="7">H44-H43</f>
        <v>11.428571428571445</v>
      </c>
    </row>
    <row r="45" spans="1:9" x14ac:dyDescent="0.2">
      <c r="A45" s="33">
        <v>43951</v>
      </c>
      <c r="B45" s="62">
        <v>130</v>
      </c>
      <c r="C45" s="62">
        <v>235</v>
      </c>
      <c r="D45" s="62">
        <v>1044</v>
      </c>
      <c r="E45" s="62">
        <v>358</v>
      </c>
      <c r="F45" s="29">
        <f t="shared" si="4"/>
        <v>365</v>
      </c>
      <c r="G45" s="29">
        <f t="shared" ref="G45:G51" si="8">F45-F44</f>
        <v>45</v>
      </c>
      <c r="H45" s="60">
        <f t="shared" si="3"/>
        <v>306</v>
      </c>
      <c r="I45" s="35">
        <f t="shared" ref="I45:I51" si="9">H45-H44</f>
        <v>13.857142857142833</v>
      </c>
    </row>
    <row r="46" spans="1:9" ht="15" x14ac:dyDescent="0.2">
      <c r="A46" s="33">
        <v>43952</v>
      </c>
      <c r="B46" s="56">
        <v>118</v>
      </c>
      <c r="C46" s="56">
        <v>251</v>
      </c>
      <c r="D46" s="57">
        <v>1096</v>
      </c>
      <c r="E46" s="56">
        <v>380</v>
      </c>
      <c r="F46" s="29">
        <f t="shared" si="4"/>
        <v>369</v>
      </c>
      <c r="G46" s="29">
        <f t="shared" si="8"/>
        <v>4</v>
      </c>
      <c r="H46" s="60">
        <f t="shared" si="3"/>
        <v>319</v>
      </c>
      <c r="I46" s="35">
        <f t="shared" si="9"/>
        <v>13</v>
      </c>
    </row>
    <row r="47" spans="1:9" ht="15.75" x14ac:dyDescent="0.2">
      <c r="A47" s="58">
        <v>43953</v>
      </c>
      <c r="B47" s="56">
        <v>135</v>
      </c>
      <c r="C47" s="56">
        <v>254</v>
      </c>
      <c r="D47" s="57">
        <v>1159</v>
      </c>
      <c r="E47" s="56">
        <v>404</v>
      </c>
      <c r="F47" s="29">
        <f t="shared" si="4"/>
        <v>389</v>
      </c>
      <c r="G47" s="29">
        <f t="shared" si="8"/>
        <v>20</v>
      </c>
      <c r="H47" s="60">
        <f t="shared" si="3"/>
        <v>333.42857142857144</v>
      </c>
      <c r="I47" s="35">
        <f t="shared" si="9"/>
        <v>14.428571428571445</v>
      </c>
    </row>
    <row r="48" spans="1:9" ht="15.75" x14ac:dyDescent="0.2">
      <c r="A48" s="58">
        <v>43954</v>
      </c>
      <c r="B48" s="56">
        <v>155</v>
      </c>
      <c r="C48" s="56">
        <v>218</v>
      </c>
      <c r="D48" s="57">
        <v>1199</v>
      </c>
      <c r="E48" s="56">
        <v>426</v>
      </c>
      <c r="F48" s="29">
        <f t="shared" si="4"/>
        <v>373</v>
      </c>
      <c r="G48" s="29">
        <f t="shared" si="8"/>
        <v>-16</v>
      </c>
      <c r="H48" s="60">
        <f t="shared" si="3"/>
        <v>346</v>
      </c>
      <c r="I48" s="35">
        <f t="shared" si="9"/>
        <v>12.571428571428555</v>
      </c>
    </row>
    <row r="49" spans="1:9" ht="15.75" x14ac:dyDescent="0.2">
      <c r="A49" s="58">
        <v>43955</v>
      </c>
      <c r="B49" s="56">
        <v>166</v>
      </c>
      <c r="C49" s="56">
        <v>230</v>
      </c>
      <c r="D49" s="57">
        <v>1271</v>
      </c>
      <c r="E49" s="56">
        <v>444</v>
      </c>
      <c r="F49" s="29">
        <f t="shared" si="4"/>
        <v>396</v>
      </c>
      <c r="G49" s="29">
        <f t="shared" si="8"/>
        <v>23</v>
      </c>
      <c r="H49" s="60">
        <f t="shared" si="3"/>
        <v>360.85714285714283</v>
      </c>
      <c r="I49" s="35">
        <f t="shared" si="9"/>
        <v>14.857142857142833</v>
      </c>
    </row>
    <row r="50" spans="1:9" x14ac:dyDescent="0.2">
      <c r="A50" s="59">
        <v>43956</v>
      </c>
      <c r="B50" s="62">
        <v>182</v>
      </c>
      <c r="C50" s="62">
        <v>252</v>
      </c>
      <c r="D50" s="63">
        <v>1350</v>
      </c>
      <c r="E50" s="62">
        <v>475</v>
      </c>
      <c r="F50" s="29">
        <f t="shared" si="4"/>
        <v>434</v>
      </c>
      <c r="G50" s="29">
        <f t="shared" si="8"/>
        <v>38</v>
      </c>
      <c r="H50" s="60">
        <f t="shared" si="3"/>
        <v>378</v>
      </c>
      <c r="I50" s="35">
        <f t="shared" si="9"/>
        <v>17.142857142857167</v>
      </c>
    </row>
    <row r="51" spans="1:9" ht="15.75" x14ac:dyDescent="0.2">
      <c r="A51" s="59">
        <v>43957</v>
      </c>
      <c r="B51" s="56">
        <v>180</v>
      </c>
      <c r="C51" s="56">
        <v>263</v>
      </c>
      <c r="D51" s="57">
        <v>1405</v>
      </c>
      <c r="E51" s="56">
        <v>488</v>
      </c>
      <c r="F51" s="29">
        <f t="shared" si="4"/>
        <v>443</v>
      </c>
      <c r="G51" s="29">
        <f t="shared" si="8"/>
        <v>9</v>
      </c>
      <c r="H51" s="60">
        <f t="shared" si="3"/>
        <v>395.57142857142856</v>
      </c>
      <c r="I51" s="35">
        <f t="shared" si="9"/>
        <v>17.571428571428555</v>
      </c>
    </row>
    <row r="52" spans="1:9" x14ac:dyDescent="0.2">
      <c r="A52" s="59">
        <v>43958</v>
      </c>
      <c r="B52" s="29">
        <v>182</v>
      </c>
      <c r="C52" s="29">
        <v>253</v>
      </c>
      <c r="D52" s="29">
        <v>1459</v>
      </c>
      <c r="E52" s="29">
        <v>512</v>
      </c>
      <c r="F52" s="29">
        <f t="shared" ref="F52" si="10">B52+C52</f>
        <v>435</v>
      </c>
      <c r="G52" s="29">
        <f t="shared" ref="G52" si="11">F52-F51</f>
        <v>-8</v>
      </c>
      <c r="H52" s="60">
        <f t="shared" ref="H52" si="12">AVERAGE(F46:F52)</f>
        <v>405.57142857142856</v>
      </c>
      <c r="I52" s="35">
        <f t="shared" ref="I52" si="13">H52-H51</f>
        <v>10</v>
      </c>
    </row>
    <row r="53" spans="1:9" x14ac:dyDescent="0.2">
      <c r="A53" s="59">
        <v>43959</v>
      </c>
      <c r="B53" s="62">
        <v>198</v>
      </c>
      <c r="C53" s="62">
        <v>275</v>
      </c>
      <c r="D53" s="63">
        <v>1549</v>
      </c>
      <c r="E53" s="62">
        <v>540</v>
      </c>
      <c r="F53" s="29">
        <f t="shared" ref="F53" si="14">B53+C53</f>
        <v>473</v>
      </c>
      <c r="G53" s="29">
        <f t="shared" ref="G53" si="15">F53-F52</f>
        <v>38</v>
      </c>
      <c r="H53" s="60">
        <f t="shared" ref="H53" si="16">AVERAGE(F47:F53)</f>
        <v>420.42857142857144</v>
      </c>
      <c r="I53" s="35">
        <f t="shared" ref="I53" si="17">H53-H52</f>
        <v>14.85714285714289</v>
      </c>
    </row>
    <row r="54" spans="1:9" x14ac:dyDescent="0.2">
      <c r="A54" s="59">
        <v>43960</v>
      </c>
      <c r="B54" s="62">
        <v>180</v>
      </c>
      <c r="C54" s="62">
        <v>296</v>
      </c>
      <c r="D54" s="63">
        <v>1612</v>
      </c>
      <c r="E54" s="62">
        <v>556</v>
      </c>
      <c r="F54" s="29">
        <f t="shared" ref="F54" si="18">B54+C54</f>
        <v>476</v>
      </c>
      <c r="G54" s="29">
        <f t="shared" ref="G54" si="19">F54-F53</f>
        <v>3</v>
      </c>
      <c r="H54" s="60">
        <f t="shared" ref="H54" si="20">AVERAGE(F48:F54)</f>
        <v>432.85714285714283</v>
      </c>
      <c r="I54" s="35">
        <f t="shared" ref="I54" si="21">H54-H53</f>
        <v>12.428571428571388</v>
      </c>
    </row>
    <row r="55" spans="1:9" x14ac:dyDescent="0.2">
      <c r="A55" s="59">
        <v>43961</v>
      </c>
      <c r="B55" s="62">
        <v>199</v>
      </c>
      <c r="C55" s="62">
        <v>235</v>
      </c>
      <c r="D55" s="63">
        <v>1687</v>
      </c>
      <c r="E55" s="62">
        <v>581</v>
      </c>
      <c r="F55" s="29">
        <f t="shared" ref="F55" si="22">B55+C55</f>
        <v>434</v>
      </c>
      <c r="G55" s="29">
        <f t="shared" ref="G55" si="23">F55-F54</f>
        <v>-42</v>
      </c>
      <c r="H55" s="60">
        <f t="shared" ref="H55" si="24">AVERAGE(F49:F55)</f>
        <v>441.57142857142856</v>
      </c>
      <c r="I55" s="35">
        <f t="shared" ref="I55" si="25">H55-H54</f>
        <v>8.7142857142857224</v>
      </c>
    </row>
    <row r="56" spans="1:9" ht="20" x14ac:dyDescent="0.2">
      <c r="A56" s="64">
        <v>43962</v>
      </c>
      <c r="B56" s="28">
        <v>194</v>
      </c>
      <c r="C56" s="28">
        <v>258</v>
      </c>
      <c r="D56" s="36">
        <v>1716</v>
      </c>
      <c r="E56" s="28">
        <v>600</v>
      </c>
      <c r="F56" s="29">
        <f t="shared" ref="F56" si="26">B56+C56</f>
        <v>452</v>
      </c>
      <c r="G56" s="29">
        <f t="shared" ref="G56" si="27">F56-F55</f>
        <v>18</v>
      </c>
      <c r="H56" s="60">
        <f t="shared" ref="H56" si="28">AVERAGE(F50:F56)</f>
        <v>449.57142857142856</v>
      </c>
      <c r="I56" s="35">
        <f t="shared" ref="I56" si="29">H56-H55</f>
        <v>8</v>
      </c>
    </row>
    <row r="57" spans="1:9" ht="20" x14ac:dyDescent="0.2">
      <c r="A57" s="64">
        <v>43963</v>
      </c>
      <c r="B57" s="28">
        <v>199</v>
      </c>
      <c r="C57" s="28">
        <v>297</v>
      </c>
      <c r="D57" s="36">
        <v>1799</v>
      </c>
      <c r="E57" s="28">
        <v>625</v>
      </c>
      <c r="F57" s="29">
        <f t="shared" ref="F57" si="30">B57+C57</f>
        <v>496</v>
      </c>
      <c r="G57" s="29">
        <f t="shared" ref="G57" si="31">F57-F56</f>
        <v>44</v>
      </c>
      <c r="H57" s="60">
        <f t="shared" ref="H57" si="32">AVERAGE(F51:F57)</f>
        <v>458.42857142857144</v>
      </c>
      <c r="I57" s="35">
        <f t="shared" ref="I57" si="33">H57-H56</f>
        <v>8.8571428571428896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CE482-551C-7441-A11F-FF27B5FA0682}">
  <dimension ref="B1:T2"/>
  <sheetViews>
    <sheetView workbookViewId="0"/>
  </sheetViews>
  <sheetFormatPr baseColWidth="10" defaultRowHeight="16" x14ac:dyDescent="0.2"/>
  <sheetData>
    <row r="1" spans="2:20" ht="20" x14ac:dyDescent="0.2">
      <c r="B1" s="38">
        <v>43943</v>
      </c>
      <c r="C1" s="38">
        <v>43944</v>
      </c>
      <c r="D1" s="38">
        <v>43945</v>
      </c>
      <c r="E1" s="38">
        <v>43946</v>
      </c>
      <c r="F1" s="47">
        <v>43949</v>
      </c>
      <c r="G1" s="38">
        <v>43950</v>
      </c>
      <c r="H1" s="38">
        <v>43951</v>
      </c>
      <c r="I1" s="38">
        <v>43952</v>
      </c>
      <c r="J1" s="38">
        <v>43953</v>
      </c>
      <c r="K1" s="38">
        <v>43954</v>
      </c>
      <c r="L1" s="38">
        <v>43955</v>
      </c>
      <c r="M1" s="38">
        <v>43956</v>
      </c>
      <c r="N1" s="38">
        <v>43957</v>
      </c>
      <c r="O1" s="38">
        <v>43958</v>
      </c>
      <c r="P1" s="38">
        <v>43959</v>
      </c>
      <c r="Q1" s="38">
        <v>43960</v>
      </c>
      <c r="R1" s="38">
        <v>43961</v>
      </c>
      <c r="S1" s="38">
        <v>43962</v>
      </c>
      <c r="T1" s="38">
        <v>43963</v>
      </c>
    </row>
    <row r="2" spans="2:20" ht="20" x14ac:dyDescent="0.2">
      <c r="B2" s="28">
        <v>126</v>
      </c>
      <c r="C2" s="28">
        <v>196</v>
      </c>
      <c r="D2" s="28">
        <v>258</v>
      </c>
      <c r="E2" s="28">
        <v>325</v>
      </c>
      <c r="F2" s="45">
        <v>477</v>
      </c>
      <c r="G2" s="28">
        <v>615</v>
      </c>
      <c r="H2" s="28">
        <v>742</v>
      </c>
      <c r="I2" s="28">
        <v>866</v>
      </c>
      <c r="J2" s="28">
        <v>899</v>
      </c>
      <c r="K2" s="28">
        <v>940</v>
      </c>
      <c r="L2" s="28">
        <v>1011</v>
      </c>
      <c r="M2" s="28">
        <v>1069</v>
      </c>
      <c r="N2" s="28">
        <v>1082</v>
      </c>
      <c r="O2" s="28">
        <v>1153</v>
      </c>
      <c r="P2" s="28">
        <v>1177</v>
      </c>
      <c r="Q2" s="28">
        <v>1230</v>
      </c>
      <c r="R2" s="28">
        <v>1255</v>
      </c>
      <c r="S2" s="28">
        <v>1269</v>
      </c>
      <c r="T2" s="28">
        <v>1291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3 21 20</vt:lpstr>
      <vt:lpstr>3 19 20</vt:lpstr>
      <vt:lpstr>3 19 20 (3)</vt:lpstr>
      <vt:lpstr>3 17 20</vt:lpstr>
      <vt:lpstr>Sheet1 (2)</vt:lpstr>
      <vt:lpstr>Sheet3</vt:lpstr>
      <vt:lpstr>Sheet4</vt:lpstr>
      <vt:lpstr>Sheet5</vt:lpstr>
      <vt:lpstr>3 19 20 (2)</vt:lpstr>
      <vt:lpstr>3 19 20 Continents</vt:lpstr>
      <vt:lpstr>3 19 20 Charts</vt:lpstr>
      <vt:lpstr>3 19 20 US</vt:lpstr>
      <vt:lpstr>3 21 20 (2)</vt:lpstr>
      <vt:lpstr>3 21 20 Continents</vt:lpstr>
      <vt:lpstr>3 21 20 US</vt:lpstr>
      <vt:lpstr>Sheet1</vt:lpstr>
      <vt:lpstr>3 29 20</vt:lpstr>
      <vt:lpstr>CNN tracker</vt:lpstr>
      <vt:lpstr>MN Counties</vt:lpstr>
      <vt:lpstr>Hospitalizations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mwerner@crpd.onmicrosoft.com</dc:creator>
  <cp:lastModifiedBy>mwerner@crpd.onmicrosoft.com</cp:lastModifiedBy>
  <dcterms:created xsi:type="dcterms:W3CDTF">2020-03-17T15:19:38Z</dcterms:created>
  <dcterms:modified xsi:type="dcterms:W3CDTF">2020-05-12T19:01:38Z</dcterms:modified>
</cp:coreProperties>
</file>