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Yiu\AppData\Local\Temp\360zip$Temp\360$6\"/>
    </mc:Choice>
  </mc:AlternateContent>
  <xr:revisionPtr revIDLastSave="0" documentId="13_ncr:1_{BF09BA45-F9EE-41D9-B382-0604E26B63C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lon QPCR" sheetId="4" r:id="rId1"/>
  </sheets>
  <calcPr calcId="181029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4" l="1"/>
  <c r="E9" i="4" s="1"/>
  <c r="F9" i="4" s="1"/>
  <c r="D7" i="4"/>
  <c r="E7" i="4" s="1"/>
  <c r="F7" i="4" s="1"/>
  <c r="D70" i="4"/>
  <c r="E70" i="4" s="1"/>
  <c r="F70" i="4" s="1"/>
  <c r="D69" i="4"/>
  <c r="E69" i="4" s="1"/>
  <c r="F69" i="4" s="1"/>
  <c r="D68" i="4"/>
  <c r="E68" i="4" s="1"/>
  <c r="F68" i="4" s="1"/>
  <c r="D67" i="4"/>
  <c r="E67" i="4" s="1"/>
  <c r="F67" i="4" s="1"/>
  <c r="D66" i="4"/>
  <c r="E66" i="4" s="1"/>
  <c r="F66" i="4" s="1"/>
  <c r="D65" i="4"/>
  <c r="E65" i="4" s="1"/>
  <c r="F65" i="4" s="1"/>
  <c r="D64" i="4"/>
  <c r="E64" i="4" s="1"/>
  <c r="F64" i="4" s="1"/>
  <c r="D63" i="4"/>
  <c r="E63" i="4" s="1"/>
  <c r="F63" i="4" s="1"/>
  <c r="D62" i="4"/>
  <c r="E62" i="4" s="1"/>
  <c r="F62" i="4" s="1"/>
  <c r="D61" i="4"/>
  <c r="E61" i="4" s="1"/>
  <c r="F61" i="4" s="1"/>
  <c r="D60" i="4"/>
  <c r="E60" i="4" s="1"/>
  <c r="F60" i="4" s="1"/>
  <c r="D59" i="4"/>
  <c r="E59" i="4" s="1"/>
  <c r="F59" i="4" s="1"/>
  <c r="D58" i="4"/>
  <c r="E58" i="4" s="1"/>
  <c r="F58" i="4" s="1"/>
  <c r="D57" i="4"/>
  <c r="E57" i="4" s="1"/>
  <c r="F57" i="4" s="1"/>
  <c r="D56" i="4"/>
  <c r="E56" i="4" s="1"/>
  <c r="F56" i="4" s="1"/>
  <c r="D55" i="4"/>
  <c r="E55" i="4" s="1"/>
  <c r="F55" i="4" s="1"/>
  <c r="D54" i="4"/>
  <c r="E54" i="4" s="1"/>
  <c r="F54" i="4" s="1"/>
  <c r="D53" i="4"/>
  <c r="E53" i="4" s="1"/>
  <c r="F53" i="4" s="1"/>
  <c r="D52" i="4"/>
  <c r="E52" i="4" s="1"/>
  <c r="F52" i="4" s="1"/>
  <c r="D51" i="4"/>
  <c r="E51" i="4" s="1"/>
  <c r="F51" i="4" s="1"/>
  <c r="D50" i="4"/>
  <c r="E50" i="4" s="1"/>
  <c r="F50" i="4" s="1"/>
  <c r="D49" i="4"/>
  <c r="E49" i="4" s="1"/>
  <c r="F49" i="4" s="1"/>
  <c r="D48" i="4"/>
  <c r="E48" i="4" s="1"/>
  <c r="F48" i="4" s="1"/>
  <c r="D47" i="4"/>
  <c r="E47" i="4" s="1"/>
  <c r="F47" i="4" s="1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D42" i="4"/>
  <c r="E42" i="4" s="1"/>
  <c r="F42" i="4" s="1"/>
  <c r="D18" i="4" l="1"/>
  <c r="E18" i="4" s="1"/>
  <c r="F18" i="4" s="1"/>
  <c r="D17" i="4"/>
  <c r="E17" i="4" s="1"/>
  <c r="F17" i="4" s="1"/>
  <c r="D16" i="4"/>
  <c r="E16" i="4" s="1"/>
  <c r="F16" i="4" s="1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D10" i="4"/>
  <c r="E10" i="4" s="1"/>
  <c r="F10" i="4" s="1"/>
  <c r="D8" i="4"/>
  <c r="E8" i="4" s="1"/>
  <c r="F8" i="4" s="1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D103" i="4"/>
  <c r="E103" i="4" s="1"/>
  <c r="F103" i="4" s="1"/>
  <c r="D102" i="4"/>
  <c r="E102" i="4" s="1"/>
  <c r="F102" i="4" s="1"/>
  <c r="D101" i="4"/>
  <c r="E101" i="4" s="1"/>
  <c r="F101" i="4" s="1"/>
  <c r="D100" i="4"/>
  <c r="E100" i="4" s="1"/>
  <c r="F100" i="4" s="1"/>
  <c r="D99" i="4"/>
  <c r="E99" i="4" s="1"/>
  <c r="F99" i="4" s="1"/>
  <c r="D98" i="4"/>
  <c r="E98" i="4" s="1"/>
  <c r="F98" i="4" s="1"/>
  <c r="D97" i="4"/>
  <c r="E97" i="4" s="1"/>
  <c r="F97" i="4" s="1"/>
  <c r="D96" i="4"/>
  <c r="E96" i="4" s="1"/>
  <c r="F96" i="4" s="1"/>
  <c r="D95" i="4"/>
  <c r="E95" i="4" s="1"/>
  <c r="F95" i="4" s="1"/>
  <c r="D94" i="4"/>
  <c r="E94" i="4" s="1"/>
  <c r="F94" i="4" s="1"/>
  <c r="D93" i="4"/>
  <c r="E93" i="4" s="1"/>
  <c r="F93" i="4" s="1"/>
  <c r="D92" i="4"/>
  <c r="E92" i="4" s="1"/>
  <c r="F92" i="4" s="1"/>
  <c r="D91" i="4"/>
  <c r="E91" i="4" s="1"/>
  <c r="F91" i="4" s="1"/>
  <c r="D90" i="4"/>
  <c r="E90" i="4" s="1"/>
  <c r="F90" i="4" s="1"/>
  <c r="D89" i="4"/>
  <c r="E89" i="4" s="1"/>
  <c r="F89" i="4" s="1"/>
  <c r="D88" i="4"/>
  <c r="E88" i="4" s="1"/>
  <c r="F88" i="4" s="1"/>
  <c r="D87" i="4"/>
  <c r="E87" i="4" s="1"/>
  <c r="F87" i="4" s="1"/>
  <c r="D86" i="4"/>
  <c r="E86" i="4" s="1"/>
  <c r="F86" i="4" s="1"/>
  <c r="D85" i="4"/>
  <c r="E85" i="4" s="1"/>
  <c r="F85" i="4" s="1"/>
  <c r="D84" i="4"/>
  <c r="E84" i="4" s="1"/>
  <c r="F84" i="4" s="1"/>
  <c r="D83" i="4"/>
  <c r="E83" i="4" s="1"/>
  <c r="F83" i="4" s="1"/>
  <c r="D82" i="4"/>
  <c r="E82" i="4" s="1"/>
  <c r="F82" i="4" s="1"/>
  <c r="D81" i="4"/>
  <c r="E81" i="4" s="1"/>
  <c r="F81" i="4" s="1"/>
  <c r="D80" i="4"/>
  <c r="E80" i="4" s="1"/>
  <c r="F80" i="4" s="1"/>
  <c r="D79" i="4"/>
  <c r="E79" i="4" s="1"/>
  <c r="F79" i="4" s="1"/>
  <c r="D78" i="4"/>
  <c r="E78" i="4" s="1"/>
  <c r="F78" i="4" s="1"/>
  <c r="D77" i="4"/>
  <c r="E77" i="4" s="1"/>
  <c r="F77" i="4" s="1"/>
  <c r="D76" i="4"/>
  <c r="E76" i="4" s="1"/>
  <c r="F76" i="4" s="1"/>
  <c r="D75" i="4"/>
  <c r="E75" i="4" s="1"/>
  <c r="F75" i="4" s="1"/>
  <c r="H37" i="4"/>
  <c r="I37" i="4" s="1"/>
  <c r="J37" i="4" s="1"/>
  <c r="E37" i="4"/>
  <c r="F37" i="4" s="1"/>
  <c r="G37" i="4" s="1"/>
  <c r="H36" i="4"/>
  <c r="I36" i="4" s="1"/>
  <c r="J36" i="4" s="1"/>
  <c r="E36" i="4"/>
  <c r="F36" i="4" s="1"/>
  <c r="G36" i="4" s="1"/>
  <c r="H35" i="4"/>
  <c r="I35" i="4" s="1"/>
  <c r="J35" i="4" s="1"/>
  <c r="E35" i="4"/>
  <c r="F35" i="4" s="1"/>
  <c r="G35" i="4" s="1"/>
  <c r="H34" i="4"/>
  <c r="I34" i="4" s="1"/>
  <c r="J34" i="4" s="1"/>
  <c r="E34" i="4"/>
  <c r="F34" i="4" s="1"/>
  <c r="G34" i="4" s="1"/>
  <c r="H33" i="4"/>
  <c r="I33" i="4" s="1"/>
  <c r="J33" i="4" s="1"/>
  <c r="E33" i="4"/>
  <c r="F33" i="4" s="1"/>
  <c r="G33" i="4" s="1"/>
  <c r="H32" i="4"/>
  <c r="I32" i="4" s="1"/>
  <c r="J32" i="4" s="1"/>
  <c r="E32" i="4"/>
  <c r="F32" i="4" s="1"/>
  <c r="G32" i="4" s="1"/>
  <c r="H31" i="4"/>
  <c r="I31" i="4" s="1"/>
  <c r="J31" i="4" s="1"/>
  <c r="E31" i="4"/>
  <c r="F31" i="4" s="1"/>
  <c r="G31" i="4" s="1"/>
  <c r="H30" i="4"/>
  <c r="I30" i="4" s="1"/>
  <c r="J30" i="4" s="1"/>
  <c r="E30" i="4"/>
  <c r="F30" i="4" s="1"/>
  <c r="G30" i="4" s="1"/>
  <c r="H29" i="4"/>
  <c r="I29" i="4" s="1"/>
  <c r="J29" i="4" s="1"/>
  <c r="E29" i="4"/>
  <c r="F29" i="4" s="1"/>
  <c r="G29" i="4" s="1"/>
  <c r="H28" i="4"/>
  <c r="I28" i="4" s="1"/>
  <c r="J28" i="4" s="1"/>
  <c r="E28" i="4"/>
  <c r="F28" i="4" s="1"/>
  <c r="G28" i="4" s="1"/>
  <c r="H27" i="4"/>
  <c r="I27" i="4" s="1"/>
  <c r="J27" i="4" s="1"/>
  <c r="E27" i="4"/>
  <c r="F27" i="4" s="1"/>
  <c r="G27" i="4" s="1"/>
  <c r="H26" i="4"/>
  <c r="I26" i="4" s="1"/>
  <c r="J26" i="4" s="1"/>
  <c r="E26" i="4"/>
  <c r="F26" i="4" s="1"/>
  <c r="G26" i="4" s="1"/>
  <c r="H25" i="4"/>
  <c r="I25" i="4" s="1"/>
  <c r="J25" i="4" s="1"/>
  <c r="E25" i="4"/>
  <c r="F25" i="4" s="1"/>
  <c r="G25" i="4" s="1"/>
  <c r="H24" i="4"/>
  <c r="E24" i="4"/>
  <c r="F24" i="4" s="1"/>
  <c r="G24" i="4" s="1"/>
  <c r="H23" i="4"/>
  <c r="I23" i="4" s="1"/>
  <c r="J23" i="4" s="1"/>
  <c r="E23" i="4"/>
  <c r="F23" i="4" s="1"/>
  <c r="G23" i="4" s="1"/>
  <c r="H22" i="4"/>
  <c r="I22" i="4" s="1"/>
  <c r="J22" i="4" s="1"/>
  <c r="E22" i="4"/>
  <c r="F22" i="4" s="1"/>
  <c r="G22" i="4" s="1"/>
  <c r="I24" i="4" l="1"/>
  <c r="J24" i="4" s="1"/>
</calcChain>
</file>

<file path=xl/sharedStrings.xml><?xml version="1.0" encoding="utf-8"?>
<sst xmlns="http://schemas.openxmlformats.org/spreadsheetml/2006/main" count="45" uniqueCount="14">
  <si>
    <t>IL-6</t>
    <phoneticPr fontId="1" type="noConversion"/>
  </si>
  <si>
    <t>Occludin</t>
    <phoneticPr fontId="1" type="noConversion"/>
  </si>
  <si>
    <t>Claudin-2</t>
    <phoneticPr fontId="1" type="noConversion"/>
  </si>
  <si>
    <t>GAPDH</t>
    <phoneticPr fontId="1" type="noConversion"/>
  </si>
  <si>
    <t>△CT</t>
    <phoneticPr fontId="7" type="noConversion"/>
  </si>
  <si>
    <t>△△CT</t>
    <phoneticPr fontId="7" type="noConversion"/>
  </si>
  <si>
    <r>
      <t>2</t>
    </r>
    <r>
      <rPr>
        <b/>
        <vertAlign val="superscript"/>
        <sz val="11"/>
        <color indexed="8"/>
        <rFont val="等线"/>
        <family val="3"/>
        <charset val="134"/>
      </rPr>
      <t>(-△△CT）</t>
    </r>
    <phoneticPr fontId="7" type="noConversion"/>
  </si>
  <si>
    <t>MLCK1</t>
    <phoneticPr fontId="1" type="noConversion"/>
  </si>
  <si>
    <t>Control</t>
    <phoneticPr fontId="1" type="noConversion"/>
  </si>
  <si>
    <t>DSS</t>
    <phoneticPr fontId="1" type="noConversion"/>
  </si>
  <si>
    <t>DSS+BL</t>
    <phoneticPr fontId="1" type="noConversion"/>
  </si>
  <si>
    <t>DSS+BH</t>
    <phoneticPr fontId="1" type="noConversion"/>
  </si>
  <si>
    <t>ZO-1</t>
    <phoneticPr fontId="1" type="noConversion"/>
  </si>
  <si>
    <t>DSS+BH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</si>
</sst>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##0.00;\-###0.00"/>
    <numFmt numFmtId="177" formatCode="#,##0.000"/>
    <numFmt numFmtId="178" formatCode="#,##0.0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b/>
      <vertAlign val="superscript"/>
      <sz val="11"/>
      <color indexed="8"/>
      <name val="等线"/>
      <family val="3"/>
      <charset val="134"/>
    </font>
    <font>
      <sz val="8.25"/>
      <name val="Microsoft Sans Serif"/>
      <family val="2"/>
    </font>
    <font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9" fillId="0" borderId="0">
      <alignment vertical="top"/>
      <protection locked="0"/>
    </xf>
    <xf numFmtId="43" fontId="10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6" fillId="2" borderId="0" xfId="0" applyFont="1" applyFill="1"/>
    <xf numFmtId="0" fontId="6" fillId="4" borderId="0" xfId="0" applyFont="1" applyFill="1"/>
    <xf numFmtId="177" fontId="0" fillId="0" borderId="0" xfId="0" applyNumberFormat="1" applyAlignment="1">
      <alignment horizontal="center"/>
    </xf>
    <xf numFmtId="178" fontId="0" fillId="0" borderId="0" xfId="0" applyNumberFormat="1"/>
    <xf numFmtId="176" fontId="9" fillId="0" borderId="0" xfId="1" applyNumberFormat="1" applyAlignment="1" applyProtection="1">
      <alignment vertical="center"/>
    </xf>
    <xf numFmtId="176" fontId="5" fillId="0" borderId="0" xfId="1" applyNumberFormat="1" applyFont="1" applyAlignment="1" applyProtection="1">
      <alignment vertical="center"/>
    </xf>
    <xf numFmtId="43" fontId="0" fillId="0" borderId="0" xfId="2" applyFont="1" applyAlignment="1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3">
    <cellStyle name="Normal" xfId="1" xr:uid="{8F5961D0-5093-497F-BC19-7BDE6E57FC63}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45C0-30FC-41C7-960A-59E0F0055F49}">
  <dimension ref="A1:J104"/>
  <sheetViews>
    <sheetView tabSelected="1" workbookViewId="0">
      <selection activeCell="G103" sqref="G103"/>
    </sheetView>
  </sheetViews>
  <sheetFormatPr defaultRowHeight="14" x14ac:dyDescent="0.3"/>
  <cols>
    <col min="1" max="1" width="6.5" customWidth="1"/>
    <col min="6" max="6" width="9.83203125" customWidth="1"/>
    <col min="9" max="9" width="10" customWidth="1"/>
    <col min="12" max="12" width="10.83203125" customWidth="1"/>
  </cols>
  <sheetData>
    <row r="1" spans="1:9" x14ac:dyDescent="0.3">
      <c r="B1" s="1"/>
      <c r="C1" s="1"/>
      <c r="D1" s="2" t="s">
        <v>0</v>
      </c>
      <c r="F1" s="1"/>
      <c r="G1" s="1"/>
      <c r="H1" s="13"/>
    </row>
    <row r="2" spans="1:9" ht="16.5" x14ac:dyDescent="0.3">
      <c r="B2" s="2" t="s">
        <v>0</v>
      </c>
      <c r="C2" s="4" t="s">
        <v>3</v>
      </c>
      <c r="D2" s="5" t="s">
        <v>4</v>
      </c>
      <c r="E2" s="5" t="s">
        <v>5</v>
      </c>
      <c r="F2" s="6" t="s">
        <v>6</v>
      </c>
      <c r="G2" s="14"/>
      <c r="H2" s="14"/>
      <c r="I2" s="14"/>
    </row>
    <row r="3" spans="1:9" x14ac:dyDescent="0.3">
      <c r="A3" s="16" t="s">
        <v>8</v>
      </c>
      <c r="B3" s="9">
        <v>31.097069418150902</v>
      </c>
      <c r="C3" s="10">
        <v>17.180168123686901</v>
      </c>
      <c r="D3" s="7">
        <f t="shared" ref="D3:D18" si="0">B3-C3</f>
        <v>13.916901294464001</v>
      </c>
      <c r="E3" s="7">
        <f>D3-14.603</f>
        <v>-0.68609870553599883</v>
      </c>
      <c r="F3" s="7">
        <f t="shared" ref="F3:F8" si="1">POWER(2,-E3)</f>
        <v>1.6089268168108057</v>
      </c>
      <c r="G3" s="8"/>
      <c r="H3" s="8"/>
    </row>
    <row r="4" spans="1:9" x14ac:dyDescent="0.3">
      <c r="A4" s="16"/>
      <c r="B4" s="9">
        <v>32.0980715331157</v>
      </c>
      <c r="C4" s="10">
        <v>19.133755009988999</v>
      </c>
      <c r="D4" s="7">
        <f t="shared" si="0"/>
        <v>12.964316523126701</v>
      </c>
      <c r="E4" s="7">
        <f t="shared" ref="E4:E18" si="2">D4-14.603</f>
        <v>-1.6386834768732985</v>
      </c>
      <c r="F4" s="7">
        <f t="shared" si="1"/>
        <v>3.1138155271626435</v>
      </c>
      <c r="G4" s="8"/>
      <c r="H4" s="8"/>
    </row>
    <row r="5" spans="1:9" x14ac:dyDescent="0.3">
      <c r="A5" s="16"/>
      <c r="B5" s="9">
        <v>31.1982985046461</v>
      </c>
      <c r="C5" s="10">
        <v>15.5308974555213</v>
      </c>
      <c r="D5" s="7">
        <f t="shared" si="0"/>
        <v>15.6674010491248</v>
      </c>
      <c r="E5" s="7">
        <f t="shared" si="2"/>
        <v>1.0644010491248004</v>
      </c>
      <c r="F5" s="7">
        <f t="shared" si="1"/>
        <v>0.47817113565374186</v>
      </c>
      <c r="G5" s="8"/>
      <c r="H5" s="8"/>
    </row>
    <row r="6" spans="1:9" x14ac:dyDescent="0.3">
      <c r="A6" s="16"/>
      <c r="B6" s="9">
        <v>31.202931140495199</v>
      </c>
      <c r="C6" s="9">
        <v>16.296509625061098</v>
      </c>
      <c r="D6" s="7">
        <f t="shared" si="0"/>
        <v>14.906421515434101</v>
      </c>
      <c r="E6" s="7">
        <f t="shared" si="2"/>
        <v>0.3034215154341009</v>
      </c>
      <c r="F6" s="7">
        <f t="shared" si="1"/>
        <v>0.81032832985627512</v>
      </c>
      <c r="G6" s="8"/>
      <c r="H6" s="8"/>
    </row>
    <row r="7" spans="1:9" x14ac:dyDescent="0.3">
      <c r="A7" s="16" t="s">
        <v>9</v>
      </c>
      <c r="B7" s="9">
        <v>31.087895847283999</v>
      </c>
      <c r="C7" s="10">
        <v>16.787712430077399</v>
      </c>
      <c r="D7" s="7">
        <f t="shared" si="0"/>
        <v>14.3001834172066</v>
      </c>
      <c r="E7" s="7">
        <f t="shared" si="2"/>
        <v>-0.30281658279339929</v>
      </c>
      <c r="F7" s="7">
        <f t="shared" si="1"/>
        <v>1.2335503322708758</v>
      </c>
      <c r="G7" s="8"/>
      <c r="H7" s="8"/>
    </row>
    <row r="8" spans="1:9" x14ac:dyDescent="0.3">
      <c r="A8" s="16"/>
      <c r="B8" s="9">
        <v>31.377122135001201</v>
      </c>
      <c r="C8" s="10">
        <v>16.045616640981599</v>
      </c>
      <c r="D8" s="7">
        <f t="shared" si="0"/>
        <v>15.331505494019602</v>
      </c>
      <c r="E8" s="7">
        <f t="shared" si="2"/>
        <v>0.7285054940196023</v>
      </c>
      <c r="F8" s="7">
        <f t="shared" si="1"/>
        <v>0.60352879321465425</v>
      </c>
      <c r="G8" s="8"/>
      <c r="H8" s="8"/>
    </row>
    <row r="9" spans="1:9" x14ac:dyDescent="0.3">
      <c r="A9" s="16"/>
      <c r="B9" s="9">
        <v>32.144191577502703</v>
      </c>
      <c r="C9" s="10">
        <v>16.890039663365599</v>
      </c>
      <c r="D9" s="7">
        <f t="shared" si="0"/>
        <v>15.254151914137104</v>
      </c>
      <c r="E9" s="7">
        <f t="shared" ref="E9" si="3">D9-14.603</f>
        <v>0.65115191413710427</v>
      </c>
      <c r="F9" s="7">
        <f t="shared" ref="F9" si="4">POWER(2,-E9)</f>
        <v>0.63677168280329322</v>
      </c>
      <c r="G9" s="8"/>
    </row>
    <row r="10" spans="1:9" x14ac:dyDescent="0.3">
      <c r="A10" s="16"/>
      <c r="B10" s="10">
        <v>27.9371501464035</v>
      </c>
      <c r="C10" s="10">
        <v>16.113523008965199</v>
      </c>
      <c r="D10" s="7">
        <f t="shared" si="0"/>
        <v>11.823627137438301</v>
      </c>
      <c r="E10" s="7">
        <f t="shared" si="2"/>
        <v>-2.7793728625616989</v>
      </c>
      <c r="F10" s="7">
        <f t="shared" ref="F10:F18" si="5">POWER(2,-E10)</f>
        <v>6.8655384031727751</v>
      </c>
      <c r="G10" s="8"/>
      <c r="H10" s="8"/>
    </row>
    <row r="11" spans="1:9" x14ac:dyDescent="0.3">
      <c r="A11" s="16" t="s">
        <v>10</v>
      </c>
      <c r="B11" s="9">
        <v>29.5083598082396</v>
      </c>
      <c r="C11" s="10">
        <v>16.7424964848828</v>
      </c>
      <c r="D11" s="7">
        <f t="shared" si="0"/>
        <v>12.7658633233568</v>
      </c>
      <c r="E11" s="7">
        <f t="shared" si="2"/>
        <v>-1.8371366766431994</v>
      </c>
      <c r="F11" s="7">
        <f t="shared" si="5"/>
        <v>3.5730018889642374</v>
      </c>
      <c r="G11" s="8"/>
      <c r="H11" s="8"/>
    </row>
    <row r="12" spans="1:9" x14ac:dyDescent="0.3">
      <c r="A12" s="16"/>
      <c r="B12" s="9">
        <v>31.769048741441601</v>
      </c>
      <c r="C12" s="10">
        <v>15.591887506247399</v>
      </c>
      <c r="D12" s="7">
        <f t="shared" si="0"/>
        <v>16.177161235194202</v>
      </c>
      <c r="E12" s="7">
        <f t="shared" si="2"/>
        <v>1.574161235194202</v>
      </c>
      <c r="F12" s="7">
        <f t="shared" si="5"/>
        <v>0.33583832113607082</v>
      </c>
      <c r="G12" s="8"/>
      <c r="H12" s="8"/>
    </row>
    <row r="13" spans="1:9" x14ac:dyDescent="0.3">
      <c r="A13" s="16"/>
      <c r="B13" s="10">
        <v>31.252999660156298</v>
      </c>
      <c r="C13" s="10">
        <v>15.2153460584085</v>
      </c>
      <c r="D13" s="7">
        <f t="shared" si="0"/>
        <v>16.037653601747799</v>
      </c>
      <c r="E13" s="7">
        <f t="shared" si="2"/>
        <v>1.4346536017477991</v>
      </c>
      <c r="F13" s="7">
        <f t="shared" si="5"/>
        <v>0.36993569004804344</v>
      </c>
      <c r="G13" s="8"/>
      <c r="H13" s="8"/>
    </row>
    <row r="14" spans="1:9" x14ac:dyDescent="0.3">
      <c r="A14" s="16"/>
      <c r="B14" s="9">
        <v>31.7646476996056</v>
      </c>
      <c r="C14" s="10">
        <v>17.393507711983698</v>
      </c>
      <c r="D14" s="7">
        <f t="shared" si="0"/>
        <v>14.371139987621902</v>
      </c>
      <c r="E14" s="7">
        <f t="shared" si="2"/>
        <v>-0.23186001237809784</v>
      </c>
      <c r="F14" s="7">
        <f t="shared" si="5"/>
        <v>1.1743480163185172</v>
      </c>
      <c r="G14" s="8"/>
      <c r="H14" s="8"/>
    </row>
    <row r="15" spans="1:9" x14ac:dyDescent="0.3">
      <c r="A15" s="16" t="s">
        <v>13</v>
      </c>
      <c r="B15" s="9">
        <v>30.359753156502201</v>
      </c>
      <c r="C15" s="10">
        <v>17.411190712930502</v>
      </c>
      <c r="D15" s="7">
        <f t="shared" si="0"/>
        <v>12.948562443571699</v>
      </c>
      <c r="E15" s="7">
        <f t="shared" si="2"/>
        <v>-1.6544375564283005</v>
      </c>
      <c r="F15" s="7">
        <f t="shared" si="5"/>
        <v>3.1480043980600372</v>
      </c>
      <c r="G15" s="8"/>
      <c r="H15" s="8"/>
    </row>
    <row r="16" spans="1:9" x14ac:dyDescent="0.3">
      <c r="A16" s="16"/>
      <c r="B16" s="9">
        <v>33.779000808173102</v>
      </c>
      <c r="C16" s="10">
        <v>18.2858971295482</v>
      </c>
      <c r="D16" s="7">
        <f t="shared" si="0"/>
        <v>15.493103678624902</v>
      </c>
      <c r="E16" s="7">
        <f t="shared" si="2"/>
        <v>0.89010367862490192</v>
      </c>
      <c r="F16" s="7">
        <f t="shared" si="5"/>
        <v>0.53957534052169021</v>
      </c>
      <c r="G16" s="8"/>
      <c r="H16" s="8"/>
    </row>
    <row r="17" spans="1:10" x14ac:dyDescent="0.3">
      <c r="A17" s="16"/>
      <c r="B17" s="9">
        <v>31.010883356658901</v>
      </c>
      <c r="C17" s="9">
        <v>16.502325675634999</v>
      </c>
      <c r="D17" s="7">
        <f t="shared" si="0"/>
        <v>14.508557681023902</v>
      </c>
      <c r="E17" s="7">
        <f t="shared" si="2"/>
        <v>-9.4442318976097894E-2</v>
      </c>
      <c r="F17" s="7">
        <f t="shared" si="5"/>
        <v>1.067652621780119</v>
      </c>
      <c r="G17" s="8"/>
      <c r="H17" s="8"/>
    </row>
    <row r="18" spans="1:10" x14ac:dyDescent="0.3">
      <c r="A18" s="16"/>
      <c r="B18" s="9">
        <v>32.016030576047498</v>
      </c>
      <c r="C18" s="9">
        <v>15.8982263238788</v>
      </c>
      <c r="D18" s="7">
        <f t="shared" si="0"/>
        <v>16.117804252168696</v>
      </c>
      <c r="E18" s="7">
        <f t="shared" si="2"/>
        <v>1.5148042521686964</v>
      </c>
      <c r="F18" s="7">
        <f t="shared" si="5"/>
        <v>0.3499439442921024</v>
      </c>
      <c r="G18" s="8"/>
      <c r="H18" s="8"/>
    </row>
    <row r="19" spans="1:10" x14ac:dyDescent="0.3">
      <c r="A19" s="12"/>
      <c r="B19" s="9"/>
      <c r="C19" s="9"/>
      <c r="D19" s="7"/>
      <c r="E19" s="7"/>
      <c r="F19" s="7"/>
      <c r="G19" s="8"/>
      <c r="H19" s="8"/>
    </row>
    <row r="20" spans="1:10" x14ac:dyDescent="0.3">
      <c r="B20" s="1"/>
      <c r="C20" s="1"/>
      <c r="D20" s="1"/>
      <c r="E20" s="2" t="s">
        <v>1</v>
      </c>
      <c r="H20" s="2" t="s">
        <v>12</v>
      </c>
    </row>
    <row r="21" spans="1:10" ht="16.5" x14ac:dyDescent="0.3">
      <c r="B21" s="2" t="s">
        <v>1</v>
      </c>
      <c r="C21" s="2" t="s">
        <v>12</v>
      </c>
      <c r="D21" s="4" t="s">
        <v>3</v>
      </c>
      <c r="E21" s="5" t="s">
        <v>4</v>
      </c>
      <c r="F21" s="5" t="s">
        <v>5</v>
      </c>
      <c r="G21" s="6" t="s">
        <v>6</v>
      </c>
      <c r="H21" s="5" t="s">
        <v>4</v>
      </c>
      <c r="I21" s="5" t="s">
        <v>5</v>
      </c>
      <c r="J21" s="6" t="s">
        <v>6</v>
      </c>
    </row>
    <row r="22" spans="1:10" x14ac:dyDescent="0.3">
      <c r="A22" s="16" t="s">
        <v>8</v>
      </c>
      <c r="B22" s="10">
        <v>25.507047574543599</v>
      </c>
      <c r="C22" s="10">
        <v>26.318769622926599</v>
      </c>
      <c r="D22" s="10">
        <v>20.9732238409415</v>
      </c>
      <c r="E22" s="11">
        <f t="shared" ref="E22:E37" si="6">B22-D22</f>
        <v>4.5338237336020981</v>
      </c>
      <c r="F22" s="8">
        <f>E22-4.977</f>
        <v>-0.4431762663979022</v>
      </c>
      <c r="G22">
        <f t="shared" ref="G22:G37" si="7">POWER(2,-F22)</f>
        <v>1.3595943450342312</v>
      </c>
      <c r="H22" s="8">
        <f t="shared" ref="H22:H37" si="8">C22-D22</f>
        <v>5.3455457819850984</v>
      </c>
      <c r="I22" s="8">
        <f>H22-5.175</f>
        <v>0.17054578198509862</v>
      </c>
      <c r="J22">
        <f>POWER(2,-I22)</f>
        <v>0.88850648913730557</v>
      </c>
    </row>
    <row r="23" spans="1:10" x14ac:dyDescent="0.3">
      <c r="A23" s="16"/>
      <c r="B23" s="10">
        <v>29.332244691131098</v>
      </c>
      <c r="C23" s="9">
        <v>28.518419591121599</v>
      </c>
      <c r="D23" s="10">
        <v>23.063228410761599</v>
      </c>
      <c r="E23" s="11">
        <f t="shared" si="6"/>
        <v>6.2690162803694989</v>
      </c>
      <c r="F23" s="8">
        <f t="shared" ref="F23:F37" si="9">E23-4.977</f>
        <v>1.2920162803694986</v>
      </c>
      <c r="G23">
        <f t="shared" si="7"/>
        <v>0.40837988708767575</v>
      </c>
      <c r="H23" s="8">
        <f t="shared" si="8"/>
        <v>5.4551911803599999</v>
      </c>
      <c r="I23" s="8">
        <f t="shared" ref="I23:I37" si="10">H23-5.175</f>
        <v>0.28019118036000012</v>
      </c>
      <c r="J23">
        <f t="shared" ref="J23:J37" si="11">POWER(2,-I23)</f>
        <v>0.82348188540633627</v>
      </c>
    </row>
    <row r="24" spans="1:10" x14ac:dyDescent="0.3">
      <c r="A24" s="16"/>
      <c r="B24" s="9">
        <v>23.998838475710599</v>
      </c>
      <c r="C24" s="9">
        <v>24.516380406975401</v>
      </c>
      <c r="D24" s="9">
        <v>19.488691415383901</v>
      </c>
      <c r="E24" s="11">
        <f t="shared" si="6"/>
        <v>4.5101470603266982</v>
      </c>
      <c r="F24" s="8">
        <f t="shared" si="9"/>
        <v>-0.4668529396733021</v>
      </c>
      <c r="G24">
        <f t="shared" si="7"/>
        <v>1.38209131662859</v>
      </c>
      <c r="H24" s="8">
        <f t="shared" si="8"/>
        <v>5.0276889915915</v>
      </c>
      <c r="I24" s="8">
        <f t="shared" si="10"/>
        <v>-0.14731100840849987</v>
      </c>
      <c r="J24">
        <f t="shared" si="11"/>
        <v>1.1075033083362955</v>
      </c>
    </row>
    <row r="25" spans="1:10" x14ac:dyDescent="0.3">
      <c r="A25" s="16"/>
      <c r="B25" s="9">
        <v>24.961639351572199</v>
      </c>
      <c r="C25" s="9">
        <v>25.239326628744202</v>
      </c>
      <c r="D25" s="9">
        <v>20.367723656422701</v>
      </c>
      <c r="E25" s="11">
        <f t="shared" si="6"/>
        <v>4.5939156951494979</v>
      </c>
      <c r="F25" s="8">
        <f t="shared" si="9"/>
        <v>-0.38308430485050238</v>
      </c>
      <c r="G25">
        <f t="shared" si="7"/>
        <v>1.3041269405627822</v>
      </c>
      <c r="H25" s="8">
        <f t="shared" si="8"/>
        <v>4.8716029723215009</v>
      </c>
      <c r="I25" s="8">
        <f t="shared" si="10"/>
        <v>-0.30339702767849897</v>
      </c>
      <c r="J25">
        <f t="shared" si="11"/>
        <v>1.2340467310363696</v>
      </c>
    </row>
    <row r="26" spans="1:10" x14ac:dyDescent="0.3">
      <c r="A26" s="16" t="s">
        <v>9</v>
      </c>
      <c r="B26" s="10">
        <v>25.101157775838999</v>
      </c>
      <c r="C26" s="10">
        <v>25.809983470283999</v>
      </c>
      <c r="D26" s="10">
        <v>20.190673336843499</v>
      </c>
      <c r="E26" s="11">
        <f t="shared" si="6"/>
        <v>4.9104844389954998</v>
      </c>
      <c r="F26" s="8">
        <f t="shared" si="9"/>
        <v>-6.6515561004500512E-2</v>
      </c>
      <c r="G26">
        <f t="shared" si="7"/>
        <v>1.0471844365874474</v>
      </c>
      <c r="H26" s="8">
        <f t="shared" si="8"/>
        <v>5.6193101334405</v>
      </c>
      <c r="I26" s="8">
        <f t="shared" si="10"/>
        <v>0.44431013344050019</v>
      </c>
      <c r="J26">
        <f t="shared" si="11"/>
        <v>0.73493566347433015</v>
      </c>
    </row>
    <row r="27" spans="1:10" x14ac:dyDescent="0.3">
      <c r="A27" s="16"/>
      <c r="B27" s="9">
        <v>25.091067511426701</v>
      </c>
      <c r="C27" s="9">
        <v>25.1725446280287</v>
      </c>
      <c r="D27" s="10">
        <v>20.752598231825601</v>
      </c>
      <c r="E27" s="11">
        <f t="shared" si="6"/>
        <v>4.3384692796010995</v>
      </c>
      <c r="F27" s="8">
        <f t="shared" si="9"/>
        <v>-0.6385307203989008</v>
      </c>
      <c r="G27">
        <f t="shared" si="7"/>
        <v>1.5567429226802947</v>
      </c>
      <c r="H27" s="8">
        <f t="shared" si="8"/>
        <v>4.4199463962030983</v>
      </c>
      <c r="I27" s="8">
        <f t="shared" si="10"/>
        <v>-0.75505360379690156</v>
      </c>
      <c r="J27">
        <f t="shared" si="11"/>
        <v>1.6876942979179692</v>
      </c>
    </row>
    <row r="28" spans="1:10" x14ac:dyDescent="0.3">
      <c r="A28" s="16"/>
      <c r="B28" s="9">
        <v>23.926449259808798</v>
      </c>
      <c r="C28" s="9">
        <v>24.103617166695798</v>
      </c>
      <c r="D28" s="10">
        <v>19.214158291183601</v>
      </c>
      <c r="E28" s="11">
        <f t="shared" si="6"/>
        <v>4.7122909686251973</v>
      </c>
      <c r="F28" s="8">
        <f t="shared" si="9"/>
        <v>-0.26470903137480306</v>
      </c>
      <c r="G28">
        <f t="shared" si="7"/>
        <v>1.2013937231005924</v>
      </c>
      <c r="H28" s="8">
        <f t="shared" si="8"/>
        <v>4.8894588755121973</v>
      </c>
      <c r="I28" s="8">
        <f t="shared" si="10"/>
        <v>-0.28554112448780256</v>
      </c>
      <c r="J28">
        <f t="shared" si="11"/>
        <v>1.2188673493887898</v>
      </c>
    </row>
    <row r="29" spans="1:10" x14ac:dyDescent="0.3">
      <c r="A29" s="16"/>
      <c r="B29" s="9">
        <v>25.033593226092201</v>
      </c>
      <c r="C29" s="9">
        <v>24.849773485957598</v>
      </c>
      <c r="D29" s="10">
        <v>20.0952618373109</v>
      </c>
      <c r="E29" s="11">
        <f t="shared" si="6"/>
        <v>4.9383313887813003</v>
      </c>
      <c r="F29" s="8">
        <f t="shared" si="9"/>
        <v>-3.8668611218700022E-2</v>
      </c>
      <c r="G29">
        <f t="shared" si="7"/>
        <v>1.0271654711381766</v>
      </c>
      <c r="H29" s="8">
        <f t="shared" si="8"/>
        <v>4.7545116486466981</v>
      </c>
      <c r="I29" s="8">
        <f t="shared" si="10"/>
        <v>-0.42048835135330176</v>
      </c>
      <c r="J29">
        <f t="shared" si="11"/>
        <v>1.3383805190717715</v>
      </c>
    </row>
    <row r="30" spans="1:10" x14ac:dyDescent="0.3">
      <c r="A30" s="16" t="s">
        <v>10</v>
      </c>
      <c r="B30" s="9">
        <v>24.881292887698901</v>
      </c>
      <c r="C30" s="9">
        <v>25.089993570715901</v>
      </c>
      <c r="D30" s="9">
        <v>20.079803077062198</v>
      </c>
      <c r="E30" s="11">
        <f t="shared" si="6"/>
        <v>4.8014898106367028</v>
      </c>
      <c r="F30" s="8">
        <f t="shared" si="9"/>
        <v>-0.17551018936329754</v>
      </c>
      <c r="G30">
        <f t="shared" si="7"/>
        <v>1.1293637182239165</v>
      </c>
      <c r="H30" s="8">
        <f t="shared" si="8"/>
        <v>5.0101904936537025</v>
      </c>
      <c r="I30" s="8">
        <f t="shared" si="10"/>
        <v>-0.16480950634629732</v>
      </c>
      <c r="J30">
        <f t="shared" si="11"/>
        <v>1.1210180488768577</v>
      </c>
    </row>
    <row r="31" spans="1:10" x14ac:dyDescent="0.3">
      <c r="A31" s="16"/>
      <c r="B31" s="9">
        <v>24.413807425821901</v>
      </c>
      <c r="C31" s="9">
        <v>24.527281942816199</v>
      </c>
      <c r="D31" s="9">
        <v>19.494113569567698</v>
      </c>
      <c r="E31" s="11">
        <f t="shared" si="6"/>
        <v>4.9196938562542023</v>
      </c>
      <c r="F31" s="8">
        <f t="shared" si="9"/>
        <v>-5.7306143745798011E-2</v>
      </c>
      <c r="G31">
        <f t="shared" si="7"/>
        <v>1.0405210444445649</v>
      </c>
      <c r="H31" s="8">
        <f t="shared" si="8"/>
        <v>5.0331683732485004</v>
      </c>
      <c r="I31" s="8">
        <f t="shared" si="10"/>
        <v>-0.14183162675149941</v>
      </c>
      <c r="J31">
        <f t="shared" si="11"/>
        <v>1.1033049686266503</v>
      </c>
    </row>
    <row r="32" spans="1:10" x14ac:dyDescent="0.3">
      <c r="A32" s="16"/>
      <c r="B32" s="10">
        <v>23.744999772926299</v>
      </c>
      <c r="C32" s="9">
        <v>24.104507764329799</v>
      </c>
      <c r="D32" s="10">
        <v>18.935046053722701</v>
      </c>
      <c r="E32" s="11">
        <f t="shared" si="6"/>
        <v>4.8099537192035982</v>
      </c>
      <c r="F32" s="8">
        <f t="shared" si="9"/>
        <v>-0.16704628079640216</v>
      </c>
      <c r="G32">
        <f t="shared" si="7"/>
        <v>1.1227574388848662</v>
      </c>
      <c r="H32" s="8">
        <f t="shared" si="8"/>
        <v>5.1694617106070986</v>
      </c>
      <c r="I32" s="8">
        <f t="shared" si="10"/>
        <v>-5.5382893929012411E-3</v>
      </c>
      <c r="J32">
        <f t="shared" si="11"/>
        <v>1.0038462274990003</v>
      </c>
    </row>
    <row r="33" spans="1:10" x14ac:dyDescent="0.3">
      <c r="A33" s="16"/>
      <c r="B33" s="10">
        <v>25.374875051847201</v>
      </c>
      <c r="C33" s="9">
        <v>25.640855239278999</v>
      </c>
      <c r="D33" s="9">
        <v>20.998111140954101</v>
      </c>
      <c r="E33" s="11">
        <f t="shared" si="6"/>
        <v>4.3767639108931</v>
      </c>
      <c r="F33" s="8">
        <f t="shared" si="9"/>
        <v>-0.60023608910690029</v>
      </c>
      <c r="G33">
        <f t="shared" si="7"/>
        <v>1.5159646254844505</v>
      </c>
      <c r="H33" s="8">
        <f t="shared" si="8"/>
        <v>4.6427440983248971</v>
      </c>
      <c r="I33" s="8">
        <f t="shared" si="10"/>
        <v>-0.53225590167510273</v>
      </c>
      <c r="J33">
        <f t="shared" si="11"/>
        <v>1.4461887931847646</v>
      </c>
    </row>
    <row r="34" spans="1:10" x14ac:dyDescent="0.3">
      <c r="A34" s="16" t="s">
        <v>11</v>
      </c>
      <c r="B34" s="9">
        <v>26.668797703549501</v>
      </c>
      <c r="C34" s="9">
        <v>26.368851261903298</v>
      </c>
      <c r="D34" s="10">
        <v>21.501265292822701</v>
      </c>
      <c r="E34" s="11">
        <f t="shared" si="6"/>
        <v>5.1675324107267997</v>
      </c>
      <c r="F34" s="8">
        <f t="shared" si="9"/>
        <v>0.19053241072679938</v>
      </c>
      <c r="G34">
        <f t="shared" si="7"/>
        <v>0.8762822793073749</v>
      </c>
      <c r="H34" s="8">
        <f t="shared" si="8"/>
        <v>4.8675859690805972</v>
      </c>
      <c r="I34" s="8">
        <f t="shared" si="10"/>
        <v>-0.30741403091940267</v>
      </c>
      <c r="J34">
        <f t="shared" si="11"/>
        <v>1.2374875673153125</v>
      </c>
    </row>
    <row r="35" spans="1:10" x14ac:dyDescent="0.3">
      <c r="A35" s="16"/>
      <c r="B35" s="10">
        <v>24.153479067340701</v>
      </c>
      <c r="C35" s="10">
        <v>24.204882222154399</v>
      </c>
      <c r="D35" s="9">
        <v>19.374435864223599</v>
      </c>
      <c r="E35" s="11">
        <f t="shared" si="6"/>
        <v>4.7790432031171015</v>
      </c>
      <c r="F35" s="8">
        <f t="shared" si="9"/>
        <v>-0.1979567968828988</v>
      </c>
      <c r="G35">
        <f t="shared" si="7"/>
        <v>1.1470726733372705</v>
      </c>
      <c r="H35" s="8">
        <f t="shared" si="8"/>
        <v>4.8304463579307999</v>
      </c>
      <c r="I35" s="8">
        <f t="shared" si="10"/>
        <v>-0.34455364206919992</v>
      </c>
      <c r="J35">
        <f t="shared" si="11"/>
        <v>1.2697580690998664</v>
      </c>
    </row>
    <row r="36" spans="1:10" x14ac:dyDescent="0.3">
      <c r="A36" s="16"/>
      <c r="B36" s="9">
        <v>27.080467808029301</v>
      </c>
      <c r="C36" s="10">
        <v>26.9752960700757</v>
      </c>
      <c r="D36" s="10">
        <v>21.715411627360101</v>
      </c>
      <c r="E36" s="11">
        <f t="shared" si="6"/>
        <v>5.3650561806691996</v>
      </c>
      <c r="F36" s="8">
        <f t="shared" si="9"/>
        <v>0.38805618066919934</v>
      </c>
      <c r="G36">
        <f t="shared" si="7"/>
        <v>0.76415850234590388</v>
      </c>
      <c r="H36" s="8">
        <f t="shared" si="8"/>
        <v>5.2598844427155989</v>
      </c>
      <c r="I36" s="8">
        <f t="shared" si="10"/>
        <v>8.4884442715599029E-2</v>
      </c>
      <c r="J36">
        <f t="shared" si="11"/>
        <v>0.94286005429249664</v>
      </c>
    </row>
    <row r="37" spans="1:10" x14ac:dyDescent="0.3">
      <c r="A37" s="16"/>
      <c r="B37" s="10">
        <v>24.443796727859802</v>
      </c>
      <c r="C37" s="9">
        <v>24.824280406477701</v>
      </c>
      <c r="D37" s="9">
        <v>19.793111044090001</v>
      </c>
      <c r="E37" s="11">
        <f t="shared" si="6"/>
        <v>4.650685683769801</v>
      </c>
      <c r="F37" s="8">
        <f t="shared" si="9"/>
        <v>-0.32631431623019935</v>
      </c>
      <c r="G37">
        <f t="shared" si="7"/>
        <v>1.2538061541840477</v>
      </c>
      <c r="H37" s="8">
        <f t="shared" si="8"/>
        <v>5.0311693623877005</v>
      </c>
      <c r="I37" s="8">
        <f t="shared" si="10"/>
        <v>-0.14383063761229931</v>
      </c>
      <c r="J37">
        <f t="shared" si="11"/>
        <v>1.1048347772496938</v>
      </c>
    </row>
    <row r="38" spans="1:10" x14ac:dyDescent="0.3">
      <c r="A38" s="15"/>
    </row>
    <row r="40" spans="1:10" x14ac:dyDescent="0.3">
      <c r="B40" s="1"/>
      <c r="C40" s="1"/>
      <c r="D40" s="2" t="s">
        <v>7</v>
      </c>
    </row>
    <row r="41" spans="1:10" ht="16.5" x14ac:dyDescent="0.3">
      <c r="B41" s="2" t="s">
        <v>7</v>
      </c>
      <c r="C41" s="4" t="s">
        <v>3</v>
      </c>
      <c r="D41" s="5" t="s">
        <v>4</v>
      </c>
      <c r="E41" s="5" t="s">
        <v>5</v>
      </c>
      <c r="F41" s="6" t="s">
        <v>6</v>
      </c>
    </row>
    <row r="42" spans="1:10" x14ac:dyDescent="0.3">
      <c r="A42" s="16" t="s">
        <v>8</v>
      </c>
      <c r="B42" s="10">
        <v>28.895709463263501</v>
      </c>
      <c r="C42" s="10">
        <v>17.180168123686901</v>
      </c>
      <c r="D42" s="8">
        <f t="shared" ref="D42:D70" si="12">B42-C42</f>
        <v>11.7155413395766</v>
      </c>
      <c r="E42" s="8">
        <f>D42-13.142</f>
        <v>-1.4264586604233997</v>
      </c>
      <c r="F42">
        <f>POWER(2,-E42)</f>
        <v>2.6878612382613971</v>
      </c>
    </row>
    <row r="43" spans="1:10" x14ac:dyDescent="0.3">
      <c r="A43" s="16"/>
      <c r="B43" s="9">
        <v>30.894655848396201</v>
      </c>
      <c r="C43" s="10">
        <v>19.133755009988999</v>
      </c>
      <c r="D43" s="8">
        <f t="shared" si="12"/>
        <v>11.760900838407203</v>
      </c>
      <c r="E43" s="8">
        <f t="shared" ref="E43:E70" si="13">D43-13.142</f>
        <v>-1.3810991615927968</v>
      </c>
      <c r="F43">
        <f t="shared" ref="F43:F70" si="14">POWER(2,-E43)</f>
        <v>2.6046674010967701</v>
      </c>
    </row>
    <row r="44" spans="1:10" x14ac:dyDescent="0.3">
      <c r="A44" s="16"/>
      <c r="B44" s="9">
        <v>32.199352469559798</v>
      </c>
      <c r="C44" s="10">
        <v>17.605734346488202</v>
      </c>
      <c r="D44" s="8">
        <f t="shared" si="12"/>
        <v>14.593618123071597</v>
      </c>
      <c r="E44" s="8">
        <f t="shared" si="13"/>
        <v>1.4516181230715972</v>
      </c>
      <c r="F44">
        <f t="shared" si="14"/>
        <v>0.36561112543041147</v>
      </c>
    </row>
    <row r="45" spans="1:10" x14ac:dyDescent="0.3">
      <c r="A45" s="16"/>
      <c r="B45" s="9">
        <v>29.669144933699499</v>
      </c>
      <c r="C45" s="10">
        <v>15.5308974555213</v>
      </c>
      <c r="D45" s="8">
        <f t="shared" si="12"/>
        <v>14.138247478178199</v>
      </c>
      <c r="E45" s="8">
        <f t="shared" si="13"/>
        <v>0.99624747817819959</v>
      </c>
      <c r="F45">
        <f t="shared" si="14"/>
        <v>0.5013022177929537</v>
      </c>
    </row>
    <row r="46" spans="1:10" x14ac:dyDescent="0.3">
      <c r="A46" s="16"/>
      <c r="B46" s="9">
        <v>31.280496453987499</v>
      </c>
      <c r="C46" s="9">
        <v>16.296509625061098</v>
      </c>
      <c r="D46" s="8">
        <f t="shared" si="12"/>
        <v>14.983986828926401</v>
      </c>
      <c r="E46" s="8">
        <f t="shared" si="13"/>
        <v>1.8419868289264016</v>
      </c>
      <c r="F46">
        <f t="shared" si="14"/>
        <v>0.27893737712631739</v>
      </c>
    </row>
    <row r="47" spans="1:10" x14ac:dyDescent="0.3">
      <c r="A47" s="16"/>
      <c r="B47" s="9">
        <v>30.6145695840173</v>
      </c>
      <c r="C47" s="9">
        <v>16.038575147530398</v>
      </c>
      <c r="D47" s="8">
        <f t="shared" si="12"/>
        <v>14.575994436486901</v>
      </c>
      <c r="E47" s="8">
        <f t="shared" si="13"/>
        <v>1.4339944364869019</v>
      </c>
      <c r="F47">
        <f t="shared" si="14"/>
        <v>0.37010475174458257</v>
      </c>
    </row>
    <row r="48" spans="1:10" x14ac:dyDescent="0.3">
      <c r="A48" s="16"/>
      <c r="B48" s="9">
        <v>28.464196544990099</v>
      </c>
      <c r="C48" s="10">
        <v>16.878625702472299</v>
      </c>
      <c r="D48" s="8">
        <f t="shared" si="12"/>
        <v>11.5855708425178</v>
      </c>
      <c r="E48" s="8">
        <f t="shared" si="13"/>
        <v>-1.5564291574821993</v>
      </c>
      <c r="F48">
        <f t="shared" si="14"/>
        <v>2.9412494740770239</v>
      </c>
    </row>
    <row r="49" spans="1:6" x14ac:dyDescent="0.3">
      <c r="A49" s="16"/>
      <c r="B49" s="10">
        <v>27.171103259538501</v>
      </c>
      <c r="C49" s="10">
        <v>15.3921567716742</v>
      </c>
      <c r="D49" s="8">
        <f t="shared" si="12"/>
        <v>11.778946487864301</v>
      </c>
      <c r="E49" s="8">
        <f t="shared" si="13"/>
        <v>-1.3630535121356981</v>
      </c>
      <c r="F49">
        <f t="shared" si="14"/>
        <v>2.5722903759358648</v>
      </c>
    </row>
    <row r="50" spans="1:6" x14ac:dyDescent="0.3">
      <c r="A50" s="16" t="s">
        <v>9</v>
      </c>
      <c r="B50" s="9">
        <v>33.190805344859101</v>
      </c>
      <c r="C50" s="10">
        <v>16.890039663365599</v>
      </c>
      <c r="D50" s="8">
        <f t="shared" si="12"/>
        <v>16.300765681493502</v>
      </c>
      <c r="E50" s="8">
        <f t="shared" si="13"/>
        <v>3.1587656814935023</v>
      </c>
      <c r="F50">
        <f t="shared" si="14"/>
        <v>0.11197389377219487</v>
      </c>
    </row>
    <row r="51" spans="1:6" x14ac:dyDescent="0.3">
      <c r="A51" s="16"/>
      <c r="B51" s="9">
        <v>33.361151355564701</v>
      </c>
      <c r="C51" s="10">
        <v>16.787712430077399</v>
      </c>
      <c r="D51" s="8">
        <f t="shared" si="12"/>
        <v>16.573438925487302</v>
      </c>
      <c r="E51" s="8">
        <f t="shared" si="13"/>
        <v>3.4314389254873028</v>
      </c>
      <c r="F51">
        <f t="shared" si="14"/>
        <v>9.2690229002905633E-2</v>
      </c>
    </row>
    <row r="52" spans="1:6" x14ac:dyDescent="0.3">
      <c r="A52" s="16"/>
      <c r="B52" s="9">
        <v>26.5150720707068</v>
      </c>
      <c r="C52" s="10">
        <v>16.045616640981599</v>
      </c>
      <c r="D52" s="8">
        <f t="shared" si="12"/>
        <v>10.469455429725201</v>
      </c>
      <c r="E52" s="8">
        <f t="shared" si="13"/>
        <v>-2.6725445702747983</v>
      </c>
      <c r="F52">
        <f t="shared" si="14"/>
        <v>6.3755268693801881</v>
      </c>
    </row>
    <row r="53" spans="1:6" x14ac:dyDescent="0.3">
      <c r="A53" s="16"/>
      <c r="B53" s="10">
        <v>26.0189130195037</v>
      </c>
      <c r="C53" s="10">
        <v>15.510461460099499</v>
      </c>
      <c r="D53" s="8">
        <f t="shared" si="12"/>
        <v>10.5084515594042</v>
      </c>
      <c r="E53" s="8">
        <f t="shared" si="13"/>
        <v>-2.6335484405957992</v>
      </c>
      <c r="F53">
        <f t="shared" si="14"/>
        <v>6.2055042251996708</v>
      </c>
    </row>
    <row r="54" spans="1:6" x14ac:dyDescent="0.3">
      <c r="A54" s="16"/>
      <c r="B54" s="10">
        <v>28.3464642724276</v>
      </c>
      <c r="C54" s="10">
        <v>16.113523008965199</v>
      </c>
      <c r="D54" s="8">
        <f t="shared" si="12"/>
        <v>12.232941263462401</v>
      </c>
      <c r="E54" s="8">
        <f t="shared" si="13"/>
        <v>-0.90905873653759883</v>
      </c>
      <c r="F54">
        <f t="shared" si="14"/>
        <v>1.8778199448809179</v>
      </c>
    </row>
    <row r="55" spans="1:6" x14ac:dyDescent="0.3">
      <c r="A55" s="16"/>
      <c r="B55" s="10">
        <v>26.917372798054199</v>
      </c>
      <c r="C55" s="10">
        <v>15.346564696721799</v>
      </c>
      <c r="D55" s="8">
        <f t="shared" si="12"/>
        <v>11.5708081013324</v>
      </c>
      <c r="E55" s="8">
        <f t="shared" si="13"/>
        <v>-1.5711918986675997</v>
      </c>
      <c r="F55">
        <f t="shared" si="14"/>
        <v>2.9715010663392971</v>
      </c>
    </row>
    <row r="56" spans="1:6" x14ac:dyDescent="0.3">
      <c r="A56" s="16" t="s">
        <v>10</v>
      </c>
      <c r="B56" s="9">
        <v>32.246020568588897</v>
      </c>
      <c r="C56" s="10">
        <v>17.084919636005701</v>
      </c>
      <c r="D56" s="8">
        <f t="shared" si="12"/>
        <v>15.161100932583196</v>
      </c>
      <c r="E56" s="8">
        <f t="shared" si="13"/>
        <v>2.0191009325831963</v>
      </c>
      <c r="F56">
        <f t="shared" si="14"/>
        <v>0.24671187562472088</v>
      </c>
    </row>
    <row r="57" spans="1:6" x14ac:dyDescent="0.3">
      <c r="A57" s="16"/>
      <c r="B57" s="9">
        <v>32.532201715561101</v>
      </c>
      <c r="C57" s="10">
        <v>16.7424964848828</v>
      </c>
      <c r="D57" s="8">
        <f t="shared" si="12"/>
        <v>15.789705230678301</v>
      </c>
      <c r="E57" s="8">
        <f t="shared" si="13"/>
        <v>2.6477052306783015</v>
      </c>
      <c r="F57">
        <f t="shared" si="14"/>
        <v>0.15957369663526524</v>
      </c>
    </row>
    <row r="58" spans="1:6" x14ac:dyDescent="0.3">
      <c r="A58" s="16"/>
      <c r="B58" s="9">
        <v>27.014101469588301</v>
      </c>
      <c r="C58" s="10">
        <v>15.591887506247399</v>
      </c>
      <c r="D58" s="8">
        <f t="shared" si="12"/>
        <v>11.422213963340901</v>
      </c>
      <c r="E58" s="8">
        <f t="shared" si="13"/>
        <v>-1.719786036659098</v>
      </c>
      <c r="F58">
        <f t="shared" si="14"/>
        <v>3.2938755244674622</v>
      </c>
    </row>
    <row r="59" spans="1:6" x14ac:dyDescent="0.3">
      <c r="A59" s="16"/>
      <c r="B59" s="9">
        <v>26.3364076691735</v>
      </c>
      <c r="C59" s="10">
        <v>15.2677041480082</v>
      </c>
      <c r="D59" s="8">
        <f t="shared" si="12"/>
        <v>11.0687035211653</v>
      </c>
      <c r="E59" s="8">
        <f t="shared" si="13"/>
        <v>-2.073296478834699</v>
      </c>
      <c r="F59">
        <f t="shared" si="14"/>
        <v>4.2084718835247577</v>
      </c>
    </row>
    <row r="60" spans="1:6" x14ac:dyDescent="0.3">
      <c r="A60" s="16"/>
      <c r="B60" s="9">
        <v>26.768409988267699</v>
      </c>
      <c r="C60" s="10">
        <v>15.2153460584085</v>
      </c>
      <c r="D60" s="8">
        <f t="shared" si="12"/>
        <v>11.553063929859199</v>
      </c>
      <c r="E60" s="8">
        <f t="shared" si="13"/>
        <v>-1.5889360701408002</v>
      </c>
      <c r="F60">
        <f t="shared" si="14"/>
        <v>3.0082741947660456</v>
      </c>
    </row>
    <row r="61" spans="1:6" x14ac:dyDescent="0.3">
      <c r="A61" s="16"/>
      <c r="B61" s="9">
        <v>28.990951691189899</v>
      </c>
      <c r="C61" s="10">
        <v>16.4994769563124</v>
      </c>
      <c r="D61" s="8">
        <f t="shared" si="12"/>
        <v>12.491474734877499</v>
      </c>
      <c r="E61" s="8">
        <f t="shared" si="13"/>
        <v>-0.65052526512249997</v>
      </c>
      <c r="F61">
        <f t="shared" si="14"/>
        <v>1.5697396120420004</v>
      </c>
    </row>
    <row r="62" spans="1:6" x14ac:dyDescent="0.3">
      <c r="A62" s="16"/>
      <c r="B62" s="9">
        <v>32.085011555882097</v>
      </c>
      <c r="C62" s="10">
        <v>16.635011855550001</v>
      </c>
      <c r="D62" s="8">
        <f t="shared" si="12"/>
        <v>15.449999700332096</v>
      </c>
      <c r="E62" s="8">
        <f t="shared" si="13"/>
        <v>2.3079997003320969</v>
      </c>
      <c r="F62">
        <f t="shared" si="14"/>
        <v>0.20194023634820429</v>
      </c>
    </row>
    <row r="63" spans="1:6" x14ac:dyDescent="0.3">
      <c r="A63" s="16"/>
      <c r="B63" s="9">
        <v>32.117626748368799</v>
      </c>
      <c r="C63" s="10">
        <v>17.393507711983698</v>
      </c>
      <c r="D63" s="8">
        <f t="shared" si="12"/>
        <v>14.724119036385101</v>
      </c>
      <c r="E63" s="8">
        <f t="shared" si="13"/>
        <v>1.5821190363851017</v>
      </c>
      <c r="F63">
        <f t="shared" si="14"/>
        <v>0.33399096095502601</v>
      </c>
    </row>
    <row r="64" spans="1:6" x14ac:dyDescent="0.3">
      <c r="A64" s="16" t="s">
        <v>11</v>
      </c>
      <c r="B64" s="9">
        <v>28.542265776133199</v>
      </c>
      <c r="C64" s="10">
        <v>16.407411513548698</v>
      </c>
      <c r="D64" s="8">
        <f t="shared" si="12"/>
        <v>12.134854262584501</v>
      </c>
      <c r="E64" s="8">
        <f t="shared" si="13"/>
        <v>-1.0071457374154988</v>
      </c>
      <c r="F64">
        <f t="shared" si="14"/>
        <v>2.0099306687211422</v>
      </c>
    </row>
    <row r="65" spans="1:6" x14ac:dyDescent="0.3">
      <c r="A65" s="16"/>
      <c r="B65" s="9">
        <v>30.003236961671899</v>
      </c>
      <c r="C65" s="9">
        <v>16.073280506371301</v>
      </c>
      <c r="D65" s="8">
        <f t="shared" si="12"/>
        <v>13.929956455300598</v>
      </c>
      <c r="E65" s="8">
        <f t="shared" si="13"/>
        <v>0.78795645530059844</v>
      </c>
      <c r="F65">
        <f t="shared" si="14"/>
        <v>0.57916388367076843</v>
      </c>
    </row>
    <row r="66" spans="1:6" x14ac:dyDescent="0.3">
      <c r="A66" s="16"/>
      <c r="B66" s="9">
        <v>26.974400864579099</v>
      </c>
      <c r="C66" s="9">
        <v>15.261824763062799</v>
      </c>
      <c r="D66" s="8">
        <f t="shared" si="12"/>
        <v>11.7125761015163</v>
      </c>
      <c r="E66" s="8">
        <f t="shared" si="13"/>
        <v>-1.4294238984836998</v>
      </c>
      <c r="F66">
        <f t="shared" si="14"/>
        <v>2.6933914054421257</v>
      </c>
    </row>
    <row r="67" spans="1:6" x14ac:dyDescent="0.3">
      <c r="A67" s="16"/>
      <c r="B67" s="9">
        <v>31.0806363515496</v>
      </c>
      <c r="C67" s="10">
        <v>17.411190712930502</v>
      </c>
      <c r="D67" s="8">
        <f t="shared" si="12"/>
        <v>13.669445638619099</v>
      </c>
      <c r="E67" s="8">
        <f t="shared" si="13"/>
        <v>0.5274456386190991</v>
      </c>
      <c r="F67">
        <f t="shared" si="14"/>
        <v>0.69378202188998483</v>
      </c>
    </row>
    <row r="68" spans="1:6" x14ac:dyDescent="0.3">
      <c r="A68" s="16"/>
      <c r="B68" s="9">
        <v>30.503160032093302</v>
      </c>
      <c r="C68" s="10">
        <v>18.2858971295482</v>
      </c>
      <c r="D68" s="8">
        <f t="shared" si="12"/>
        <v>12.217262902545102</v>
      </c>
      <c r="E68" s="8">
        <f t="shared" si="13"/>
        <v>-0.92473709745489785</v>
      </c>
      <c r="F68">
        <f t="shared" si="14"/>
        <v>1.8983382758955127</v>
      </c>
    </row>
    <row r="69" spans="1:6" x14ac:dyDescent="0.3">
      <c r="A69" s="16"/>
      <c r="B69" s="9">
        <v>33.160624397600998</v>
      </c>
      <c r="C69" s="9">
        <v>16.502325675634999</v>
      </c>
      <c r="D69" s="8">
        <f t="shared" si="12"/>
        <v>16.658298721965998</v>
      </c>
      <c r="E69" s="8">
        <f t="shared" si="13"/>
        <v>3.5162987219659989</v>
      </c>
      <c r="F69">
        <f t="shared" si="14"/>
        <v>8.7395407354097177E-2</v>
      </c>
    </row>
    <row r="70" spans="1:6" x14ac:dyDescent="0.3">
      <c r="A70" s="16"/>
      <c r="B70" s="9">
        <v>30.476465043071698</v>
      </c>
      <c r="C70" s="9">
        <v>15.8982263238788</v>
      </c>
      <c r="D70" s="8">
        <f t="shared" si="12"/>
        <v>14.578238719192898</v>
      </c>
      <c r="E70" s="8">
        <f t="shared" si="13"/>
        <v>1.4362387191928985</v>
      </c>
      <c r="F70">
        <f t="shared" si="14"/>
        <v>0.36952945763076467</v>
      </c>
    </row>
    <row r="71" spans="1:6" x14ac:dyDescent="0.3">
      <c r="A71" s="15"/>
    </row>
    <row r="73" spans="1:6" x14ac:dyDescent="0.3">
      <c r="B73" s="1"/>
      <c r="C73" s="1"/>
      <c r="D73" s="2" t="s">
        <v>2</v>
      </c>
    </row>
    <row r="74" spans="1:6" ht="16.5" x14ac:dyDescent="0.3">
      <c r="A74" s="3"/>
      <c r="B74" s="2" t="s">
        <v>2</v>
      </c>
      <c r="C74" s="4" t="s">
        <v>3</v>
      </c>
      <c r="D74" s="5" t="s">
        <v>4</v>
      </c>
      <c r="E74" s="5" t="s">
        <v>5</v>
      </c>
      <c r="F74" s="6" t="s">
        <v>6</v>
      </c>
    </row>
    <row r="75" spans="1:6" x14ac:dyDescent="0.3">
      <c r="A75" s="16" t="s">
        <v>8</v>
      </c>
      <c r="B75" s="10">
        <v>27.124818732617701</v>
      </c>
      <c r="C75" s="10">
        <v>21.067837407949401</v>
      </c>
      <c r="D75" s="8">
        <f t="shared" ref="D75:D103" si="15">B75-C75</f>
        <v>6.0569813246682997</v>
      </c>
      <c r="E75" s="8">
        <f t="shared" ref="E75:E103" si="16">D75-5.63</f>
        <v>0.42698132466829986</v>
      </c>
      <c r="F75">
        <f t="shared" ref="F75:F103" si="17">POWER(2,-E75)</f>
        <v>0.74381650967631086</v>
      </c>
    </row>
    <row r="76" spans="1:6" x14ac:dyDescent="0.3">
      <c r="A76" s="16"/>
      <c r="B76" s="10">
        <v>29.524875213908899</v>
      </c>
      <c r="C76" s="9">
        <v>23.474417821743899</v>
      </c>
      <c r="D76" s="8">
        <f t="shared" si="15"/>
        <v>6.0504573921650007</v>
      </c>
      <c r="E76" s="8">
        <f t="shared" si="16"/>
        <v>0.42045739216500078</v>
      </c>
      <c r="F76">
        <f t="shared" si="17"/>
        <v>0.74718769830712717</v>
      </c>
    </row>
    <row r="77" spans="1:6" x14ac:dyDescent="0.3">
      <c r="A77" s="16"/>
      <c r="B77" s="9">
        <v>28.224900133756101</v>
      </c>
      <c r="C77" s="9">
        <v>21.4544696295143</v>
      </c>
      <c r="D77" s="8">
        <f t="shared" si="15"/>
        <v>6.7704305042418014</v>
      </c>
      <c r="E77" s="8">
        <f t="shared" si="16"/>
        <v>1.1404305042418015</v>
      </c>
      <c r="F77">
        <f t="shared" si="17"/>
        <v>0.45362419472976145</v>
      </c>
    </row>
    <row r="78" spans="1:6" x14ac:dyDescent="0.3">
      <c r="A78" s="16"/>
      <c r="B78" s="9">
        <v>25.017801477602099</v>
      </c>
      <c r="C78" s="9">
        <v>19.8511120727688</v>
      </c>
      <c r="D78" s="8">
        <f t="shared" si="15"/>
        <v>5.1666894048332992</v>
      </c>
      <c r="E78" s="8">
        <f t="shared" si="16"/>
        <v>-0.4633105951667007</v>
      </c>
      <c r="F78">
        <f t="shared" si="17"/>
        <v>1.3787019392365312</v>
      </c>
    </row>
    <row r="79" spans="1:6" x14ac:dyDescent="0.3">
      <c r="A79" s="16"/>
      <c r="B79" s="9">
        <v>25.450893256911499</v>
      </c>
      <c r="C79" s="9">
        <v>19.890428625349902</v>
      </c>
      <c r="D79" s="8">
        <f t="shared" si="15"/>
        <v>5.5604646315615973</v>
      </c>
      <c r="E79" s="8">
        <f t="shared" si="16"/>
        <v>-6.9535368438402578E-2</v>
      </c>
      <c r="F79">
        <f t="shared" si="17"/>
        <v>1.0493786683408168</v>
      </c>
    </row>
    <row r="80" spans="1:6" x14ac:dyDescent="0.3">
      <c r="A80" s="16"/>
      <c r="B80" s="9">
        <v>26.122008952808301</v>
      </c>
      <c r="C80" s="9">
        <v>20.290621188577902</v>
      </c>
      <c r="D80" s="8">
        <f t="shared" si="15"/>
        <v>5.8313877642303993</v>
      </c>
      <c r="E80" s="8">
        <f t="shared" si="16"/>
        <v>0.20138776423039939</v>
      </c>
      <c r="F80">
        <f t="shared" si="17"/>
        <v>0.86971356169514835</v>
      </c>
    </row>
    <row r="81" spans="1:6" x14ac:dyDescent="0.3">
      <c r="A81" s="16"/>
      <c r="B81" s="9">
        <v>24.544373357003501</v>
      </c>
      <c r="C81" s="9">
        <v>19.012521842913699</v>
      </c>
      <c r="D81" s="8">
        <f t="shared" si="15"/>
        <v>5.5318515140898015</v>
      </c>
      <c r="E81" s="8">
        <f t="shared" si="16"/>
        <v>-9.8148485910198424E-2</v>
      </c>
      <c r="F81">
        <f t="shared" si="17"/>
        <v>1.0703988609805317</v>
      </c>
    </row>
    <row r="82" spans="1:6" x14ac:dyDescent="0.3">
      <c r="A82" s="16" t="s">
        <v>9</v>
      </c>
      <c r="B82" s="9">
        <v>24.9249607892989</v>
      </c>
      <c r="C82" s="9">
        <v>20.6381099675753</v>
      </c>
      <c r="D82" s="8">
        <f t="shared" si="15"/>
        <v>4.2868508217236005</v>
      </c>
      <c r="E82" s="8">
        <f t="shared" si="16"/>
        <v>-1.3431491782763993</v>
      </c>
      <c r="F82">
        <f t="shared" si="17"/>
        <v>2.5370451219015582</v>
      </c>
    </row>
    <row r="83" spans="1:6" x14ac:dyDescent="0.3">
      <c r="A83" s="16"/>
      <c r="B83" s="9">
        <v>26.230404860012399</v>
      </c>
      <c r="C83" s="9">
        <v>20.642369018813099</v>
      </c>
      <c r="D83" s="8">
        <f t="shared" si="15"/>
        <v>5.5880358411993001</v>
      </c>
      <c r="E83" s="8">
        <f t="shared" si="16"/>
        <v>-4.1964158800699813E-2</v>
      </c>
      <c r="F83">
        <f t="shared" si="17"/>
        <v>1.0295145066544844</v>
      </c>
    </row>
    <row r="84" spans="1:6" x14ac:dyDescent="0.3">
      <c r="A84" s="16"/>
      <c r="B84" s="9">
        <v>25.121923737129698</v>
      </c>
      <c r="C84" s="9">
        <v>19.066024204897499</v>
      </c>
      <c r="D84" s="8">
        <f t="shared" si="15"/>
        <v>6.0558995322321998</v>
      </c>
      <c r="E84" s="8">
        <f t="shared" si="16"/>
        <v>0.4258995322321999</v>
      </c>
      <c r="F84">
        <f t="shared" si="17"/>
        <v>0.74437446323437606</v>
      </c>
    </row>
    <row r="85" spans="1:6" x14ac:dyDescent="0.3">
      <c r="A85" s="16"/>
      <c r="B85" s="9">
        <v>23.8493717974142</v>
      </c>
      <c r="C85" s="9">
        <v>19.001256806027499</v>
      </c>
      <c r="D85" s="8">
        <f t="shared" si="15"/>
        <v>4.8481149913867014</v>
      </c>
      <c r="E85" s="8">
        <f t="shared" si="16"/>
        <v>-0.78188500861329846</v>
      </c>
      <c r="F85">
        <f t="shared" si="17"/>
        <v>1.7193759225235008</v>
      </c>
    </row>
    <row r="86" spans="1:6" x14ac:dyDescent="0.3">
      <c r="A86" s="16"/>
      <c r="B86" s="9">
        <v>26.4171173265302</v>
      </c>
      <c r="C86" s="9">
        <v>19.991319903014599</v>
      </c>
      <c r="D86" s="8">
        <f t="shared" si="15"/>
        <v>6.4257974235156006</v>
      </c>
      <c r="E86" s="8">
        <f t="shared" si="16"/>
        <v>0.79579742351560068</v>
      </c>
      <c r="F86">
        <f t="shared" si="17"/>
        <v>0.57602469818811342</v>
      </c>
    </row>
    <row r="87" spans="1:6" x14ac:dyDescent="0.3">
      <c r="A87" s="16"/>
      <c r="B87" s="9">
        <v>25.270843281350999</v>
      </c>
      <c r="C87" s="9">
        <v>19.200160247170899</v>
      </c>
      <c r="D87" s="8">
        <f t="shared" si="15"/>
        <v>6.0706830341800995</v>
      </c>
      <c r="E87" s="8">
        <f t="shared" si="16"/>
        <v>0.44068303418009958</v>
      </c>
      <c r="F87">
        <f t="shared" si="17"/>
        <v>0.73678569986645359</v>
      </c>
    </row>
    <row r="88" spans="1:6" x14ac:dyDescent="0.3">
      <c r="A88" s="16" t="s">
        <v>10</v>
      </c>
      <c r="B88" s="9">
        <v>27.771532934005201</v>
      </c>
      <c r="C88" s="9">
        <v>21.409119946450801</v>
      </c>
      <c r="D88" s="8">
        <f t="shared" si="15"/>
        <v>6.3624129875544</v>
      </c>
      <c r="E88" s="8">
        <f t="shared" si="16"/>
        <v>0.7324129875544001</v>
      </c>
      <c r="F88">
        <f t="shared" si="17"/>
        <v>0.60189636640061306</v>
      </c>
    </row>
    <row r="89" spans="1:6" x14ac:dyDescent="0.3">
      <c r="A89" s="16"/>
      <c r="B89" s="9">
        <v>25.4396655491392</v>
      </c>
      <c r="C89" s="9">
        <v>20.4915160696338</v>
      </c>
      <c r="D89" s="8">
        <f t="shared" si="15"/>
        <v>4.9481494795053997</v>
      </c>
      <c r="E89" s="8">
        <f t="shared" si="16"/>
        <v>-0.68185052049460015</v>
      </c>
      <c r="F89">
        <f t="shared" si="17"/>
        <v>1.6041961112530279</v>
      </c>
    </row>
    <row r="90" spans="1:6" x14ac:dyDescent="0.3">
      <c r="A90" s="16"/>
      <c r="B90" s="9">
        <v>24.5724731125513</v>
      </c>
      <c r="C90" s="9">
        <v>19.5494555757436</v>
      </c>
      <c r="D90" s="8">
        <f t="shared" si="15"/>
        <v>5.0230175368076999</v>
      </c>
      <c r="E90" s="8">
        <f t="shared" si="16"/>
        <v>-0.60698246319229998</v>
      </c>
      <c r="F90">
        <f t="shared" si="17"/>
        <v>1.5230702257753395</v>
      </c>
    </row>
    <row r="91" spans="1:6" x14ac:dyDescent="0.3">
      <c r="A91" s="16"/>
      <c r="B91" s="9">
        <v>24.1584315085931</v>
      </c>
      <c r="C91" s="9">
        <v>18.9257331496886</v>
      </c>
      <c r="D91" s="8">
        <f t="shared" si="15"/>
        <v>5.2326983589045</v>
      </c>
      <c r="E91" s="8">
        <f t="shared" si="16"/>
        <v>-0.39730164109549992</v>
      </c>
      <c r="F91">
        <f t="shared" si="17"/>
        <v>1.3170422626760787</v>
      </c>
    </row>
    <row r="92" spans="1:6" x14ac:dyDescent="0.3">
      <c r="A92" s="16"/>
      <c r="B92" s="9">
        <v>24.642256288102899</v>
      </c>
      <c r="C92" s="9">
        <v>19.073218364888699</v>
      </c>
      <c r="D92" s="8">
        <f t="shared" si="15"/>
        <v>5.5690379232142</v>
      </c>
      <c r="E92" s="8">
        <f t="shared" si="16"/>
        <v>-6.0962076785799901E-2</v>
      </c>
      <c r="F92">
        <f t="shared" si="17"/>
        <v>1.0431611722499561</v>
      </c>
    </row>
    <row r="93" spans="1:6" x14ac:dyDescent="0.3">
      <c r="A93" s="16"/>
      <c r="B93" s="9">
        <v>27.590523850663701</v>
      </c>
      <c r="C93" s="10">
        <v>22.087916834578099</v>
      </c>
      <c r="D93" s="8">
        <f t="shared" si="15"/>
        <v>5.5026070160856015</v>
      </c>
      <c r="E93" s="8">
        <f t="shared" si="16"/>
        <v>-0.12739298391439835</v>
      </c>
      <c r="F93">
        <f t="shared" si="17"/>
        <v>1.0923180479555048</v>
      </c>
    </row>
    <row r="94" spans="1:6" x14ac:dyDescent="0.3">
      <c r="A94" s="16"/>
      <c r="B94" s="9">
        <v>27.655666654688002</v>
      </c>
      <c r="C94" s="9">
        <v>20.655703438223</v>
      </c>
      <c r="D94" s="8">
        <f t="shared" si="15"/>
        <v>6.9999632164650016</v>
      </c>
      <c r="E94" s="8">
        <f t="shared" si="16"/>
        <v>1.3699632164650017</v>
      </c>
      <c r="F94">
        <f t="shared" si="17"/>
        <v>0.3869011128467596</v>
      </c>
    </row>
    <row r="95" spans="1:6" x14ac:dyDescent="0.3">
      <c r="A95" s="16"/>
      <c r="B95" s="9">
        <v>28.095961337448301</v>
      </c>
      <c r="C95" s="9">
        <v>21.214760573590699</v>
      </c>
      <c r="D95" s="8">
        <f t="shared" si="15"/>
        <v>6.8812007638576027</v>
      </c>
      <c r="E95" s="8">
        <f t="shared" si="16"/>
        <v>1.2512007638576028</v>
      </c>
      <c r="F95">
        <f t="shared" si="17"/>
        <v>0.42009841161517564</v>
      </c>
    </row>
    <row r="96" spans="1:6" x14ac:dyDescent="0.3">
      <c r="A96" s="16" t="s">
        <v>11</v>
      </c>
      <c r="B96" s="9">
        <v>27.463608109267199</v>
      </c>
      <c r="C96" s="9">
        <v>20.510666377262499</v>
      </c>
      <c r="D96" s="8">
        <f t="shared" si="15"/>
        <v>6.9529417320046996</v>
      </c>
      <c r="E96" s="8">
        <f t="shared" si="16"/>
        <v>1.3229417320046997</v>
      </c>
      <c r="F96">
        <f t="shared" si="17"/>
        <v>0.39971905882215486</v>
      </c>
    </row>
    <row r="97" spans="1:6" x14ac:dyDescent="0.3">
      <c r="A97" s="16"/>
      <c r="B97" s="9">
        <v>27.184007090062</v>
      </c>
      <c r="C97" s="9">
        <v>20.043894339549301</v>
      </c>
      <c r="D97" s="8">
        <f t="shared" si="15"/>
        <v>7.1401127505126993</v>
      </c>
      <c r="E97" s="8">
        <f t="shared" si="16"/>
        <v>1.5101127505126994</v>
      </c>
      <c r="F97">
        <f t="shared" si="17"/>
        <v>0.35108377971698329</v>
      </c>
    </row>
    <row r="98" spans="1:6" x14ac:dyDescent="0.3">
      <c r="A98" s="16"/>
      <c r="B98" s="9">
        <v>24.4215479603441</v>
      </c>
      <c r="C98" s="9">
        <v>19.036796524753399</v>
      </c>
      <c r="D98" s="8">
        <f t="shared" si="15"/>
        <v>5.3847514355907009</v>
      </c>
      <c r="E98" s="8">
        <f t="shared" si="16"/>
        <v>-0.24524856440929899</v>
      </c>
      <c r="F98">
        <f t="shared" si="17"/>
        <v>1.1852969702032623</v>
      </c>
    </row>
    <row r="99" spans="1:6" x14ac:dyDescent="0.3">
      <c r="A99" s="16"/>
      <c r="B99" s="9">
        <v>25.056821718166599</v>
      </c>
      <c r="C99" s="9">
        <v>19.610671183524499</v>
      </c>
      <c r="D99" s="8">
        <f t="shared" si="15"/>
        <v>5.4461505346421006</v>
      </c>
      <c r="E99" s="8">
        <f t="shared" si="16"/>
        <v>-0.18384946535789926</v>
      </c>
      <c r="F99">
        <f t="shared" si="17"/>
        <v>1.1359107346522204</v>
      </c>
    </row>
    <row r="100" spans="1:6" x14ac:dyDescent="0.3">
      <c r="A100" s="16"/>
      <c r="B100" s="10">
        <v>28.0855008288828</v>
      </c>
      <c r="C100" s="9">
        <v>21.381975978003599</v>
      </c>
      <c r="D100" s="8">
        <f t="shared" si="15"/>
        <v>6.7035248508792016</v>
      </c>
      <c r="E100" s="8">
        <f t="shared" si="16"/>
        <v>1.0735248508792017</v>
      </c>
      <c r="F100">
        <f t="shared" si="17"/>
        <v>0.47515665769490195</v>
      </c>
    </row>
    <row r="101" spans="1:6" x14ac:dyDescent="0.3">
      <c r="A101" s="16"/>
      <c r="B101" s="9">
        <v>27.027011006571101</v>
      </c>
      <c r="C101" s="9">
        <v>20.302211032863401</v>
      </c>
      <c r="D101" s="8">
        <f t="shared" si="15"/>
        <v>6.7247999737077002</v>
      </c>
      <c r="E101" s="8">
        <f t="shared" si="16"/>
        <v>1.0947999737077003</v>
      </c>
      <c r="F101">
        <f t="shared" si="17"/>
        <v>0.46820103419535536</v>
      </c>
    </row>
    <row r="102" spans="1:6" x14ac:dyDescent="0.3">
      <c r="A102" s="16"/>
      <c r="B102" s="9">
        <v>26.175508665412401</v>
      </c>
      <c r="C102" s="9">
        <v>20.1860557573753</v>
      </c>
      <c r="D102" s="8">
        <f t="shared" si="15"/>
        <v>5.9894529080371015</v>
      </c>
      <c r="E102" s="8">
        <f t="shared" si="16"/>
        <v>0.35945290803710161</v>
      </c>
      <c r="F102">
        <f t="shared" si="17"/>
        <v>0.77946010678326039</v>
      </c>
    </row>
    <row r="103" spans="1:6" x14ac:dyDescent="0.3">
      <c r="A103" s="16"/>
      <c r="B103" s="9">
        <v>27.5558677771178</v>
      </c>
      <c r="C103" s="9">
        <v>19.7359089086473</v>
      </c>
      <c r="D103" s="8">
        <f t="shared" si="15"/>
        <v>7.8199588684705006</v>
      </c>
      <c r="E103" s="8">
        <f t="shared" si="16"/>
        <v>2.1899588684705007</v>
      </c>
      <c r="F103">
        <f t="shared" si="17"/>
        <v>0.21915767846999706</v>
      </c>
    </row>
    <row r="104" spans="1:6" x14ac:dyDescent="0.3">
      <c r="A104" s="15"/>
    </row>
  </sheetData>
  <mergeCells count="16">
    <mergeCell ref="A3:A6"/>
    <mergeCell ref="A75:A81"/>
    <mergeCell ref="A82:A87"/>
    <mergeCell ref="A88:A95"/>
    <mergeCell ref="A96:A103"/>
    <mergeCell ref="A22:A25"/>
    <mergeCell ref="A26:A29"/>
    <mergeCell ref="A30:A33"/>
    <mergeCell ref="A34:A37"/>
    <mergeCell ref="A42:A49"/>
    <mergeCell ref="A50:A55"/>
    <mergeCell ref="A56:A63"/>
    <mergeCell ref="A64:A70"/>
    <mergeCell ref="A7:A10"/>
    <mergeCell ref="A11:A14"/>
    <mergeCell ref="A15:A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Colon QPCR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</dc:creator>
  <cp:lastModifiedBy>yueyao Fan</cp:lastModifiedBy>
  <dcterms:created xsi:type="dcterms:W3CDTF">2015-06-05T18:17:20Z</dcterms:created>
  <dcterms:modified xsi:type="dcterms:W3CDTF">2024-11-16T02:49:11Z</dcterms:modified>
</cp:coreProperties>
</file>