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come" sheetId="1" r:id="rId4"/>
    <sheet state="visible" name="Politics_real" sheetId="2" r:id="rId5"/>
    <sheet state="visible" name="Politics_model" sheetId="3" r:id="rId6"/>
    <sheet state="visible" name="Debt-to-income" sheetId="4" r:id="rId7"/>
    <sheet state="visible" name="Gender" sheetId="5" r:id="rId8"/>
  </sheets>
  <definedNames/>
  <calcPr/>
</workbook>
</file>

<file path=xl/sharedStrings.xml><?xml version="1.0" encoding="utf-8"?>
<sst xmlns="http://schemas.openxmlformats.org/spreadsheetml/2006/main" count="220" uniqueCount="39">
  <si>
    <t>Income Bracket (thousands)</t>
  </si>
  <si>
    <t>Median</t>
  </si>
  <si>
    <t>Black or African American</t>
  </si>
  <si>
    <t>Asian</t>
  </si>
  <si>
    <t>White</t>
  </si>
  <si>
    <t>Joint</t>
  </si>
  <si>
    <t>2 or more minority races</t>
  </si>
  <si>
    <t>Native Hawaiian or Other Pacific Islander</t>
  </si>
  <si>
    <t>American Indian or Alaska Native</t>
  </si>
  <si>
    <t>Fairness Results from Model Trained on equal amounts of approve/deny decisions</t>
  </si>
  <si>
    <t>Debt</t>
  </si>
  <si>
    <t>No one in bracket</t>
  </si>
  <si>
    <t>0-100</t>
  </si>
  <si>
    <t>101-200</t>
  </si>
  <si>
    <t>201-300</t>
  </si>
  <si>
    <t>301-400</t>
  </si>
  <si>
    <t>401-500</t>
  </si>
  <si>
    <t>501-600</t>
  </si>
  <si>
    <t>601-700</t>
  </si>
  <si>
    <t>701-800</t>
  </si>
  <si>
    <t>801-900</t>
  </si>
  <si>
    <t>901-1000</t>
  </si>
  <si>
    <t>1001-infinity</t>
  </si>
  <si>
    <t>NISHE Value</t>
  </si>
  <si>
    <t>Post Nishe Fairness Results</t>
  </si>
  <si>
    <t>Politics</t>
  </si>
  <si>
    <t>Black or African Americans</t>
  </si>
  <si>
    <t>Native Hawaiian</t>
  </si>
  <si>
    <t>Republican</t>
  </si>
  <si>
    <t>Democrat</t>
  </si>
  <si>
    <t>Swing</t>
  </si>
  <si>
    <t>Debt-to-income ratio</t>
  </si>
  <si>
    <t>&lt;30%</t>
  </si>
  <si>
    <t>30-40%</t>
  </si>
  <si>
    <t>41-50%</t>
  </si>
  <si>
    <t>51-60%</t>
  </si>
  <si>
    <t>Gender</t>
  </si>
  <si>
    <t>Male</t>
  </si>
  <si>
    <t>Female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</si>
</sst>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0.0"/>
      <color rgb="FF000000"/>
      <name val="Arial"/>
    </font>
    <font>
      <sz val="11.0"/>
      <color rgb="FF000000"/>
      <name val="Arial"/>
    </font>
    <font>
      <color theme="1"/>
      <name val="Arial"/>
      <scheme val="minor"/>
    </font>
    <font>
      <b/>
      <color theme="1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1" fillId="0" fontId="2" numFmtId="0" xfId="0" applyAlignment="1" applyBorder="1" applyFont="1">
      <alignment horizontal="left" readingOrder="0" shrinkToFit="0" wrapText="1"/>
    </xf>
    <xf borderId="0" fillId="0" fontId="1" numFmtId="0" xfId="0" applyAlignment="1" applyFont="1">
      <alignment horizontal="left" readingOrder="0" shrinkToFit="0" wrapText="1"/>
    </xf>
    <xf borderId="0" fillId="0" fontId="1" numFmtId="10" xfId="0" applyAlignment="1" applyFont="1" applyNumberFormat="1">
      <alignment horizontal="left" readingOrder="0" shrinkToFit="0" wrapText="1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horizontal="center" readingOrder="0" vertical="center"/>
    </xf>
    <xf borderId="0" fillId="0" fontId="1" numFmtId="4" xfId="0" applyFont="1" applyNumberFormat="1"/>
    <xf borderId="0" fillId="0" fontId="4" numFmtId="0" xfId="0" applyAlignment="1" applyFont="1">
      <alignment readingOrder="0"/>
    </xf>
    <xf borderId="0" fillId="0" fontId="3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vertical="center"/>
    </xf>
    <xf borderId="0" fillId="0" fontId="3" numFmtId="0" xfId="0" applyFont="1"/>
    <xf borderId="0" fillId="0" fontId="5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readingOrder="0"/>
    </xf>
    <xf borderId="0" fillId="0" fontId="5" numFmtId="0" xfId="0" applyFont="1"/>
    <xf borderId="0" fillId="0" fontId="5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K1" s="2" t="s">
        <v>9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</row>
    <row r="2">
      <c r="A2" s="3" t="s">
        <v>10</v>
      </c>
      <c r="B2" s="4">
        <f t="array" ref="B2">median(if(C2:I2&lt;&gt;0,C2:I2))</f>
        <v>0.2820512821</v>
      </c>
      <c r="C2" s="4">
        <v>0.282051282051282</v>
      </c>
      <c r="D2" s="4">
        <v>0.223684210526315</v>
      </c>
      <c r="E2" s="4">
        <v>0.305400372439478</v>
      </c>
      <c r="F2" s="5">
        <f t="shared" ref="F2:I2" si="1">F15/100</f>
        <v>0.2</v>
      </c>
      <c r="G2" s="5">
        <f t="shared" si="1"/>
        <v>0</v>
      </c>
      <c r="H2" s="5">
        <f t="shared" si="1"/>
        <v>0</v>
      </c>
      <c r="I2" s="5">
        <f t="shared" si="1"/>
        <v>0.6666666667</v>
      </c>
      <c r="K2" s="3" t="s">
        <v>10</v>
      </c>
      <c r="L2" s="6">
        <v>51.2820512820512</v>
      </c>
      <c r="M2" s="6">
        <v>65.7894736842105</v>
      </c>
      <c r="N2" s="6">
        <v>68.7150837988826</v>
      </c>
      <c r="O2" s="6">
        <v>65.0</v>
      </c>
      <c r="P2" s="6" t="s">
        <v>11</v>
      </c>
      <c r="Q2" s="6">
        <v>100.0</v>
      </c>
      <c r="R2" s="6">
        <v>100.0</v>
      </c>
    </row>
    <row r="3">
      <c r="A3" s="3" t="s">
        <v>12</v>
      </c>
      <c r="B3" s="4">
        <f t="array" ref="B3">median(if(C3:I3&lt;&gt;0,C3:I3))</f>
        <v>0.4735028005</v>
      </c>
      <c r="C3" s="4">
        <v>0.496339845358466</v>
      </c>
      <c r="D3" s="4">
        <v>0.297350343473994</v>
      </c>
      <c r="E3" s="4">
        <v>0.486136243382376</v>
      </c>
      <c r="F3" s="5">
        <f t="shared" ref="F3:I3" si="2">F16/100</f>
        <v>0.4830542002</v>
      </c>
      <c r="G3" s="5">
        <f t="shared" si="2"/>
        <v>0.4239651416</v>
      </c>
      <c r="H3" s="5">
        <f t="shared" si="2"/>
        <v>0.4212147887</v>
      </c>
      <c r="I3" s="5">
        <f t="shared" si="2"/>
        <v>0.4735028005</v>
      </c>
      <c r="K3" s="3" t="s">
        <v>12</v>
      </c>
      <c r="L3" s="6">
        <v>72.2881084298731</v>
      </c>
      <c r="M3" s="6">
        <v>66.5580208128804</v>
      </c>
      <c r="N3" s="6">
        <v>77.4072165250341</v>
      </c>
      <c r="O3" s="6">
        <v>75.7195669395299</v>
      </c>
      <c r="P3" s="6">
        <v>70.052310374891</v>
      </c>
      <c r="Q3" s="6">
        <v>72.3469837076177</v>
      </c>
      <c r="R3" s="6">
        <v>74.784358826912</v>
      </c>
    </row>
    <row r="4">
      <c r="A4" s="3" t="s">
        <v>13</v>
      </c>
      <c r="B4" s="4">
        <f t="array" ref="B4">median(if(C4:I4&lt;&gt;0,C4:I4))</f>
        <v>0.4679034618</v>
      </c>
      <c r="C4" s="4">
        <v>0.479130244755244</v>
      </c>
      <c r="D4" s="4">
        <v>0.370069605568445</v>
      </c>
      <c r="E4" s="4">
        <v>0.467903461795247</v>
      </c>
      <c r="F4" s="5">
        <f t="shared" ref="F4:I4" si="3">F17/100</f>
        <v>0.4810055077</v>
      </c>
      <c r="G4" s="5">
        <f t="shared" si="3"/>
        <v>0.4068396226</v>
      </c>
      <c r="H4" s="5">
        <f t="shared" si="3"/>
        <v>0.473015873</v>
      </c>
      <c r="I4" s="5">
        <f t="shared" si="3"/>
        <v>0.4390380313</v>
      </c>
      <c r="K4" s="3" t="s">
        <v>13</v>
      </c>
      <c r="L4" s="6">
        <v>82.6793456479761</v>
      </c>
      <c r="M4" s="6">
        <v>81.2862669245648</v>
      </c>
      <c r="N4" s="6">
        <v>87.1905879007606</v>
      </c>
      <c r="O4" s="6">
        <v>86.5074879909579</v>
      </c>
      <c r="P4" s="6">
        <v>82.5471698113207</v>
      </c>
      <c r="Q4" s="6">
        <v>82.9629629629629</v>
      </c>
      <c r="R4" s="6">
        <v>84.3959731543624</v>
      </c>
    </row>
    <row r="5">
      <c r="A5" s="3" t="s">
        <v>14</v>
      </c>
      <c r="B5" s="4">
        <f t="array" ref="B5">median(if(C5:I5&lt;&gt;0,C5:I5))</f>
        <v>0.3892224337</v>
      </c>
      <c r="C5" s="4">
        <v>0.378865979381443</v>
      </c>
      <c r="D5" s="4">
        <v>0.389222433738468</v>
      </c>
      <c r="E5" s="4">
        <v>0.398358250881737</v>
      </c>
      <c r="F5" s="5">
        <f t="shared" ref="F5:I5" si="4">F18/100</f>
        <v>0.4462886123</v>
      </c>
      <c r="G5" s="5">
        <f t="shared" si="4"/>
        <v>0.4114285714</v>
      </c>
      <c r="H5" s="5">
        <f t="shared" si="4"/>
        <v>0.3558282209</v>
      </c>
      <c r="I5" s="5">
        <f t="shared" si="4"/>
        <v>0.3804713805</v>
      </c>
      <c r="K5" s="3" t="s">
        <v>14</v>
      </c>
      <c r="L5" s="6">
        <v>83.0794469182095</v>
      </c>
      <c r="M5" s="6">
        <v>81.9446478254502</v>
      </c>
      <c r="N5" s="6">
        <v>86.8530376386069</v>
      </c>
      <c r="O5" s="6">
        <v>88.8888888888888</v>
      </c>
      <c r="P5" s="6">
        <v>82.2857142857142</v>
      </c>
      <c r="Q5" s="6">
        <v>78.5276073619631</v>
      </c>
      <c r="R5" s="6">
        <v>84.5117845117845</v>
      </c>
    </row>
    <row r="6">
      <c r="A6" s="3" t="s">
        <v>15</v>
      </c>
      <c r="B6" s="4">
        <f t="array" ref="B6">median(if(C6:I6&lt;&gt;0,C6:I6))</f>
        <v>0.3826498136</v>
      </c>
      <c r="C6" s="4">
        <v>0.373160173160173</v>
      </c>
      <c r="D6" s="4">
        <v>0.416222391469916</v>
      </c>
      <c r="E6" s="4">
        <v>0.382649813585523</v>
      </c>
      <c r="F6" s="5">
        <f t="shared" ref="F6:I6" si="5">F19/100</f>
        <v>0.4112676056</v>
      </c>
      <c r="G6" s="5">
        <f t="shared" si="5"/>
        <v>0.4166666667</v>
      </c>
      <c r="H6" s="5">
        <f t="shared" si="5"/>
        <v>0.35</v>
      </c>
      <c r="I6" s="5">
        <f t="shared" si="5"/>
        <v>0.3571428571</v>
      </c>
      <c r="K6" s="3" t="s">
        <v>15</v>
      </c>
      <c r="L6" s="6">
        <v>81.7316017316017</v>
      </c>
      <c r="M6" s="6">
        <v>83.5110434120335</v>
      </c>
      <c r="N6" s="6">
        <v>84.5418979164771</v>
      </c>
      <c r="O6" s="6">
        <v>87.6056338028169</v>
      </c>
      <c r="P6" s="6">
        <v>77.0833333333333</v>
      </c>
      <c r="Q6" s="6">
        <v>82.5</v>
      </c>
      <c r="R6" s="6">
        <v>85.7142857142857</v>
      </c>
    </row>
    <row r="7">
      <c r="A7" s="3" t="s">
        <v>16</v>
      </c>
      <c r="B7" s="4">
        <f t="array" ref="B7">median(if(C7:I7&lt;&gt;0,C7:I7))</f>
        <v>0.4102564103</v>
      </c>
      <c r="C7" s="4">
        <v>0.34090909090909</v>
      </c>
      <c r="D7" s="4">
        <v>0.454090150250417</v>
      </c>
      <c r="E7" s="4">
        <v>0.3761043331931</v>
      </c>
      <c r="F7" s="5">
        <f t="shared" ref="F7:I7" si="6">F20/100</f>
        <v>0.4327868852</v>
      </c>
      <c r="G7" s="5">
        <f t="shared" si="6"/>
        <v>0.3846153846</v>
      </c>
      <c r="H7" s="5">
        <f t="shared" si="6"/>
        <v>0.4444444444</v>
      </c>
      <c r="I7" s="5">
        <f t="shared" si="6"/>
        <v>0.4102564103</v>
      </c>
      <c r="K7" s="3" t="s">
        <v>16</v>
      </c>
      <c r="L7" s="6">
        <v>84.0909090909091</v>
      </c>
      <c r="M7" s="6">
        <v>79.6327212020033</v>
      </c>
      <c r="N7" s="6">
        <v>81.8947368421052</v>
      </c>
      <c r="O7" s="6">
        <v>86.5573770491803</v>
      </c>
      <c r="P7" s="6">
        <v>92.3076923076923</v>
      </c>
      <c r="Q7" s="6">
        <v>66.6666666666666</v>
      </c>
      <c r="R7" s="6">
        <v>87.1794871794871</v>
      </c>
    </row>
    <row r="8">
      <c r="A8" s="3" t="s">
        <v>17</v>
      </c>
      <c r="B8" s="4">
        <f t="array" ref="B8">median(if(C8:I8&lt;&gt;0,C8:I8))</f>
        <v>0.3940660259</v>
      </c>
      <c r="C8" s="4">
        <v>0.360576923076923</v>
      </c>
      <c r="D8" s="4">
        <v>0.471600688468158</v>
      </c>
      <c r="E8" s="4">
        <v>0.3940660259089</v>
      </c>
      <c r="F8" s="5">
        <f t="shared" ref="F8:I8" si="7">F21/100</f>
        <v>0.4605263158</v>
      </c>
      <c r="G8" s="5">
        <f t="shared" si="7"/>
        <v>0.2857142857</v>
      </c>
      <c r="H8" s="5">
        <f t="shared" si="7"/>
        <v>0.6</v>
      </c>
      <c r="I8" s="5">
        <f t="shared" si="7"/>
        <v>0.3157894737</v>
      </c>
      <c r="K8" s="3" t="s">
        <v>17</v>
      </c>
      <c r="L8" s="6">
        <v>75.4807692307692</v>
      </c>
      <c r="M8" s="6">
        <v>81.5834767641996</v>
      </c>
      <c r="N8" s="6">
        <v>81.821980777267</v>
      </c>
      <c r="O8" s="6">
        <v>86.1842105263157</v>
      </c>
      <c r="P8" s="6">
        <v>85.7142857142857</v>
      </c>
      <c r="Q8" s="6">
        <v>70.0</v>
      </c>
      <c r="R8" s="6">
        <v>57.8947368421052</v>
      </c>
    </row>
    <row r="9">
      <c r="A9" s="3" t="s">
        <v>18</v>
      </c>
      <c r="B9" s="4">
        <f t="array" ref="B9">median(if(C9:I9&lt;&gt;0,C9:I9))</f>
        <v>0.3833333333</v>
      </c>
      <c r="C9" s="4">
        <v>0.383333333333333</v>
      </c>
      <c r="D9" s="4">
        <v>0.471153846153846</v>
      </c>
      <c r="E9" s="4">
        <v>0.389830508474576</v>
      </c>
      <c r="F9" s="5">
        <f t="shared" ref="F9:I9" si="8">F22/100</f>
        <v>0.3372093023</v>
      </c>
      <c r="G9" s="5">
        <f t="shared" si="8"/>
        <v>0.5</v>
      </c>
      <c r="H9" s="5">
        <f t="shared" si="8"/>
        <v>0.3333333333</v>
      </c>
      <c r="I9" s="5">
        <f t="shared" si="8"/>
        <v>0.3043478261</v>
      </c>
      <c r="K9" s="3" t="s">
        <v>18</v>
      </c>
      <c r="L9" s="6">
        <v>82.3529411764705</v>
      </c>
      <c r="M9" s="6">
        <v>78.8461538461538</v>
      </c>
      <c r="N9" s="6">
        <v>82.4231010671688</v>
      </c>
      <c r="O9" s="6">
        <v>80.2325581395348</v>
      </c>
      <c r="P9" s="6">
        <v>83.3333333333333</v>
      </c>
      <c r="Q9" s="6">
        <v>83.3333333333333</v>
      </c>
      <c r="R9" s="6">
        <v>82.6086956521739</v>
      </c>
    </row>
    <row r="10">
      <c r="A10" s="3" t="s">
        <v>19</v>
      </c>
      <c r="B10" s="4">
        <f t="array" ref="B10">median(if(C10:I10&lt;&gt;0,C10:I10))</f>
        <v>0.3875</v>
      </c>
      <c r="C10" s="4">
        <v>0.3875</v>
      </c>
      <c r="D10" s="4">
        <v>0.439153439153439</v>
      </c>
      <c r="E10" s="4">
        <v>0.417165668662674</v>
      </c>
      <c r="F10" s="5">
        <f t="shared" ref="F10:I10" si="9">F23/100</f>
        <v>0.3921568627</v>
      </c>
      <c r="G10" s="5">
        <f t="shared" si="9"/>
        <v>0.3333333333</v>
      </c>
      <c r="H10" s="5">
        <f t="shared" si="9"/>
        <v>0.2</v>
      </c>
      <c r="I10" s="5">
        <f t="shared" si="9"/>
        <v>0.3571428571</v>
      </c>
      <c r="K10" s="3" t="s">
        <v>19</v>
      </c>
      <c r="L10" s="6">
        <v>88.75</v>
      </c>
      <c r="M10" s="6">
        <v>82.010582010582</v>
      </c>
      <c r="N10" s="6">
        <v>81.5369261477045</v>
      </c>
      <c r="O10" s="6">
        <v>70.5882352941176</v>
      </c>
      <c r="P10" s="6">
        <v>100.0</v>
      </c>
      <c r="Q10" s="6">
        <v>80.0</v>
      </c>
      <c r="R10" s="6">
        <v>85.7142857142857</v>
      </c>
    </row>
    <row r="11">
      <c r="A11" s="3" t="s">
        <v>20</v>
      </c>
      <c r="B11" s="4">
        <f t="array" ref="B11">median(if(C11:I11&lt;&gt;0,C11:I11))</f>
        <v>0.3709532374</v>
      </c>
      <c r="C11" s="4">
        <v>0.326530612244898</v>
      </c>
      <c r="D11" s="4">
        <v>0.366906474820143</v>
      </c>
      <c r="E11" s="4">
        <v>0.433576642335766</v>
      </c>
      <c r="F11" s="5">
        <f t="shared" ref="F11:I11" si="10">F24/100</f>
        <v>0.5</v>
      </c>
      <c r="G11" s="5">
        <f t="shared" si="10"/>
        <v>0.2</v>
      </c>
      <c r="H11" s="5">
        <f t="shared" si="10"/>
        <v>0</v>
      </c>
      <c r="I11" s="5">
        <f t="shared" si="10"/>
        <v>0.375</v>
      </c>
      <c r="K11" s="3" t="s">
        <v>20</v>
      </c>
      <c r="L11" s="6">
        <v>75.5102040816326</v>
      </c>
      <c r="M11" s="6">
        <v>77.6978417266187</v>
      </c>
      <c r="N11" s="6">
        <v>81.8713450292397</v>
      </c>
      <c r="O11" s="6">
        <v>68.1818181818181</v>
      </c>
      <c r="P11" s="6">
        <v>80.0</v>
      </c>
      <c r="Q11" s="6">
        <v>100.0</v>
      </c>
      <c r="R11" s="6">
        <v>87.5</v>
      </c>
    </row>
    <row r="12">
      <c r="A12" s="3" t="s">
        <v>21</v>
      </c>
      <c r="B12" s="4">
        <f t="array" ref="B12">median(if(C12:I12&lt;&gt;0,C12:I12))</f>
        <v>0.439453125</v>
      </c>
      <c r="C12" s="4">
        <v>0.311111111111111</v>
      </c>
      <c r="D12" s="4">
        <v>0.409090909090909</v>
      </c>
      <c r="E12" s="4">
        <v>0.439453125</v>
      </c>
      <c r="F12" s="5">
        <f t="shared" ref="F12:I12" si="11">F25/100</f>
        <v>0.5454545455</v>
      </c>
      <c r="G12" s="5">
        <f t="shared" si="11"/>
        <v>0</v>
      </c>
      <c r="H12" s="5">
        <f t="shared" si="11"/>
        <v>0</v>
      </c>
      <c r="I12" s="5">
        <f t="shared" si="11"/>
        <v>0.75</v>
      </c>
      <c r="K12" s="3" t="s">
        <v>21</v>
      </c>
      <c r="L12" s="6">
        <v>82.2222222222222</v>
      </c>
      <c r="M12" s="6">
        <v>71.5909090909091</v>
      </c>
      <c r="N12" s="6">
        <v>79.296875</v>
      </c>
      <c r="O12" s="6">
        <v>72.7272727272727</v>
      </c>
      <c r="P12" s="6">
        <v>100.0</v>
      </c>
      <c r="Q12" s="6">
        <v>57.1428571428571</v>
      </c>
      <c r="R12" s="6">
        <v>50.0</v>
      </c>
    </row>
    <row r="13">
      <c r="A13" s="3" t="s">
        <v>22</v>
      </c>
      <c r="B13" s="4">
        <f t="array" ref="B13">median(if(C13:I13&lt;&gt;0,C13:I13))</f>
        <v>0.3980582524</v>
      </c>
      <c r="C13" s="4">
        <v>0.331838565022421</v>
      </c>
      <c r="D13" s="4">
        <v>0.398058252427184</v>
      </c>
      <c r="E13" s="4">
        <v>0.435948759007205</v>
      </c>
      <c r="F13" s="5">
        <f t="shared" ref="F13:I13" si="12">F26/100</f>
        <v>0.4505494505</v>
      </c>
      <c r="G13" s="5">
        <f t="shared" si="12"/>
        <v>0.2352941176</v>
      </c>
      <c r="H13" s="5">
        <f t="shared" si="12"/>
        <v>0.1428571429</v>
      </c>
      <c r="I13" s="5">
        <f t="shared" si="12"/>
        <v>0.5</v>
      </c>
      <c r="K13" s="3" t="s">
        <v>22</v>
      </c>
      <c r="L13" s="6">
        <v>75.7847533632287</v>
      </c>
      <c r="M13" s="6">
        <v>79.8543689320388</v>
      </c>
      <c r="N13" s="6">
        <v>79.8396793587174</v>
      </c>
      <c r="O13" s="6">
        <v>83.5164835164835</v>
      </c>
      <c r="P13" s="6">
        <v>82.3529411764705</v>
      </c>
      <c r="Q13" s="6">
        <v>66.6666666666666</v>
      </c>
      <c r="R13" s="6">
        <v>96.1538461538461</v>
      </c>
    </row>
    <row r="14">
      <c r="A14" s="7"/>
      <c r="B14" s="7"/>
      <c r="C14" s="7"/>
      <c r="D14" s="7"/>
      <c r="E14" s="7"/>
      <c r="F14" s="7"/>
      <c r="G14" s="7"/>
      <c r="H14" s="7"/>
      <c r="I14" s="7"/>
    </row>
    <row r="15" hidden="1">
      <c r="A15" s="7"/>
      <c r="B15" s="7"/>
      <c r="C15" s="7"/>
      <c r="D15" s="7"/>
      <c r="E15" s="7"/>
      <c r="F15" s="5">
        <v>20.0</v>
      </c>
      <c r="G15" s="5">
        <v>0.0</v>
      </c>
      <c r="H15" s="5">
        <v>0.0</v>
      </c>
      <c r="I15" s="5">
        <v>66.6666666666666</v>
      </c>
    </row>
    <row r="16" hidden="1">
      <c r="A16" s="7"/>
      <c r="B16" s="7"/>
      <c r="C16" s="7"/>
      <c r="D16" s="7"/>
      <c r="E16" s="7"/>
      <c r="F16" s="5">
        <v>48.3054200184623</v>
      </c>
      <c r="G16" s="5">
        <v>42.39651416122</v>
      </c>
      <c r="H16" s="5">
        <v>42.1214788732394</v>
      </c>
      <c r="I16" s="5">
        <v>47.3502800517018</v>
      </c>
    </row>
    <row r="17" hidden="1">
      <c r="A17" s="7"/>
      <c r="B17" s="7"/>
      <c r="C17" s="7"/>
      <c r="D17" s="7"/>
      <c r="E17" s="7"/>
      <c r="F17" s="5">
        <v>48.1005507696653</v>
      </c>
      <c r="G17" s="5">
        <v>40.6839622641509</v>
      </c>
      <c r="H17" s="5">
        <v>47.3015873015873</v>
      </c>
      <c r="I17" s="5">
        <v>43.903803131991</v>
      </c>
    </row>
    <row r="18" hidden="1">
      <c r="A18" s="7"/>
      <c r="B18" s="7"/>
      <c r="C18" s="7"/>
      <c r="D18" s="7"/>
      <c r="E18" s="7"/>
      <c r="F18" s="5">
        <v>44.6288612263716</v>
      </c>
      <c r="G18" s="5">
        <v>41.1428571428571</v>
      </c>
      <c r="H18" s="5">
        <v>35.5828220858895</v>
      </c>
      <c r="I18" s="5">
        <v>38.047138047138</v>
      </c>
    </row>
    <row r="19" hidden="1">
      <c r="A19" s="7"/>
      <c r="B19" s="7"/>
      <c r="C19" s="7"/>
      <c r="D19" s="7"/>
      <c r="E19" s="7"/>
      <c r="F19" s="5">
        <v>41.1267605633802</v>
      </c>
      <c r="G19" s="5">
        <v>41.6666666666666</v>
      </c>
      <c r="H19" s="5">
        <v>35.0</v>
      </c>
      <c r="I19" s="5">
        <v>35.7142857142857</v>
      </c>
    </row>
    <row r="20" hidden="1">
      <c r="A20" s="7"/>
      <c r="B20" s="7"/>
      <c r="C20" s="7"/>
      <c r="D20" s="7"/>
      <c r="E20" s="7"/>
      <c r="F20" s="5">
        <v>43.2786885245901</v>
      </c>
      <c r="G20" s="5">
        <v>38.4615384615384</v>
      </c>
      <c r="H20" s="5">
        <v>44.4444444444444</v>
      </c>
      <c r="I20" s="5">
        <v>41.025641025641</v>
      </c>
    </row>
    <row r="21" hidden="1">
      <c r="A21" s="7"/>
      <c r="B21" s="7"/>
      <c r="C21" s="7"/>
      <c r="D21" s="7"/>
      <c r="E21" s="7"/>
      <c r="F21" s="5">
        <v>46.0526315789473</v>
      </c>
      <c r="G21" s="5">
        <v>28.5714285714285</v>
      </c>
      <c r="H21" s="5">
        <v>60.0</v>
      </c>
      <c r="I21" s="5">
        <v>31.578947368421</v>
      </c>
    </row>
    <row r="22" hidden="1">
      <c r="A22" s="7"/>
      <c r="B22" s="7"/>
      <c r="C22" s="7"/>
      <c r="D22" s="7"/>
      <c r="E22" s="7"/>
      <c r="F22" s="5">
        <v>33.7209302325581</v>
      </c>
      <c r="G22" s="5">
        <v>50.0</v>
      </c>
      <c r="H22" s="5">
        <v>33.3333333333333</v>
      </c>
      <c r="I22" s="5">
        <v>30.4347826086956</v>
      </c>
    </row>
    <row r="23" hidden="1">
      <c r="A23" s="7"/>
      <c r="B23" s="7"/>
      <c r="C23" s="7"/>
      <c r="D23" s="7"/>
      <c r="E23" s="7"/>
      <c r="F23" s="5">
        <v>39.2156862745098</v>
      </c>
      <c r="G23" s="5">
        <v>33.3333333333333</v>
      </c>
      <c r="H23" s="5">
        <v>20.0</v>
      </c>
      <c r="I23" s="5">
        <v>35.7142857142857</v>
      </c>
    </row>
    <row r="24" hidden="1">
      <c r="A24" s="7"/>
      <c r="B24" s="7"/>
      <c r="C24" s="7"/>
      <c r="D24" s="7"/>
      <c r="E24" s="7"/>
      <c r="F24" s="5">
        <v>50.0</v>
      </c>
      <c r="G24" s="5">
        <v>20.0</v>
      </c>
      <c r="H24" s="5">
        <v>0.0</v>
      </c>
      <c r="I24" s="5">
        <v>37.5</v>
      </c>
    </row>
    <row r="25" hidden="1">
      <c r="A25" s="7"/>
      <c r="B25" s="7"/>
      <c r="C25" s="7"/>
      <c r="D25" s="7"/>
      <c r="E25" s="7"/>
      <c r="F25" s="5">
        <v>54.5454545454545</v>
      </c>
      <c r="G25" s="5">
        <v>0.0</v>
      </c>
      <c r="H25" s="5">
        <v>0.0</v>
      </c>
      <c r="I25" s="5">
        <v>75.0</v>
      </c>
    </row>
    <row r="26" hidden="1">
      <c r="A26" s="7"/>
      <c r="B26" s="7"/>
      <c r="C26" s="7"/>
      <c r="D26" s="7"/>
      <c r="E26" s="7"/>
      <c r="F26" s="5">
        <v>45.054945054945</v>
      </c>
      <c r="G26" s="5">
        <v>23.5294117647058</v>
      </c>
      <c r="H26" s="5">
        <v>14.2857142857142</v>
      </c>
      <c r="I26" s="5">
        <v>50.0</v>
      </c>
    </row>
    <row r="27">
      <c r="A27" s="8" t="s">
        <v>23</v>
      </c>
      <c r="B27" s="1" t="s">
        <v>0</v>
      </c>
      <c r="C27" s="1" t="s">
        <v>2</v>
      </c>
      <c r="D27" s="1" t="s">
        <v>3</v>
      </c>
      <c r="E27" s="1" t="s">
        <v>4</v>
      </c>
      <c r="F27" s="1" t="s">
        <v>5</v>
      </c>
      <c r="G27" s="1" t="s">
        <v>6</v>
      </c>
      <c r="H27" s="1" t="s">
        <v>7</v>
      </c>
      <c r="I27" s="1" t="s">
        <v>8</v>
      </c>
    </row>
    <row r="28">
      <c r="B28" s="3" t="s">
        <v>10</v>
      </c>
      <c r="C28" s="9">
        <f t="shared" ref="C28:F28" si="13">if(C2&lt;$B2,$B2/C2,1)</f>
        <v>1</v>
      </c>
      <c r="D28" s="9">
        <f t="shared" si="13"/>
        <v>1.260935143</v>
      </c>
      <c r="E28" s="9">
        <f t="shared" si="13"/>
        <v>1</v>
      </c>
      <c r="F28" s="7">
        <f t="shared" si="13"/>
        <v>1.41025641</v>
      </c>
      <c r="G28" s="5">
        <v>1.0</v>
      </c>
      <c r="H28" s="5">
        <v>1.0</v>
      </c>
      <c r="I28" s="7">
        <f>if(I2&lt;$B2,$B2/I2,1)</f>
        <v>1</v>
      </c>
    </row>
    <row r="29">
      <c r="B29" s="3" t="s">
        <v>12</v>
      </c>
      <c r="C29" s="9">
        <f t="shared" ref="C29:I29" si="14">if(C3&lt;$B3,$B3/C3,1)</f>
        <v>1</v>
      </c>
      <c r="D29" s="9">
        <f t="shared" si="14"/>
        <v>1.592407108</v>
      </c>
      <c r="E29" s="9">
        <f t="shared" si="14"/>
        <v>1</v>
      </c>
      <c r="F29" s="7">
        <f t="shared" si="14"/>
        <v>1</v>
      </c>
      <c r="G29" s="7">
        <f t="shared" si="14"/>
        <v>1.116843707</v>
      </c>
      <c r="H29" s="7">
        <f t="shared" si="14"/>
        <v>1.12413622</v>
      </c>
      <c r="I29" s="7">
        <f t="shared" si="14"/>
        <v>1</v>
      </c>
    </row>
    <row r="30">
      <c r="B30" s="3" t="s">
        <v>13</v>
      </c>
      <c r="C30" s="9">
        <f t="shared" ref="C30:I30" si="15">if(C4&lt;$B4,$B4/C4,1)</f>
        <v>1</v>
      </c>
      <c r="D30" s="9">
        <f t="shared" si="15"/>
        <v>1.264366094</v>
      </c>
      <c r="E30" s="9">
        <f t="shared" si="15"/>
        <v>1</v>
      </c>
      <c r="F30" s="7">
        <f t="shared" si="15"/>
        <v>1</v>
      </c>
      <c r="G30" s="7">
        <f t="shared" si="15"/>
        <v>1.150093147</v>
      </c>
      <c r="H30" s="7">
        <f t="shared" si="15"/>
        <v>1</v>
      </c>
      <c r="I30" s="7">
        <f t="shared" si="15"/>
        <v>1.065746993</v>
      </c>
    </row>
    <row r="31">
      <c r="B31" s="3" t="s">
        <v>14</v>
      </c>
      <c r="C31" s="9">
        <f t="shared" ref="C31:I31" si="16">if(C5&lt;$B5,$B5/C5,1)</f>
        <v>1.027335403</v>
      </c>
      <c r="D31" s="9">
        <f t="shared" si="16"/>
        <v>1</v>
      </c>
      <c r="E31" s="9">
        <f t="shared" si="16"/>
        <v>1</v>
      </c>
      <c r="F31" s="7">
        <f t="shared" si="16"/>
        <v>1</v>
      </c>
      <c r="G31" s="7">
        <f t="shared" si="16"/>
        <v>1</v>
      </c>
      <c r="H31" s="7">
        <f t="shared" si="16"/>
        <v>1.093849253</v>
      </c>
      <c r="I31" s="7">
        <f t="shared" si="16"/>
        <v>1.023000556</v>
      </c>
    </row>
    <row r="32">
      <c r="B32" s="3" t="s">
        <v>15</v>
      </c>
      <c r="C32" s="9">
        <f t="shared" ref="C32:I32" si="17">if(C6&lt;$B6,$B6/C6,1)</f>
        <v>1.025430475</v>
      </c>
      <c r="D32" s="9">
        <f t="shared" si="17"/>
        <v>1</v>
      </c>
      <c r="E32" s="9">
        <f t="shared" si="17"/>
        <v>1</v>
      </c>
      <c r="F32" s="7">
        <f t="shared" si="17"/>
        <v>1</v>
      </c>
      <c r="G32" s="7">
        <f t="shared" si="17"/>
        <v>1</v>
      </c>
      <c r="H32" s="7">
        <f t="shared" si="17"/>
        <v>1.093285182</v>
      </c>
      <c r="I32" s="7">
        <f t="shared" si="17"/>
        <v>1.071419478</v>
      </c>
    </row>
    <row r="33">
      <c r="B33" s="3" t="s">
        <v>16</v>
      </c>
      <c r="C33" s="9">
        <f t="shared" ref="C33:I33" si="18">if(C7&lt;$B7,$B7/C7,1)</f>
        <v>1.203418803</v>
      </c>
      <c r="D33" s="9">
        <f t="shared" si="18"/>
        <v>1</v>
      </c>
      <c r="E33" s="9">
        <f t="shared" si="18"/>
        <v>1.090804796</v>
      </c>
      <c r="F33" s="7">
        <f t="shared" si="18"/>
        <v>1</v>
      </c>
      <c r="G33" s="7">
        <f t="shared" si="18"/>
        <v>1.066666667</v>
      </c>
      <c r="H33" s="7">
        <f t="shared" si="18"/>
        <v>1</v>
      </c>
      <c r="I33" s="7">
        <f t="shared" si="18"/>
        <v>1</v>
      </c>
    </row>
    <row r="34">
      <c r="B34" s="3" t="s">
        <v>17</v>
      </c>
      <c r="C34" s="9">
        <f t="shared" ref="C34:I34" si="19">if(C8&lt;$B8,$B8/C8,1)</f>
        <v>1.092876445</v>
      </c>
      <c r="D34" s="9">
        <f t="shared" si="19"/>
        <v>1</v>
      </c>
      <c r="E34" s="9">
        <f t="shared" si="19"/>
        <v>1</v>
      </c>
      <c r="F34" s="7">
        <f t="shared" si="19"/>
        <v>1</v>
      </c>
      <c r="G34" s="7">
        <f t="shared" si="19"/>
        <v>1.379231091</v>
      </c>
      <c r="H34" s="7">
        <f t="shared" si="19"/>
        <v>1</v>
      </c>
      <c r="I34" s="7">
        <f t="shared" si="19"/>
        <v>1.247875749</v>
      </c>
    </row>
    <row r="35">
      <c r="B35" s="3" t="s">
        <v>18</v>
      </c>
      <c r="C35" s="9">
        <f t="shared" ref="C35:I35" si="20">if(C9&lt;$B9,$B9/C9,1)</f>
        <v>1</v>
      </c>
      <c r="D35" s="9">
        <f t="shared" si="20"/>
        <v>1</v>
      </c>
      <c r="E35" s="9">
        <f t="shared" si="20"/>
        <v>1</v>
      </c>
      <c r="F35" s="7">
        <f t="shared" si="20"/>
        <v>1.136781609</v>
      </c>
      <c r="G35" s="7">
        <f t="shared" si="20"/>
        <v>1</v>
      </c>
      <c r="H35" s="7">
        <f t="shared" si="20"/>
        <v>1.15</v>
      </c>
      <c r="I35" s="7">
        <f t="shared" si="20"/>
        <v>1.25952381</v>
      </c>
    </row>
    <row r="36">
      <c r="B36" s="3" t="s">
        <v>19</v>
      </c>
      <c r="C36" s="9">
        <f t="shared" ref="C36:I36" si="21">if(C10&lt;$B10,$B10/C10,1)</f>
        <v>1</v>
      </c>
      <c r="D36" s="9">
        <f t="shared" si="21"/>
        <v>1</v>
      </c>
      <c r="E36" s="9">
        <f t="shared" si="21"/>
        <v>1</v>
      </c>
      <c r="F36" s="7">
        <f t="shared" si="21"/>
        <v>1</v>
      </c>
      <c r="G36" s="7">
        <f t="shared" si="21"/>
        <v>1.1625</v>
      </c>
      <c r="H36" s="7">
        <f t="shared" si="21"/>
        <v>1.9375</v>
      </c>
      <c r="I36" s="7">
        <f t="shared" si="21"/>
        <v>1.085</v>
      </c>
    </row>
    <row r="37">
      <c r="B37" s="3" t="s">
        <v>20</v>
      </c>
      <c r="C37" s="9">
        <f t="shared" ref="C37:G37" si="22">if(C11&lt;$B11,$B11/C11,1)</f>
        <v>1.13604429</v>
      </c>
      <c r="D37" s="9">
        <f t="shared" si="22"/>
        <v>1.011029412</v>
      </c>
      <c r="E37" s="9">
        <f t="shared" si="22"/>
        <v>1</v>
      </c>
      <c r="F37" s="7">
        <f t="shared" si="22"/>
        <v>1</v>
      </c>
      <c r="G37" s="7">
        <f t="shared" si="22"/>
        <v>1.854766187</v>
      </c>
      <c r="H37" s="5">
        <v>1.0</v>
      </c>
      <c r="I37" s="7">
        <f t="shared" ref="I37:I39" si="24">if(I11&lt;$B11,$B11/I11,1)</f>
        <v>1</v>
      </c>
    </row>
    <row r="38">
      <c r="B38" s="3" t="s">
        <v>21</v>
      </c>
      <c r="C38" s="9">
        <f t="shared" ref="C38:F38" si="23">if(C12&lt;$B12,$B12/C12,1)</f>
        <v>1.412527902</v>
      </c>
      <c r="D38" s="9">
        <f t="shared" si="23"/>
        <v>1.07421875</v>
      </c>
      <c r="E38" s="9">
        <f t="shared" si="23"/>
        <v>1</v>
      </c>
      <c r="F38" s="7">
        <f t="shared" si="23"/>
        <v>1</v>
      </c>
      <c r="G38" s="5">
        <v>1.0</v>
      </c>
      <c r="H38" s="5">
        <v>1.0</v>
      </c>
      <c r="I38" s="7">
        <f t="shared" si="24"/>
        <v>1</v>
      </c>
    </row>
    <row r="39">
      <c r="B39" s="3" t="s">
        <v>22</v>
      </c>
      <c r="C39" s="9">
        <f t="shared" ref="C39:G39" si="25">if(C13&lt;$B13,$B13/C13,1)</f>
        <v>1.199553923</v>
      </c>
      <c r="D39" s="9">
        <f t="shared" si="25"/>
        <v>1</v>
      </c>
      <c r="E39" s="9">
        <f t="shared" si="25"/>
        <v>1</v>
      </c>
      <c r="F39" s="7">
        <f t="shared" si="25"/>
        <v>1</v>
      </c>
      <c r="G39" s="7">
        <f t="shared" si="25"/>
        <v>1.691747573</v>
      </c>
      <c r="H39" s="5">
        <v>2.0</v>
      </c>
      <c r="I39" s="7">
        <f t="shared" si="24"/>
        <v>1</v>
      </c>
    </row>
    <row r="43">
      <c r="A43" s="10" t="s">
        <v>24</v>
      </c>
      <c r="B43" s="1" t="s">
        <v>0</v>
      </c>
      <c r="C43" s="1" t="s">
        <v>2</v>
      </c>
      <c r="D43" s="1" t="s">
        <v>3</v>
      </c>
      <c r="E43" s="1" t="s">
        <v>4</v>
      </c>
      <c r="F43" s="1" t="s">
        <v>5</v>
      </c>
      <c r="G43" s="1" t="s">
        <v>6</v>
      </c>
      <c r="H43" s="1" t="s">
        <v>7</v>
      </c>
      <c r="I43" s="1" t="s">
        <v>8</v>
      </c>
    </row>
    <row r="44">
      <c r="B44" s="3" t="s">
        <v>10</v>
      </c>
      <c r="C44" s="6">
        <v>28.2051282051282</v>
      </c>
      <c r="D44" s="6">
        <v>26.3157894736842</v>
      </c>
      <c r="E44" s="6">
        <v>30.5400372439478</v>
      </c>
      <c r="F44" s="6">
        <v>25.0</v>
      </c>
      <c r="G44" s="6" t="s">
        <v>11</v>
      </c>
      <c r="H44" s="6">
        <v>0.0</v>
      </c>
      <c r="I44" s="6">
        <v>66.6666666666666</v>
      </c>
    </row>
    <row r="45">
      <c r="B45" s="3" t="s">
        <v>12</v>
      </c>
      <c r="C45" s="6">
        <v>49.6339845358466</v>
      </c>
      <c r="D45" s="6">
        <v>38.0765456329735</v>
      </c>
      <c r="E45" s="6">
        <v>48.5516583014635</v>
      </c>
      <c r="F45" s="6">
        <v>52.8386585687879</v>
      </c>
      <c r="G45" s="6">
        <v>44.6187363834422</v>
      </c>
      <c r="H45" s="6">
        <v>44.4542253521126</v>
      </c>
      <c r="I45" s="6">
        <v>47.9247450811431</v>
      </c>
    </row>
    <row r="46">
      <c r="B46" s="3" t="s">
        <v>13</v>
      </c>
      <c r="C46" s="6">
        <v>47.9130244755244</v>
      </c>
      <c r="D46" s="6">
        <v>44.1802010827532</v>
      </c>
      <c r="E46" s="6">
        <v>46.7462856330418</v>
      </c>
      <c r="F46" s="6">
        <v>54.2808703023453</v>
      </c>
      <c r="G46" s="6">
        <v>44.2216981132075</v>
      </c>
      <c r="H46" s="6">
        <v>48.1481481481481</v>
      </c>
      <c r="I46" s="6">
        <v>46.6442953020134</v>
      </c>
    </row>
    <row r="47">
      <c r="B47" s="3" t="s">
        <v>14</v>
      </c>
      <c r="C47" s="6">
        <v>39.0346766635426</v>
      </c>
      <c r="D47" s="6">
        <v>44.5892517206033</v>
      </c>
      <c r="E47" s="6">
        <v>39.7907230985475</v>
      </c>
      <c r="F47" s="6">
        <v>50.3457814661134</v>
      </c>
      <c r="G47" s="6">
        <v>43.4285714285714</v>
      </c>
      <c r="H47" s="6">
        <v>40.4907975460122</v>
      </c>
      <c r="I47" s="6">
        <v>39.057239057239</v>
      </c>
    </row>
    <row r="48">
      <c r="B48" s="3" t="s">
        <v>15</v>
      </c>
      <c r="C48" s="6">
        <v>38.7878787878787</v>
      </c>
      <c r="D48" s="6">
        <v>47.4485910129474</v>
      </c>
      <c r="E48" s="6">
        <v>38.2312801382949</v>
      </c>
      <c r="F48" s="6">
        <v>47.3239436619718</v>
      </c>
      <c r="G48" s="6">
        <v>41.6666666666666</v>
      </c>
      <c r="H48" s="6">
        <v>35.0</v>
      </c>
      <c r="I48" s="6">
        <v>38.095238095238</v>
      </c>
    </row>
    <row r="49">
      <c r="B49" s="3" t="s">
        <v>16</v>
      </c>
      <c r="C49" s="6">
        <v>41.4141414141414</v>
      </c>
      <c r="D49" s="6">
        <v>49.6661101836394</v>
      </c>
      <c r="E49" s="6">
        <v>41.1157894736842</v>
      </c>
      <c r="F49" s="6">
        <v>48.8524590163934</v>
      </c>
      <c r="G49" s="6">
        <v>46.1538461538461</v>
      </c>
      <c r="H49" s="6">
        <v>44.4444444444444</v>
      </c>
      <c r="I49" s="6">
        <v>41.025641025641</v>
      </c>
    </row>
    <row r="50">
      <c r="B50" s="3" t="s">
        <v>17</v>
      </c>
      <c r="C50" s="6">
        <v>38.4615384615384</v>
      </c>
      <c r="D50" s="6">
        <v>51.9793459552495</v>
      </c>
      <c r="E50" s="6">
        <v>39.40660259089</v>
      </c>
      <c r="F50" s="6">
        <v>52.6315789473684</v>
      </c>
      <c r="G50" s="6">
        <v>57.1428571428571</v>
      </c>
      <c r="H50" s="6">
        <v>70.0</v>
      </c>
      <c r="I50" s="6">
        <v>42.1052631578947</v>
      </c>
    </row>
    <row r="51">
      <c r="B51" s="3" t="s">
        <v>18</v>
      </c>
      <c r="C51" s="6">
        <v>38.3333333333333</v>
      </c>
      <c r="D51" s="6">
        <v>51.9230769230769</v>
      </c>
      <c r="E51" s="6">
        <v>38.9830508474576</v>
      </c>
      <c r="F51" s="6">
        <v>36.0465116279069</v>
      </c>
      <c r="G51" s="6">
        <v>50.0</v>
      </c>
      <c r="H51" s="6">
        <v>33.3333333333333</v>
      </c>
      <c r="I51" s="6">
        <v>39.1304347826086</v>
      </c>
    </row>
    <row r="52">
      <c r="B52" s="3" t="s">
        <v>19</v>
      </c>
      <c r="C52" s="6">
        <v>38.75</v>
      </c>
      <c r="D52" s="6">
        <v>47.089947089947</v>
      </c>
      <c r="E52" s="6">
        <v>41.7165668662674</v>
      </c>
      <c r="F52" s="6">
        <v>41.1764705882352</v>
      </c>
      <c r="G52" s="6">
        <v>33.3333333333333</v>
      </c>
      <c r="H52" s="6">
        <v>40.0</v>
      </c>
      <c r="I52" s="6">
        <v>42.8571428571428</v>
      </c>
    </row>
    <row r="53">
      <c r="B53" s="3" t="s">
        <v>20</v>
      </c>
      <c r="C53" s="6">
        <v>40.8163265306122</v>
      </c>
      <c r="D53" s="6">
        <v>37.410071942446</v>
      </c>
      <c r="E53" s="6">
        <v>43.2748538011695</v>
      </c>
      <c r="F53" s="6">
        <v>54.5454545454545</v>
      </c>
      <c r="G53" s="6">
        <v>20.0</v>
      </c>
      <c r="H53" s="6">
        <v>0.0</v>
      </c>
      <c r="I53" s="6">
        <v>37.5</v>
      </c>
    </row>
    <row r="54">
      <c r="B54" s="3" t="s">
        <v>21</v>
      </c>
      <c r="C54" s="6">
        <v>42.2222222222222</v>
      </c>
      <c r="D54" s="6">
        <v>42.0454545454545</v>
      </c>
      <c r="E54" s="6">
        <v>43.9453125</v>
      </c>
      <c r="F54" s="6">
        <v>54.5454545454545</v>
      </c>
      <c r="G54" s="6">
        <v>0.0</v>
      </c>
      <c r="H54" s="6">
        <v>0.0</v>
      </c>
      <c r="I54" s="6">
        <v>75.0</v>
      </c>
    </row>
    <row r="55">
      <c r="B55" s="3" t="s">
        <v>22</v>
      </c>
      <c r="C55" s="6">
        <v>36.7713004484304</v>
      </c>
      <c r="D55" s="6">
        <v>48.0582524271844</v>
      </c>
      <c r="E55" s="6">
        <v>43.5270541082164</v>
      </c>
      <c r="F55" s="6">
        <v>50.5494505494505</v>
      </c>
      <c r="G55" s="6">
        <v>29.4117647058823</v>
      </c>
      <c r="H55" s="6">
        <v>47.6190476190476</v>
      </c>
      <c r="I55" s="6">
        <v>50.0</v>
      </c>
    </row>
  </sheetData>
  <mergeCells count="1">
    <mergeCell ref="A27:A3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1" t="s">
        <v>25</v>
      </c>
      <c r="B1" s="11" t="s">
        <v>1</v>
      </c>
      <c r="C1" s="11" t="s">
        <v>3</v>
      </c>
      <c r="D1" s="11" t="s">
        <v>4</v>
      </c>
      <c r="E1" s="11" t="s">
        <v>26</v>
      </c>
      <c r="F1" s="11" t="s">
        <v>5</v>
      </c>
      <c r="G1" s="11" t="s">
        <v>27</v>
      </c>
      <c r="H1" s="11" t="s">
        <v>6</v>
      </c>
      <c r="I1" s="11" t="s">
        <v>8</v>
      </c>
    </row>
    <row r="2">
      <c r="A2" s="6" t="s">
        <v>28</v>
      </c>
      <c r="B2" s="6">
        <f t="shared" ref="B2:B4" si="1">median(C2:I2)</f>
        <v>11.57601116</v>
      </c>
      <c r="C2" s="6">
        <v>16.9286072563116</v>
      </c>
      <c r="D2" s="6">
        <v>17.5468643141472</v>
      </c>
      <c r="E2" s="6">
        <v>9.34295107708916</v>
      </c>
      <c r="F2" s="6">
        <v>15.2529761904761</v>
      </c>
      <c r="G2" s="6">
        <v>11.5760111576011</v>
      </c>
      <c r="H2" s="6">
        <v>6.79723502304147</v>
      </c>
      <c r="I2" s="6">
        <v>10.958904109589</v>
      </c>
    </row>
    <row r="3">
      <c r="A3" s="6" t="s">
        <v>29</v>
      </c>
      <c r="B3" s="6">
        <f t="shared" si="1"/>
        <v>7.676988668</v>
      </c>
      <c r="C3" s="6">
        <v>12.3833010392813</v>
      </c>
      <c r="D3" s="6">
        <v>13.6268613334525</v>
      </c>
      <c r="E3" s="6">
        <v>7.6769886682374</v>
      </c>
      <c r="F3" s="6">
        <v>12.901939941536</v>
      </c>
      <c r="G3" s="6">
        <v>7.40935365212821</v>
      </c>
      <c r="H3" s="6">
        <v>6.84210526315789</v>
      </c>
      <c r="I3" s="6">
        <v>7.22516350046714</v>
      </c>
    </row>
    <row r="4">
      <c r="A4" s="6" t="s">
        <v>30</v>
      </c>
      <c r="B4" s="6">
        <f t="shared" si="1"/>
        <v>11.24661247</v>
      </c>
      <c r="C4" s="6">
        <v>13.9146194120016</v>
      </c>
      <c r="D4" s="6">
        <v>15.4770157763452</v>
      </c>
      <c r="E4" s="6">
        <v>8.73540398631174</v>
      </c>
      <c r="F4" s="6">
        <v>14.2300194931773</v>
      </c>
      <c r="G4" s="6">
        <v>11.2466124661246</v>
      </c>
      <c r="H4" s="6">
        <v>7.49414519906323</v>
      </c>
      <c r="I4" s="6">
        <v>8.48074921956295</v>
      </c>
    </row>
    <row r="6">
      <c r="A6" s="12" t="s">
        <v>23</v>
      </c>
      <c r="B6" s="11" t="s">
        <v>25</v>
      </c>
      <c r="C6" s="11" t="s">
        <v>3</v>
      </c>
      <c r="D6" s="11" t="s">
        <v>4</v>
      </c>
      <c r="E6" s="11" t="s">
        <v>26</v>
      </c>
      <c r="F6" s="11" t="s">
        <v>5</v>
      </c>
      <c r="G6" s="11" t="s">
        <v>27</v>
      </c>
      <c r="H6" s="11" t="s">
        <v>6</v>
      </c>
      <c r="I6" s="11" t="s">
        <v>8</v>
      </c>
    </row>
    <row r="7">
      <c r="B7" s="6" t="s">
        <v>28</v>
      </c>
      <c r="C7" s="13">
        <f t="shared" ref="C7:I7" si="2">if(C2&lt;$B2,$B2/C2,1)</f>
        <v>1</v>
      </c>
      <c r="D7" s="13">
        <f t="shared" si="2"/>
        <v>1</v>
      </c>
      <c r="E7" s="13">
        <f t="shared" si="2"/>
        <v>1.239010144</v>
      </c>
      <c r="F7" s="13">
        <f t="shared" si="2"/>
        <v>1</v>
      </c>
      <c r="G7" s="13">
        <f t="shared" si="2"/>
        <v>1</v>
      </c>
      <c r="H7" s="13">
        <f t="shared" si="2"/>
        <v>1.703047065</v>
      </c>
      <c r="I7" s="13">
        <f t="shared" si="2"/>
        <v>1.056311018</v>
      </c>
    </row>
    <row r="8">
      <c r="B8" s="6" t="s">
        <v>29</v>
      </c>
      <c r="C8" s="13">
        <f t="shared" ref="C8:I8" si="3">if(C3&lt;$B3,$B3/C3,1)</f>
        <v>1</v>
      </c>
      <c r="D8" s="13">
        <f t="shared" si="3"/>
        <v>1</v>
      </c>
      <c r="E8" s="13">
        <f t="shared" si="3"/>
        <v>1</v>
      </c>
      <c r="F8" s="13">
        <f t="shared" si="3"/>
        <v>1</v>
      </c>
      <c r="G8" s="13">
        <f t="shared" si="3"/>
        <v>1.036121237</v>
      </c>
      <c r="H8" s="13">
        <f t="shared" si="3"/>
        <v>1.122021421</v>
      </c>
      <c r="I8" s="13">
        <f t="shared" si="3"/>
        <v>1.06253494</v>
      </c>
    </row>
    <row r="9">
      <c r="B9" s="6" t="s">
        <v>30</v>
      </c>
      <c r="C9" s="13">
        <f t="shared" ref="C9:I9" si="4">if(C4&lt;$B4,$B4/C4,1)</f>
        <v>1</v>
      </c>
      <c r="D9" s="13">
        <f t="shared" si="4"/>
        <v>1</v>
      </c>
      <c r="E9" s="13">
        <f t="shared" si="4"/>
        <v>1.287474796</v>
      </c>
      <c r="F9" s="13">
        <f t="shared" si="4"/>
        <v>1</v>
      </c>
      <c r="G9" s="13">
        <f t="shared" si="4"/>
        <v>1</v>
      </c>
      <c r="H9" s="13">
        <f t="shared" si="4"/>
        <v>1.500719851</v>
      </c>
      <c r="I9" s="13">
        <f t="shared" si="4"/>
        <v>1.326134304</v>
      </c>
    </row>
  </sheetData>
  <mergeCells count="1">
    <mergeCell ref="A6:A9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1" t="s">
        <v>25</v>
      </c>
      <c r="B1" s="11" t="s">
        <v>1</v>
      </c>
      <c r="C1" s="11" t="s">
        <v>3</v>
      </c>
      <c r="D1" s="11" t="s">
        <v>4</v>
      </c>
      <c r="E1" s="11" t="s">
        <v>26</v>
      </c>
      <c r="F1" s="11" t="s">
        <v>5</v>
      </c>
      <c r="G1" s="11" t="s">
        <v>27</v>
      </c>
      <c r="H1" s="11" t="s">
        <v>6</v>
      </c>
      <c r="I1" s="11" t="s">
        <v>8</v>
      </c>
    </row>
    <row r="2">
      <c r="A2" s="6" t="s">
        <v>28</v>
      </c>
      <c r="B2" s="6">
        <f t="shared" ref="B2:B4" si="1">median(C2:I2)</f>
        <v>46.39136905</v>
      </c>
      <c r="C2" s="6">
        <v>30.0451429526834</v>
      </c>
      <c r="D2" s="6">
        <v>50.6105366526575</v>
      </c>
      <c r="E2" s="6">
        <v>51.2782766573433</v>
      </c>
      <c r="F2" s="6">
        <v>46.391369047619</v>
      </c>
      <c r="G2" s="6">
        <v>44.9093444909344</v>
      </c>
      <c r="H2" s="6">
        <v>44.5852534562211</v>
      </c>
      <c r="I2" s="6">
        <v>51.3127853881278</v>
      </c>
    </row>
    <row r="3">
      <c r="A3" s="6" t="s">
        <v>29</v>
      </c>
      <c r="B3" s="6">
        <f t="shared" si="1"/>
        <v>39.83588964</v>
      </c>
      <c r="C3" s="6">
        <v>33.0309435734836</v>
      </c>
      <c r="D3" s="6">
        <v>39.835889639136</v>
      </c>
      <c r="E3" s="6">
        <v>42.4688657017839</v>
      </c>
      <c r="F3" s="6">
        <v>44.4060589954823</v>
      </c>
      <c r="G3" s="6">
        <v>42.459274829217</v>
      </c>
      <c r="H3" s="6">
        <v>37.6973684210526</v>
      </c>
      <c r="I3" s="6">
        <v>37.246963562753</v>
      </c>
    </row>
    <row r="4">
      <c r="A4" s="6" t="s">
        <v>30</v>
      </c>
      <c r="B4" s="6">
        <f t="shared" si="1"/>
        <v>42.86062378</v>
      </c>
      <c r="C4" s="6">
        <v>33.6085380587998</v>
      </c>
      <c r="D4" s="6">
        <v>44.7205934756551</v>
      </c>
      <c r="E4" s="6">
        <v>48.2772132389436</v>
      </c>
      <c r="F4" s="6">
        <v>42.8606237816764</v>
      </c>
      <c r="G4" s="6">
        <v>38.7533875338753</v>
      </c>
      <c r="H4" s="6">
        <v>40.6323185011709</v>
      </c>
      <c r="I4" s="6">
        <v>44.0166493236212</v>
      </c>
    </row>
    <row r="6">
      <c r="A6" s="12" t="s">
        <v>23</v>
      </c>
      <c r="B6" s="11" t="s">
        <v>25</v>
      </c>
      <c r="C6" s="11" t="s">
        <v>3</v>
      </c>
      <c r="D6" s="11" t="s">
        <v>4</v>
      </c>
      <c r="E6" s="11" t="s">
        <v>26</v>
      </c>
      <c r="F6" s="11" t="s">
        <v>5</v>
      </c>
      <c r="G6" s="11" t="s">
        <v>27</v>
      </c>
      <c r="H6" s="11" t="s">
        <v>6</v>
      </c>
      <c r="I6" s="11" t="s">
        <v>8</v>
      </c>
    </row>
    <row r="7">
      <c r="B7" s="6" t="s">
        <v>28</v>
      </c>
      <c r="C7" s="13">
        <f t="shared" ref="C7:I7" si="2">if(C2&lt;$B2,$B2/C2,1)</f>
        <v>1.544055527</v>
      </c>
      <c r="D7" s="13">
        <f t="shared" si="2"/>
        <v>1</v>
      </c>
      <c r="E7" s="13">
        <f t="shared" si="2"/>
        <v>1</v>
      </c>
      <c r="F7" s="13">
        <f t="shared" si="2"/>
        <v>1</v>
      </c>
      <c r="G7" s="13">
        <f t="shared" si="2"/>
        <v>1.03300036</v>
      </c>
      <c r="H7" s="13">
        <f t="shared" si="2"/>
        <v>1.040509259</v>
      </c>
      <c r="I7" s="13">
        <f t="shared" si="2"/>
        <v>1</v>
      </c>
    </row>
    <row r="8">
      <c r="B8" s="6" t="s">
        <v>29</v>
      </c>
      <c r="C8" s="13">
        <f t="shared" ref="C8:I8" si="3">if(C3&lt;$B3,$B3/C3,1)</f>
        <v>1.206017308</v>
      </c>
      <c r="D8" s="13">
        <f t="shared" si="3"/>
        <v>1</v>
      </c>
      <c r="E8" s="13">
        <f t="shared" si="3"/>
        <v>1</v>
      </c>
      <c r="F8" s="13">
        <f t="shared" si="3"/>
        <v>1</v>
      </c>
      <c r="G8" s="13">
        <f t="shared" si="3"/>
        <v>1</v>
      </c>
      <c r="H8" s="13">
        <f t="shared" si="3"/>
        <v>1.056728661</v>
      </c>
      <c r="I8" s="13">
        <f t="shared" si="3"/>
        <v>1.069507037</v>
      </c>
    </row>
    <row r="9">
      <c r="B9" s="6" t="s">
        <v>30</v>
      </c>
      <c r="C9" s="13">
        <f t="shared" ref="C9:I9" si="4">if(C4&lt;$B4,$B4/C4,1)</f>
        <v>1.275289741</v>
      </c>
      <c r="D9" s="13">
        <f t="shared" si="4"/>
        <v>1</v>
      </c>
      <c r="E9" s="13">
        <f t="shared" si="4"/>
        <v>1</v>
      </c>
      <c r="F9" s="13">
        <f t="shared" si="4"/>
        <v>1</v>
      </c>
      <c r="G9" s="13">
        <f t="shared" si="4"/>
        <v>1.105983928</v>
      </c>
      <c r="H9" s="13">
        <f t="shared" si="4"/>
        <v>1.054840712</v>
      </c>
      <c r="I9" s="13">
        <f t="shared" si="4"/>
        <v>1</v>
      </c>
    </row>
    <row r="12">
      <c r="A12" s="10" t="s">
        <v>24</v>
      </c>
      <c r="B12" s="11" t="s">
        <v>25</v>
      </c>
      <c r="C12" s="11" t="s">
        <v>3</v>
      </c>
      <c r="D12" s="11" t="s">
        <v>4</v>
      </c>
      <c r="E12" s="11" t="s">
        <v>26</v>
      </c>
      <c r="F12" s="11" t="s">
        <v>5</v>
      </c>
      <c r="G12" s="11" t="s">
        <v>27</v>
      </c>
      <c r="H12" s="11" t="s">
        <v>6</v>
      </c>
      <c r="I12" s="11" t="s">
        <v>8</v>
      </c>
    </row>
    <row r="13">
      <c r="B13" s="6" t="s">
        <v>28</v>
      </c>
      <c r="C13" s="6">
        <v>42.8022069887978</v>
      </c>
      <c r="D13" s="6">
        <v>50.626318835158</v>
      </c>
      <c r="E13" s="6">
        <v>51.3469748270278</v>
      </c>
      <c r="F13" s="6">
        <v>46.391369047619</v>
      </c>
      <c r="G13" s="6">
        <v>47.6987447698744</v>
      </c>
      <c r="H13" s="6">
        <v>47.5806451612903</v>
      </c>
      <c r="I13" s="6">
        <v>51.7979452054794</v>
      </c>
    </row>
    <row r="14">
      <c r="B14" s="6" t="s">
        <v>29</v>
      </c>
      <c r="C14" s="6">
        <v>38.7176325524044</v>
      </c>
      <c r="D14" s="6">
        <v>39.8951392925815</v>
      </c>
      <c r="E14" s="6">
        <v>42.6203298552675</v>
      </c>
      <c r="F14" s="6">
        <v>44.445920807866</v>
      </c>
      <c r="G14" s="6">
        <v>44.3510246978455</v>
      </c>
      <c r="H14" s="6">
        <v>40.0</v>
      </c>
      <c r="I14" s="6">
        <v>39.551541575833</v>
      </c>
    </row>
    <row r="15">
      <c r="B15" s="6" t="s">
        <v>30</v>
      </c>
      <c r="C15" s="6">
        <v>41.7337897704389</v>
      </c>
      <c r="D15" s="6">
        <v>44.7439178463831</v>
      </c>
      <c r="E15" s="6">
        <v>48.3634178835453</v>
      </c>
      <c r="F15" s="6">
        <v>42.8606237816764</v>
      </c>
      <c r="G15" s="6">
        <v>41.5989159891598</v>
      </c>
      <c r="H15" s="6">
        <v>43.9110070257611</v>
      </c>
      <c r="I15" s="6">
        <v>44.3808532778355</v>
      </c>
    </row>
  </sheetData>
  <mergeCells count="1">
    <mergeCell ref="A6:A9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31</v>
      </c>
      <c r="B1" s="1" t="s">
        <v>1</v>
      </c>
      <c r="C1" s="1" t="s">
        <v>3</v>
      </c>
      <c r="D1" s="1" t="s">
        <v>2</v>
      </c>
      <c r="E1" s="1" t="s">
        <v>8</v>
      </c>
      <c r="F1" s="1" t="s">
        <v>7</v>
      </c>
      <c r="G1" s="1" t="s">
        <v>4</v>
      </c>
      <c r="H1" s="14" t="s">
        <v>5</v>
      </c>
      <c r="I1" s="14" t="s">
        <v>6</v>
      </c>
    </row>
    <row r="2">
      <c r="A2" s="3" t="s">
        <v>32</v>
      </c>
      <c r="B2" s="3">
        <f t="shared" ref="B2:B5" si="1">median(C2:I2)</f>
        <v>43.47826087</v>
      </c>
      <c r="C2" s="3">
        <v>37.4314263322884</v>
      </c>
      <c r="D2" s="3">
        <v>48.4600294261893</v>
      </c>
      <c r="E2" s="3">
        <v>46.9801980198019</v>
      </c>
      <c r="F2" s="3">
        <v>43.4782608695652</v>
      </c>
      <c r="G2" s="3">
        <v>48.5704419889502</v>
      </c>
      <c r="H2" s="15">
        <v>22.7555334493907</v>
      </c>
      <c r="I2" s="15">
        <v>8.85668276972624</v>
      </c>
    </row>
    <row r="3">
      <c r="A3" s="3" t="s">
        <v>33</v>
      </c>
      <c r="B3" s="3">
        <f t="shared" si="1"/>
        <v>58.83534137</v>
      </c>
      <c r="C3" s="3">
        <v>51.7560073937153</v>
      </c>
      <c r="D3" s="3">
        <v>65.9085048223219</v>
      </c>
      <c r="E3" s="3">
        <v>66.6441593517893</v>
      </c>
      <c r="F3" s="3">
        <v>58.8353413654618</v>
      </c>
      <c r="G3" s="3">
        <v>62.4300283720573</v>
      </c>
      <c r="H3" s="15">
        <v>26.1836254250588</v>
      </c>
      <c r="I3" s="15">
        <v>13.5964912280701</v>
      </c>
    </row>
    <row r="4">
      <c r="A4" s="3" t="s">
        <v>34</v>
      </c>
      <c r="B4" s="3">
        <f t="shared" si="1"/>
        <v>66.62432844</v>
      </c>
      <c r="C4" s="3">
        <v>56.009541397353</v>
      </c>
      <c r="D4" s="3">
        <v>71.2640459271187</v>
      </c>
      <c r="E4" s="3">
        <v>69.6012428793371</v>
      </c>
      <c r="F4" s="3">
        <v>68.0628272251308</v>
      </c>
      <c r="G4" s="3">
        <v>66.624328439455</v>
      </c>
      <c r="H4" s="15">
        <v>24.3693479295573</v>
      </c>
      <c r="I4" s="15">
        <v>18.5136897001303</v>
      </c>
    </row>
    <row r="5">
      <c r="A5" s="3" t="s">
        <v>35</v>
      </c>
      <c r="B5" s="3">
        <f t="shared" si="1"/>
        <v>51.30307157</v>
      </c>
      <c r="C5" s="3">
        <v>37.2859488623035</v>
      </c>
      <c r="D5" s="3">
        <v>60.6951491298781</v>
      </c>
      <c r="E5" s="3">
        <v>55.4921540656205</v>
      </c>
      <c r="F5" s="3">
        <v>55.3691275167785</v>
      </c>
      <c r="G5" s="3">
        <v>51.3030715730738</v>
      </c>
      <c r="H5" s="15">
        <v>7.65306122448979</v>
      </c>
      <c r="I5" s="15">
        <v>7.44101633393829</v>
      </c>
    </row>
    <row r="6">
      <c r="A6" s="16"/>
      <c r="B6" s="16"/>
      <c r="C6" s="16"/>
      <c r="D6" s="16"/>
      <c r="E6" s="16"/>
      <c r="F6" s="16"/>
      <c r="G6" s="16"/>
      <c r="H6" s="16"/>
      <c r="I6" s="16"/>
    </row>
    <row r="7">
      <c r="A7" s="17" t="s">
        <v>23</v>
      </c>
      <c r="B7" s="1" t="s">
        <v>31</v>
      </c>
      <c r="C7" s="1" t="s">
        <v>3</v>
      </c>
      <c r="D7" s="1" t="s">
        <v>2</v>
      </c>
      <c r="E7" s="1" t="s">
        <v>8</v>
      </c>
      <c r="F7" s="1" t="s">
        <v>7</v>
      </c>
      <c r="G7" s="1" t="s">
        <v>4</v>
      </c>
      <c r="H7" s="14" t="s">
        <v>5</v>
      </c>
      <c r="I7" s="14" t="s">
        <v>6</v>
      </c>
    </row>
    <row r="8">
      <c r="B8" s="3" t="s">
        <v>32</v>
      </c>
      <c r="C8" s="16">
        <f t="shared" ref="C8:I8" si="2">if(C2&lt;$B2,$B2/C2,1)</f>
        <v>1.161544326</v>
      </c>
      <c r="D8" s="16">
        <f t="shared" si="2"/>
        <v>1</v>
      </c>
      <c r="E8" s="16">
        <f t="shared" si="2"/>
        <v>1</v>
      </c>
      <c r="F8" s="16">
        <f t="shared" si="2"/>
        <v>1</v>
      </c>
      <c r="G8" s="16">
        <f t="shared" si="2"/>
        <v>1</v>
      </c>
      <c r="H8" s="16">
        <f t="shared" si="2"/>
        <v>1.910667617</v>
      </c>
      <c r="I8" s="16">
        <f t="shared" si="2"/>
        <v>4.909090909</v>
      </c>
    </row>
    <row r="9">
      <c r="B9" s="3" t="s">
        <v>33</v>
      </c>
      <c r="C9" s="16">
        <f t="shared" ref="C9:I9" si="3">if(C3&lt;$B3,$B3/C3,1)</f>
        <v>1.136782846</v>
      </c>
      <c r="D9" s="16">
        <f t="shared" si="3"/>
        <v>1</v>
      </c>
      <c r="E9" s="16">
        <f t="shared" si="3"/>
        <v>1</v>
      </c>
      <c r="F9" s="16">
        <f t="shared" si="3"/>
        <v>1</v>
      </c>
      <c r="G9" s="16">
        <f t="shared" si="3"/>
        <v>1</v>
      </c>
      <c r="H9" s="16">
        <f t="shared" si="3"/>
        <v>2.247028072</v>
      </c>
      <c r="I9" s="16">
        <f t="shared" si="3"/>
        <v>4.327244462</v>
      </c>
    </row>
    <row r="10">
      <c r="B10" s="3" t="s">
        <v>34</v>
      </c>
      <c r="C10" s="16">
        <f t="shared" ref="C10:I10" si="4">if(C4&lt;$B4,$B4/C4,1)</f>
        <v>1.189517478</v>
      </c>
      <c r="D10" s="16">
        <f t="shared" si="4"/>
        <v>1</v>
      </c>
      <c r="E10" s="16">
        <f t="shared" si="4"/>
        <v>1</v>
      </c>
      <c r="F10" s="16">
        <f t="shared" si="4"/>
        <v>1</v>
      </c>
      <c r="G10" s="16">
        <f t="shared" si="4"/>
        <v>1</v>
      </c>
      <c r="H10" s="16">
        <f t="shared" si="4"/>
        <v>2.733939728</v>
      </c>
      <c r="I10" s="16">
        <f t="shared" si="4"/>
        <v>3.598652107</v>
      </c>
    </row>
    <row r="11">
      <c r="B11" s="3" t="s">
        <v>35</v>
      </c>
      <c r="C11" s="16">
        <f t="shared" ref="C11:I11" si="5">if(C5&lt;$B5,$B5/C5,1)</f>
        <v>1.375935792</v>
      </c>
      <c r="D11" s="16">
        <f t="shared" si="5"/>
        <v>1</v>
      </c>
      <c r="E11" s="16">
        <f t="shared" si="5"/>
        <v>1</v>
      </c>
      <c r="F11" s="16">
        <f t="shared" si="5"/>
        <v>1</v>
      </c>
      <c r="G11" s="16">
        <f t="shared" si="5"/>
        <v>1</v>
      </c>
      <c r="H11" s="16">
        <f t="shared" si="5"/>
        <v>6.703601352</v>
      </c>
      <c r="I11" s="16">
        <f t="shared" si="5"/>
        <v>6.894632302</v>
      </c>
    </row>
    <row r="13">
      <c r="A13" s="10" t="s">
        <v>24</v>
      </c>
      <c r="B13" s="1" t="s">
        <v>31</v>
      </c>
      <c r="C13" s="1" t="s">
        <v>3</v>
      </c>
      <c r="D13" s="1" t="s">
        <v>2</v>
      </c>
      <c r="E13" s="1" t="s">
        <v>8</v>
      </c>
      <c r="F13" s="1" t="s">
        <v>7</v>
      </c>
      <c r="G13" s="1" t="s">
        <v>4</v>
      </c>
      <c r="H13" s="14" t="s">
        <v>5</v>
      </c>
      <c r="I13" s="14" t="s">
        <v>6</v>
      </c>
    </row>
    <row r="14">
      <c r="B14" s="3" t="s">
        <v>32</v>
      </c>
      <c r="C14" s="6">
        <v>44.1810344827586</v>
      </c>
      <c r="D14" s="6">
        <v>48.7690044139284</v>
      </c>
      <c r="E14" s="6">
        <v>48.4653465346534</v>
      </c>
      <c r="F14" s="6">
        <v>46.3043478260869</v>
      </c>
      <c r="G14" s="6">
        <v>48.6386395027624</v>
      </c>
      <c r="H14" s="6">
        <v>55.2598856005968</v>
      </c>
      <c r="I14" s="6">
        <v>65.0563607085346</v>
      </c>
    </row>
    <row r="15">
      <c r="B15" s="3" t="s">
        <v>33</v>
      </c>
      <c r="C15" s="6">
        <v>60.4846991168617</v>
      </c>
      <c r="D15" s="6">
        <v>66.0890195471659</v>
      </c>
      <c r="E15" s="6">
        <v>67.5219446320054</v>
      </c>
      <c r="F15" s="6">
        <v>62.4497991967871</v>
      </c>
      <c r="G15" s="6">
        <v>62.4779541446208</v>
      </c>
      <c r="H15" s="6">
        <v>65.2105676170546</v>
      </c>
      <c r="I15" s="6">
        <v>72.8070175438596</v>
      </c>
    </row>
    <row r="16">
      <c r="B16" s="3" t="s">
        <v>34</v>
      </c>
      <c r="C16" s="6">
        <v>66.4204370575561</v>
      </c>
      <c r="D16" s="6">
        <v>71.3025518955438</v>
      </c>
      <c r="E16" s="6">
        <v>71.2584153288451</v>
      </c>
      <c r="F16" s="6">
        <v>70.6806282722513</v>
      </c>
      <c r="G16" s="6">
        <v>66.6503625046348</v>
      </c>
      <c r="H16" s="6">
        <v>71.3707758210376</v>
      </c>
      <c r="I16" s="6">
        <v>74.96740547588</v>
      </c>
    </row>
    <row r="17">
      <c r="B17" s="3" t="s">
        <v>35</v>
      </c>
      <c r="C17" s="6">
        <v>46.4930799906169</v>
      </c>
      <c r="D17" s="6">
        <v>60.7330835980843</v>
      </c>
      <c r="E17" s="6">
        <v>56.9186875891583</v>
      </c>
      <c r="F17" s="6">
        <v>57.3825503355704</v>
      </c>
      <c r="G17" s="6">
        <v>51.3096827936373</v>
      </c>
      <c r="H17" s="6">
        <v>61.5777080062794</v>
      </c>
      <c r="I17" s="6">
        <v>52.6315789473684</v>
      </c>
    </row>
  </sheetData>
  <mergeCells count="1">
    <mergeCell ref="A7:A1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1" t="s">
        <v>36</v>
      </c>
      <c r="B1" s="11" t="s">
        <v>1</v>
      </c>
      <c r="C1" s="11" t="s">
        <v>4</v>
      </c>
      <c r="D1" s="11" t="s">
        <v>8</v>
      </c>
      <c r="E1" s="11" t="s">
        <v>3</v>
      </c>
      <c r="F1" s="11" t="s">
        <v>7</v>
      </c>
      <c r="G1" s="11" t="s">
        <v>5</v>
      </c>
      <c r="H1" s="11" t="s">
        <v>6</v>
      </c>
      <c r="I1" s="11" t="s">
        <v>2</v>
      </c>
    </row>
    <row r="2">
      <c r="A2" s="6" t="s">
        <v>5</v>
      </c>
      <c r="B2" s="6">
        <f t="shared" ref="B2:B4" si="1">median(C2:I2)</f>
        <v>44.77</v>
      </c>
      <c r="C2" s="6">
        <v>45.18</v>
      </c>
      <c r="D2" s="6">
        <v>45.44</v>
      </c>
      <c r="E2" s="6">
        <v>31.67</v>
      </c>
      <c r="F2" s="6">
        <v>42.01</v>
      </c>
      <c r="G2" s="6">
        <v>44.77</v>
      </c>
      <c r="H2" s="6">
        <v>40.37</v>
      </c>
      <c r="I2" s="6">
        <v>48.82</v>
      </c>
    </row>
    <row r="3">
      <c r="A3" s="6" t="s">
        <v>37</v>
      </c>
      <c r="B3" s="6">
        <f t="shared" si="1"/>
        <v>45.66</v>
      </c>
      <c r="C3" s="6">
        <v>46.14</v>
      </c>
      <c r="D3" s="6">
        <v>46.81</v>
      </c>
      <c r="E3" s="6">
        <v>32.57</v>
      </c>
      <c r="F3" s="6">
        <v>38.74</v>
      </c>
      <c r="G3" s="6">
        <v>45.66</v>
      </c>
      <c r="H3" s="6">
        <v>41.23</v>
      </c>
      <c r="I3" s="6">
        <v>47.16</v>
      </c>
    </row>
    <row r="4">
      <c r="A4" s="6" t="s">
        <v>38</v>
      </c>
      <c r="B4" s="6">
        <f t="shared" si="1"/>
        <v>41.97</v>
      </c>
      <c r="C4" s="6">
        <v>41.97</v>
      </c>
      <c r="D4" s="6">
        <v>32.73</v>
      </c>
      <c r="E4" s="6">
        <v>27.56</v>
      </c>
      <c r="F4" s="6">
        <v>39.62</v>
      </c>
      <c r="G4" s="6">
        <v>42.37</v>
      </c>
      <c r="H4" s="6">
        <v>42.86</v>
      </c>
      <c r="I4" s="6">
        <v>45.69</v>
      </c>
    </row>
    <row r="5">
      <c r="B5" s="6"/>
      <c r="C5" s="6"/>
      <c r="D5" s="6"/>
      <c r="E5" s="6"/>
      <c r="F5" s="6"/>
      <c r="G5" s="6"/>
      <c r="H5" s="6"/>
    </row>
    <row r="6">
      <c r="A6" s="12" t="s">
        <v>23</v>
      </c>
      <c r="B6" s="11" t="s">
        <v>36</v>
      </c>
      <c r="C6" s="11" t="s">
        <v>4</v>
      </c>
      <c r="D6" s="11" t="s">
        <v>8</v>
      </c>
      <c r="E6" s="11" t="s">
        <v>3</v>
      </c>
      <c r="F6" s="11" t="s">
        <v>7</v>
      </c>
      <c r="G6" s="11" t="s">
        <v>5</v>
      </c>
      <c r="H6" s="11" t="s">
        <v>6</v>
      </c>
      <c r="I6" s="11" t="s">
        <v>2</v>
      </c>
    </row>
    <row r="7">
      <c r="B7" s="6" t="s">
        <v>5</v>
      </c>
      <c r="C7" s="13">
        <f t="shared" ref="C7:I7" si="2">if(C2&lt;$B2,$B2/C2,1)</f>
        <v>1</v>
      </c>
      <c r="D7" s="13">
        <f t="shared" si="2"/>
        <v>1</v>
      </c>
      <c r="E7" s="13">
        <f t="shared" si="2"/>
        <v>1.413640669</v>
      </c>
      <c r="F7" s="13">
        <f t="shared" si="2"/>
        <v>1.065698643</v>
      </c>
      <c r="G7" s="13">
        <f t="shared" si="2"/>
        <v>1</v>
      </c>
      <c r="H7" s="13">
        <f t="shared" si="2"/>
        <v>1.108991826</v>
      </c>
      <c r="I7" s="13">
        <f t="shared" si="2"/>
        <v>1</v>
      </c>
    </row>
    <row r="8">
      <c r="B8" s="6" t="s">
        <v>37</v>
      </c>
      <c r="C8" s="13">
        <f t="shared" ref="C8:I8" si="3">if(C3&lt;$B3,$B3/C3,1)</f>
        <v>1</v>
      </c>
      <c r="D8" s="13">
        <f t="shared" si="3"/>
        <v>1</v>
      </c>
      <c r="E8" s="13">
        <f t="shared" si="3"/>
        <v>1.401903592</v>
      </c>
      <c r="F8" s="13">
        <f t="shared" si="3"/>
        <v>1.178626742</v>
      </c>
      <c r="G8" s="13">
        <f t="shared" si="3"/>
        <v>1</v>
      </c>
      <c r="H8" s="13">
        <f t="shared" si="3"/>
        <v>1.107446034</v>
      </c>
      <c r="I8" s="13">
        <f t="shared" si="3"/>
        <v>1</v>
      </c>
    </row>
    <row r="9">
      <c r="B9" s="6" t="s">
        <v>38</v>
      </c>
      <c r="C9" s="13">
        <f t="shared" ref="C9:I9" si="4">if(C4&lt;$B4,$B4/C4,1)</f>
        <v>1</v>
      </c>
      <c r="D9" s="13">
        <f t="shared" si="4"/>
        <v>1.282309808</v>
      </c>
      <c r="E9" s="13">
        <f t="shared" si="4"/>
        <v>1.522859216</v>
      </c>
      <c r="F9" s="13">
        <f t="shared" si="4"/>
        <v>1.059313478</v>
      </c>
      <c r="G9" s="13">
        <f t="shared" si="4"/>
        <v>1</v>
      </c>
      <c r="H9" s="13">
        <f t="shared" si="4"/>
        <v>1</v>
      </c>
      <c r="I9" s="13">
        <f t="shared" si="4"/>
        <v>1</v>
      </c>
    </row>
    <row r="12">
      <c r="A12" s="10" t="s">
        <v>24</v>
      </c>
      <c r="B12" s="11" t="s">
        <v>36</v>
      </c>
      <c r="C12" s="11" t="s">
        <v>4</v>
      </c>
      <c r="D12" s="11" t="s">
        <v>8</v>
      </c>
      <c r="E12" s="11" t="s">
        <v>3</v>
      </c>
      <c r="F12" s="11" t="s">
        <v>7</v>
      </c>
      <c r="G12" s="11" t="s">
        <v>5</v>
      </c>
      <c r="H12" s="11" t="s">
        <v>6</v>
      </c>
      <c r="I12" s="11" t="s">
        <v>2</v>
      </c>
    </row>
    <row r="13">
      <c r="B13" s="6" t="s">
        <v>5</v>
      </c>
      <c r="C13" s="6">
        <v>45.21</v>
      </c>
      <c r="D13" s="6">
        <v>46.24</v>
      </c>
      <c r="E13" s="6">
        <v>39.34</v>
      </c>
      <c r="F13" s="6">
        <v>44.39</v>
      </c>
      <c r="G13" s="6">
        <v>44.77</v>
      </c>
      <c r="H13" s="6">
        <v>42.74</v>
      </c>
      <c r="I13" s="6">
        <v>48.91</v>
      </c>
    </row>
    <row r="14">
      <c r="B14" s="6" t="s">
        <v>37</v>
      </c>
      <c r="C14" s="6">
        <v>46.16</v>
      </c>
      <c r="D14" s="6">
        <v>48.02</v>
      </c>
      <c r="E14" s="6">
        <v>40.64</v>
      </c>
      <c r="F14" s="6">
        <v>40.81</v>
      </c>
      <c r="G14" s="6">
        <v>45.66</v>
      </c>
      <c r="H14" s="6">
        <v>44.33</v>
      </c>
      <c r="I14" s="6">
        <v>47.21</v>
      </c>
    </row>
    <row r="15">
      <c r="B15" s="6" t="s">
        <v>38</v>
      </c>
      <c r="C15" s="6">
        <v>41.97</v>
      </c>
      <c r="D15" s="6">
        <v>34.55</v>
      </c>
      <c r="E15" s="6">
        <v>34.06</v>
      </c>
      <c r="F15" s="6">
        <v>39.62</v>
      </c>
      <c r="G15" s="6">
        <v>42.37</v>
      </c>
      <c r="H15" s="6">
        <v>44.9</v>
      </c>
      <c r="I15" s="6">
        <v>45.79</v>
      </c>
    </row>
  </sheetData>
  <mergeCells count="1">
    <mergeCell ref="A6:A9"/>
  </mergeCells>
  <drawing r:id="rId1"/>
</worksheet>
</file>