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rad\Telling Stories with Data\portfolio\"/>
    </mc:Choice>
  </mc:AlternateContent>
  <xr:revisionPtr revIDLastSave="0" documentId="13_ncr:1_{80DE0F1C-30D0-412A-BAA2-C1469F1EFAC2}" xr6:coauthVersionLast="47" xr6:coauthVersionMax="47" xr10:uidLastSave="{00000000-0000-0000-0000-000000000000}"/>
  <bookViews>
    <workbookView xWindow="-110" yWindow="-110" windowWidth="19420" windowHeight="11500" xr2:uid="{9C2039D8-E27C-4C39-B145-72328FC7C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C28" i="1"/>
  <c r="D28" i="1"/>
  <c r="C29" i="1"/>
  <c r="D29" i="1"/>
  <c r="D26" i="1"/>
  <c r="C26" i="1"/>
  <c r="E14" i="1"/>
  <c r="B27" i="1"/>
  <c r="B28" i="1"/>
  <c r="B29" i="1"/>
  <c r="B26" i="1"/>
  <c r="B20" i="1"/>
  <c r="C20" i="1"/>
  <c r="D20" i="1"/>
  <c r="E20" i="1"/>
  <c r="F20" i="1"/>
  <c r="G20" i="1"/>
  <c r="B21" i="1"/>
  <c r="C21" i="1"/>
  <c r="D21" i="1"/>
  <c r="E21" i="1"/>
  <c r="F21" i="1"/>
  <c r="G21" i="1"/>
  <c r="C19" i="1"/>
  <c r="D19" i="1"/>
  <c r="E19" i="1"/>
  <c r="F19" i="1"/>
  <c r="G19" i="1"/>
  <c r="B19" i="1"/>
  <c r="B6" i="1"/>
  <c r="C6" i="1"/>
  <c r="D6" i="1"/>
  <c r="D22" i="1" s="1"/>
  <c r="E6" i="1"/>
  <c r="E22" i="1" s="1"/>
  <c r="F6" i="1"/>
  <c r="G6" i="1"/>
  <c r="H6" i="1"/>
  <c r="H12" i="1"/>
  <c r="G12" i="1"/>
  <c r="G13" i="1"/>
  <c r="H13" i="1"/>
  <c r="G14" i="1"/>
  <c r="H14" i="1"/>
  <c r="F12" i="1"/>
  <c r="F13" i="1"/>
  <c r="F14" i="1"/>
  <c r="B14" i="1"/>
  <c r="B13" i="1"/>
  <c r="C12" i="1"/>
  <c r="D12" i="1"/>
  <c r="E12" i="1"/>
  <c r="C13" i="1"/>
  <c r="D13" i="1"/>
  <c r="E13" i="1"/>
  <c r="C14" i="1"/>
  <c r="D14" i="1"/>
  <c r="B12" i="1"/>
  <c r="G22" i="1" l="1"/>
  <c r="F22" i="1"/>
  <c r="C22" i="1"/>
  <c r="B22" i="1"/>
  <c r="G15" i="1"/>
  <c r="E15" i="1"/>
  <c r="B15" i="1"/>
  <c r="F15" i="1"/>
  <c r="D15" i="1"/>
  <c r="H15" i="1"/>
  <c r="C15" i="1"/>
</calcChain>
</file>

<file path=xl/sharedStrings.xml><?xml version="1.0" encoding="utf-8"?>
<sst xmlns="http://schemas.openxmlformats.org/spreadsheetml/2006/main" count="33" uniqueCount="17">
  <si>
    <t>Language</t>
  </si>
  <si>
    <t>French</t>
  </si>
  <si>
    <t>Language spoken most often at home in Quebec</t>
  </si>
  <si>
    <t>English</t>
  </si>
  <si>
    <t>Non-official languages</t>
  </si>
  <si>
    <t>https://www150.statcan.gc.ca/t1/tbl1/en/tv.action?pid=9810020001&amp;pickMembers%5B0%5D=1.26&amp;pickMembers%5B1%5D=2.1</t>
  </si>
  <si>
    <t>https://www12.statcan.gc.ca/census-recensement/2016/dp-pd/dt-td/Rp-eng.cfm?TABID=2&amp;LANG=E&amp;APATH=3&amp;DETAIL=0&amp;DIM=0&amp;FL=A&amp;FREE=0&amp;GC=0&amp;GK=0&amp;GRP=1&amp;PID=111855&amp;PRID=10&amp;PTYPE=109445&amp;S=0&amp;SHOWALL=0&amp;SUB=0&amp;Temporal=2016&amp;THEME=118&amp;VID=0&amp;VNAMEE=&amp;VNAMEF=</t>
  </si>
  <si>
    <t>https://www12.statcan.gc.ca/census-recensement/2006/dp-pd/hlt/97-555/T402-eng.cfm?Lang=E&amp;T=402&amp;GH=4&amp;SC=1&amp;S=99&amp;O=A</t>
  </si>
  <si>
    <t>https://www12.statcan.gc.ca/census-recensement/2011/dp-pd/tbt-tt/Rp-eng.cfm?LANG=E&amp;APATH=3&amp;DETAIL=0&amp;DIM=0&amp;FL=A&amp;FREE=0&amp;GC=0&amp;GID=0&amp;GK=0&amp;GRP=1&amp;PID=103089&amp;PRID=10&amp;PTYPE=101955&amp;S=0&amp;SHOWALL=0&amp;SUB=0&amp;Temporal=2011&amp;THEME=90&amp;VID=0&amp;VNAMEE=&amp;VNAMEF=</t>
  </si>
  <si>
    <t>https://www12.statcan.gc.ca/english/census01/products/standard/themes/Rp-eng.cfm?TABID=2&amp;LANG=E&amp;APATH=3&amp;DETAIL=0&amp;DIM=0&amp;FL=A&amp;FREE=0&amp;GC=0&amp;GK=0&amp;GRP=1&amp;PID=55535&amp;PRID=0&amp;PTYPE=55430,53293,55440,55496,71090&amp;S=0&amp;SHOWALL=0&amp;SUB=0&amp;Temporal=2001&amp;THEME=41&amp;VID=0&amp;VNAMEE=&amp;VNAMEF=</t>
  </si>
  <si>
    <t>https://www12.statcan.gc.ca/English/census96/data/tables/Rp-eng.cfm?TABID=2&amp;LANG=E&amp;APATH=3&amp;DETAIL=1&amp;DIM=0&amp;FL=A&amp;FREE=1&amp;GC=0&amp;GK=0&amp;GRP=1&amp;PID=1201&amp;PRID=0&amp;PTYPE=89103&amp;S=0&amp;SHOWALL=No&amp;SUB=0&amp;Temporal=2006&amp;THEME=6&amp;VID=0&amp;VNAMEE=&amp;VNAMEF=</t>
  </si>
  <si>
    <t>Multiple languages</t>
  </si>
  <si>
    <t>Source</t>
  </si>
  <si>
    <t>Total people in Quebec</t>
  </si>
  <si>
    <t>Percent of population</t>
  </si>
  <si>
    <t>Rate of change from previous year</t>
  </si>
  <si>
    <t>Rate of change,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</si>
</sst>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3" fontId="0" fillId="0" borderId="0" xfId="0" applyNumberFormat="1"/>
    <xf numFmtId="2" fontId="0" fillId="0" borderId="0" xfId="0" applyNumberFormat="1"/>
    <xf numFmtId="3" fontId="3" fillId="0" borderId="0" xfId="2" applyNumberFormat="1"/>
    <xf numFmtId="164" fontId="0" fillId="0" borderId="0" xfId="0" applyNumberFormat="1"/>
    <xf numFmtId="0" fontId="3" fillId="0" borderId="0" xfId="2"/>
    <xf numFmtId="2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2" fontId="3" fillId="0" borderId="0" xfId="2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12.statcan.gc.ca/census-recensement/2016/dp-pd/dt-td/Rp-eng.cfm?TABID=2&amp;LANG=E&amp;APATH=3&amp;DETAIL=0&amp;DIM=0&amp;FL=A&amp;FREE=0&amp;GC=0&amp;GK=0&amp;GRP=1&amp;PID=111855&amp;PRID=10&amp;PTYPE=109445&amp;S=0&amp;SHOWALL=0&amp;SUB=0&amp;Temporal=2016&amp;THEME=118&amp;VID=0&amp;VNAMEE=&amp;VNAMEF=" TargetMode="External"/><Relationship Id="rId7" Type="http://schemas.openxmlformats.org/officeDocument/2006/relationships/hyperlink" Target="https://www12.statcan.gc.ca/English/census96/data/tables/Rp-eng.cfm?TABID=2&amp;LANG=E&amp;APATH=3&amp;DETAIL=1&amp;DIM=0&amp;FL=A&amp;FREE=1&amp;GC=0&amp;GK=0&amp;GRP=1&amp;PID=1201&amp;PRID=0&amp;PTYPE=89103&amp;S=0&amp;SHOWALL=No&amp;SUB=0&amp;Temporal=2006&amp;THEME=6&amp;VID=0&amp;VNAMEE=&amp;VNAMEF=" TargetMode="External"/><Relationship Id="rId2" Type="http://schemas.openxmlformats.org/officeDocument/2006/relationships/hyperlink" Target="https://www12.statcan.gc.ca/english/census01/products/standard/themes/Rp-eng.cfm?TABID=2&amp;LANG=E&amp;APATH=3&amp;DETAIL=0&amp;DIM=0&amp;FL=A&amp;FREE=0&amp;GC=0&amp;GK=0&amp;GRP=1&amp;PID=55535&amp;PRID=0&amp;PTYPE=55430,53293,55440,55496,71090&amp;S=0&amp;SHOWALL=0&amp;SUB=0&amp;Temporal=2001&amp;THEME=41&amp;VID=0&amp;VNAMEE=&amp;VNAMEF=" TargetMode="External"/><Relationship Id="rId1" Type="http://schemas.openxmlformats.org/officeDocument/2006/relationships/hyperlink" Target="https://www150.statcan.gc.ca/t1/tbl1/en/tv.action?pid=9810020001&amp;pickMembers%5B0%5D=1.26&amp;pickMembers%5B1%5D=2.1" TargetMode="External"/><Relationship Id="rId6" Type="http://schemas.openxmlformats.org/officeDocument/2006/relationships/hyperlink" Target="https://www12.statcan.gc.ca/English/census96/data/tables/Rp-eng.cfm?TABID=2&amp;LANG=E&amp;APATH=3&amp;DETAIL=1&amp;DIM=0&amp;FL=A&amp;FREE=1&amp;GC=0&amp;GK=0&amp;GRP=1&amp;PID=1201&amp;PRID=0&amp;PTYPE=89103&amp;S=0&amp;SHOWALL=No&amp;SUB=0&amp;Temporal=2006&amp;THEME=6&amp;VID=0&amp;VNAMEE=&amp;VNAMEF=" TargetMode="External"/><Relationship Id="rId5" Type="http://schemas.openxmlformats.org/officeDocument/2006/relationships/hyperlink" Target="https://www12.statcan.gc.ca/census-recensement/2006/dp-pd/hlt/97-555/T402-eng.cfm?Lang=E&amp;T=402&amp;GH=4&amp;SC=1&amp;S=99&amp;O=A" TargetMode="External"/><Relationship Id="rId4" Type="http://schemas.openxmlformats.org/officeDocument/2006/relationships/hyperlink" Target="https://www12.statcan.gc.ca/census-recensement/2011/dp-pd/tbt-tt/Rp-eng.cfm?LANG=E&amp;APATH=3&amp;DETAIL=0&amp;DIM=0&amp;FL=A&amp;FREE=0&amp;GC=0&amp;GID=0&amp;GK=0&amp;GRP=1&amp;PID=103089&amp;PRID=10&amp;PTYPE=101955&amp;S=0&amp;SHOWALL=0&amp;SUB=0&amp;Temporal=2011&amp;THEME=90&amp;VID=0&amp;VNAMEE=&amp;VNAMEF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B1A7-39CE-49A9-809A-E3A374818899}">
  <dimension ref="A1:J29"/>
  <sheetViews>
    <sheetView tabSelected="1" workbookViewId="0">
      <selection activeCell="K14" sqref="K14"/>
    </sheetView>
  </sheetViews>
  <sheetFormatPr defaultRowHeight="14.5" x14ac:dyDescent="0.35"/>
  <cols>
    <col min="1" max="1" width="33.81640625" customWidth="1"/>
    <col min="2" max="2" width="12.36328125" bestFit="1" customWidth="1"/>
    <col min="4" max="4" width="10.36328125" bestFit="1" customWidth="1"/>
    <col min="10" max="10" width="9.81640625" bestFit="1" customWidth="1"/>
  </cols>
  <sheetData>
    <row r="1" spans="1:10" x14ac:dyDescent="0.35">
      <c r="A1" t="s">
        <v>2</v>
      </c>
    </row>
    <row r="2" spans="1:10" x14ac:dyDescent="0.35">
      <c r="A2" s="1" t="s">
        <v>0</v>
      </c>
      <c r="B2">
        <v>2021</v>
      </c>
      <c r="C2">
        <v>2016</v>
      </c>
      <c r="D2">
        <v>2011</v>
      </c>
      <c r="E2">
        <v>2006</v>
      </c>
      <c r="F2">
        <v>2001</v>
      </c>
      <c r="G2">
        <v>1996</v>
      </c>
      <c r="H2">
        <v>1991</v>
      </c>
    </row>
    <row r="3" spans="1:10" x14ac:dyDescent="0.35">
      <c r="A3" t="s">
        <v>1</v>
      </c>
      <c r="B3" s="2">
        <v>6512870</v>
      </c>
      <c r="C3" s="2">
        <v>6375670</v>
      </c>
      <c r="D3" s="2">
        <v>6249085</v>
      </c>
      <c r="E3" s="2">
        <v>6027730</v>
      </c>
      <c r="F3" s="2">
        <v>5862115</v>
      </c>
      <c r="G3" s="2">
        <v>5770920</v>
      </c>
      <c r="H3" s="2">
        <v>5604020</v>
      </c>
    </row>
    <row r="4" spans="1:10" x14ac:dyDescent="0.35">
      <c r="A4" t="s">
        <v>3</v>
      </c>
      <c r="B4" s="2">
        <v>874185</v>
      </c>
      <c r="C4" s="2">
        <v>782185</v>
      </c>
      <c r="D4" s="2">
        <v>767415</v>
      </c>
      <c r="E4" s="2">
        <v>744430</v>
      </c>
      <c r="F4" s="2">
        <v>700890</v>
      </c>
      <c r="G4" s="2">
        <v>710970</v>
      </c>
      <c r="H4" s="2">
        <v>716150</v>
      </c>
    </row>
    <row r="5" spans="1:10" x14ac:dyDescent="0.35">
      <c r="A5" t="s">
        <v>4</v>
      </c>
      <c r="B5" s="2">
        <v>662615</v>
      </c>
      <c r="C5" s="2">
        <v>585885</v>
      </c>
      <c r="D5" s="2">
        <v>554405</v>
      </c>
      <c r="E5" s="2">
        <v>518320</v>
      </c>
      <c r="F5" s="2">
        <v>421475</v>
      </c>
      <c r="G5" s="2">
        <v>411010</v>
      </c>
      <c r="H5" s="2">
        <v>364355</v>
      </c>
    </row>
    <row r="6" spans="1:10" x14ac:dyDescent="0.35">
      <c r="A6" t="s">
        <v>11</v>
      </c>
      <c r="B6" s="2">
        <f>B7-SUM(B3:B5)</f>
        <v>357235</v>
      </c>
      <c r="C6" s="2">
        <f>C7-SUM(C3:C5)</f>
        <v>322815</v>
      </c>
      <c r="D6" s="2">
        <f>D7-SUM(D3:D5)</f>
        <v>245045</v>
      </c>
      <c r="E6" s="2">
        <f>E7-SUM(E3:E5)</f>
        <v>145425</v>
      </c>
      <c r="F6" s="2">
        <f>F7-SUM(F3:F5)</f>
        <v>141100</v>
      </c>
      <c r="G6" s="2">
        <f>G7-SUM(G3:G5)</f>
        <v>152180</v>
      </c>
      <c r="H6" s="2">
        <f>H7-SUM(H3:H5)</f>
        <v>125775</v>
      </c>
    </row>
    <row r="7" spans="1:10" x14ac:dyDescent="0.35">
      <c r="A7" t="s">
        <v>13</v>
      </c>
      <c r="B7" s="2">
        <v>8406905</v>
      </c>
      <c r="C7" s="2">
        <v>8066555</v>
      </c>
      <c r="D7" s="2">
        <v>7815950</v>
      </c>
      <c r="E7" s="2">
        <v>7435905</v>
      </c>
      <c r="F7" s="2">
        <v>7125580</v>
      </c>
      <c r="G7" s="2">
        <v>7045080</v>
      </c>
      <c r="H7" s="2">
        <v>6810300</v>
      </c>
    </row>
    <row r="8" spans="1:10" x14ac:dyDescent="0.35">
      <c r="A8" t="s">
        <v>12</v>
      </c>
      <c r="B8" s="4" t="s">
        <v>5</v>
      </c>
      <c r="C8" s="6" t="s">
        <v>6</v>
      </c>
      <c r="D8" s="6" t="s">
        <v>8</v>
      </c>
      <c r="E8" s="6" t="s">
        <v>7</v>
      </c>
      <c r="F8" s="6" t="s">
        <v>9</v>
      </c>
      <c r="G8" s="10" t="s">
        <v>10</v>
      </c>
      <c r="H8" s="6" t="s">
        <v>10</v>
      </c>
    </row>
    <row r="9" spans="1:10" x14ac:dyDescent="0.35">
      <c r="B9" s="2"/>
      <c r="G9" s="3"/>
    </row>
    <row r="10" spans="1:10" x14ac:dyDescent="0.35">
      <c r="A10" t="s">
        <v>14</v>
      </c>
      <c r="D10" s="2"/>
      <c r="E10" s="2"/>
    </row>
    <row r="11" spans="1:10" x14ac:dyDescent="0.35">
      <c r="A11" s="1" t="s">
        <v>0</v>
      </c>
      <c r="B11">
        <v>2021</v>
      </c>
      <c r="C11">
        <v>2016</v>
      </c>
      <c r="D11">
        <v>2011</v>
      </c>
      <c r="E11">
        <v>2006</v>
      </c>
      <c r="F11">
        <v>2001</v>
      </c>
      <c r="G11">
        <v>1996</v>
      </c>
      <c r="H11">
        <v>1991</v>
      </c>
    </row>
    <row r="12" spans="1:10" x14ac:dyDescent="0.35">
      <c r="A12" t="s">
        <v>1</v>
      </c>
      <c r="B12" s="8">
        <f>B3/B$7</f>
        <v>0.77470484084214108</v>
      </c>
      <c r="C12" s="8">
        <f>C3/C$7</f>
        <v>0.79038325530539366</v>
      </c>
      <c r="D12" s="8">
        <f>D3/D$7</f>
        <v>0.79952980763694748</v>
      </c>
      <c r="E12" s="8">
        <f>E3/E$7</f>
        <v>0.81062493401946367</v>
      </c>
      <c r="F12" s="8">
        <f>F3/F$7</f>
        <v>0.82268601292807042</v>
      </c>
      <c r="G12" s="8">
        <f>G3/G$7</f>
        <v>0.81914186921937016</v>
      </c>
      <c r="H12" s="8">
        <f>H3/H$7</f>
        <v>0.82287417588065137</v>
      </c>
      <c r="J12" s="9"/>
    </row>
    <row r="13" spans="1:10" x14ac:dyDescent="0.35">
      <c r="A13" t="s">
        <v>3</v>
      </c>
      <c r="B13" s="8">
        <f>B4/B$7</f>
        <v>0.10398416539737275</v>
      </c>
      <c r="C13" s="8">
        <f>C4/C$7</f>
        <v>9.6966424948444541E-2</v>
      </c>
      <c r="D13" s="8">
        <f>D4/D$7</f>
        <v>9.8185761167868271E-2</v>
      </c>
      <c r="E13" s="8">
        <f>E4/E$7</f>
        <v>0.10011289816101739</v>
      </c>
      <c r="F13" s="8">
        <f>F4/F$7</f>
        <v>9.836251926158994E-2</v>
      </c>
      <c r="G13" s="8">
        <f>G4/G$7</f>
        <v>0.10091723585821595</v>
      </c>
      <c r="H13" s="8">
        <f>H4/H$7</f>
        <v>0.10515689470361071</v>
      </c>
      <c r="J13" s="9"/>
    </row>
    <row r="14" spans="1:10" x14ac:dyDescent="0.35">
      <c r="A14" t="s">
        <v>4</v>
      </c>
      <c r="B14" s="8">
        <f>B5/B$7</f>
        <v>7.8817947865474872E-2</v>
      </c>
      <c r="C14" s="8">
        <f>C5/C$7</f>
        <v>7.2631377335182115E-2</v>
      </c>
      <c r="D14" s="8">
        <f>D5/D$7</f>
        <v>7.0932516200845702E-2</v>
      </c>
      <c r="E14" s="8">
        <f>E5/E$7</f>
        <v>6.9705032541432413E-2</v>
      </c>
      <c r="F14" s="8">
        <f>F5/F$7</f>
        <v>5.9149570982291969E-2</v>
      </c>
      <c r="G14" s="8">
        <f>G5/G$7</f>
        <v>5.8340004655731373E-2</v>
      </c>
      <c r="H14" s="8">
        <f>H5/H$7</f>
        <v>5.3500580003817744E-2</v>
      </c>
      <c r="J14" s="9"/>
    </row>
    <row r="15" spans="1:10" x14ac:dyDescent="0.35">
      <c r="A15" t="s">
        <v>11</v>
      </c>
      <c r="B15" s="9">
        <f>1-SUM(B12:B14)</f>
        <v>4.2493045895011239E-2</v>
      </c>
      <c r="C15" s="9">
        <f t="shared" ref="C15:H15" si="0">1-SUM(C12:C14)</f>
        <v>4.0018942410979697E-2</v>
      </c>
      <c r="D15" s="9">
        <f t="shared" si="0"/>
        <v>3.1351914994338537E-2</v>
      </c>
      <c r="E15" s="9">
        <f t="shared" si="0"/>
        <v>1.9557135278086446E-2</v>
      </c>
      <c r="F15" s="9">
        <f t="shared" si="0"/>
        <v>1.9801896828047671E-2</v>
      </c>
      <c r="G15" s="9">
        <f t="shared" si="0"/>
        <v>2.1600890266682438E-2</v>
      </c>
      <c r="H15" s="9">
        <f t="shared" si="0"/>
        <v>1.8468349411920215E-2</v>
      </c>
      <c r="J15" s="9"/>
    </row>
    <row r="16" spans="1:10" x14ac:dyDescent="0.35">
      <c r="B16" s="5"/>
    </row>
    <row r="17" spans="1:8" x14ac:dyDescent="0.35">
      <c r="A17" t="s">
        <v>15</v>
      </c>
      <c r="B17" s="5"/>
      <c r="C17" s="5"/>
      <c r="D17" s="5"/>
      <c r="E17" s="5"/>
      <c r="F17" s="5"/>
      <c r="G17" s="5"/>
    </row>
    <row r="18" spans="1:8" x14ac:dyDescent="0.35">
      <c r="A18" s="1" t="s">
        <v>0</v>
      </c>
      <c r="B18">
        <v>2021</v>
      </c>
      <c r="C18">
        <v>2016</v>
      </c>
      <c r="D18">
        <v>2011</v>
      </c>
      <c r="E18">
        <v>2006</v>
      </c>
      <c r="F18">
        <v>2001</v>
      </c>
      <c r="G18">
        <v>1996</v>
      </c>
      <c r="H18">
        <v>1991</v>
      </c>
    </row>
    <row r="19" spans="1:8" x14ac:dyDescent="0.35">
      <c r="A19" t="s">
        <v>1</v>
      </c>
      <c r="B19" s="7">
        <f>(B3-C3)/C3</f>
        <v>2.1519306990481001E-2</v>
      </c>
      <c r="C19" s="7">
        <f t="shared" ref="C19:G19" si="1">(C3-D3)/D3</f>
        <v>2.0256565561198158E-2</v>
      </c>
      <c r="D19" s="7">
        <f t="shared" si="1"/>
        <v>3.6722779553828723E-2</v>
      </c>
      <c r="E19" s="7">
        <f t="shared" si="1"/>
        <v>2.8251748728914394E-2</v>
      </c>
      <c r="F19" s="7">
        <f t="shared" si="1"/>
        <v>1.580250635947128E-2</v>
      </c>
      <c r="G19" s="7">
        <f t="shared" si="1"/>
        <v>2.9782192069264565E-2</v>
      </c>
    </row>
    <row r="20" spans="1:8" x14ac:dyDescent="0.35">
      <c r="A20" t="s">
        <v>3</v>
      </c>
      <c r="B20" s="7">
        <f t="shared" ref="B20:G20" si="2">(B4-C4)/C4</f>
        <v>0.11761923330158466</v>
      </c>
      <c r="C20" s="7">
        <f t="shared" si="2"/>
        <v>1.9246431200849606E-2</v>
      </c>
      <c r="D20" s="7">
        <f t="shared" si="2"/>
        <v>3.0875972220356516E-2</v>
      </c>
      <c r="E20" s="7">
        <f t="shared" si="2"/>
        <v>6.2121017563383694E-2</v>
      </c>
      <c r="F20" s="7">
        <f t="shared" si="2"/>
        <v>-1.4177813409848517E-2</v>
      </c>
      <c r="G20" s="7">
        <f t="shared" si="2"/>
        <v>-7.2331215527473292E-3</v>
      </c>
    </row>
    <row r="21" spans="1:8" x14ac:dyDescent="0.35">
      <c r="A21" t="s">
        <v>4</v>
      </c>
      <c r="B21" s="7">
        <f t="shared" ref="B21:G21" si="3">(B5-C5)/C5</f>
        <v>0.13096426773172209</v>
      </c>
      <c r="C21" s="7">
        <f t="shared" si="3"/>
        <v>5.6781594682587637E-2</v>
      </c>
      <c r="D21" s="7">
        <f t="shared" si="3"/>
        <v>6.9619154190461496E-2</v>
      </c>
      <c r="E21" s="7">
        <f t="shared" si="3"/>
        <v>0.22977638056824248</v>
      </c>
      <c r="F21" s="7">
        <f t="shared" si="3"/>
        <v>2.5461667599328483E-2</v>
      </c>
      <c r="G21" s="7">
        <f t="shared" si="3"/>
        <v>0.1280481947551152</v>
      </c>
    </row>
    <row r="22" spans="1:8" x14ac:dyDescent="0.35">
      <c r="A22" t="s">
        <v>11</v>
      </c>
      <c r="B22" s="7">
        <f t="shared" ref="B22:G22" si="4">(B6-C6)/C6</f>
        <v>0.10662453727367067</v>
      </c>
      <c r="C22" s="7">
        <f t="shared" si="4"/>
        <v>0.31737027892836012</v>
      </c>
      <c r="D22" s="7">
        <f t="shared" si="4"/>
        <v>0.68502664603747632</v>
      </c>
      <c r="E22" s="7">
        <f>(E6-F6)/F6</f>
        <v>3.0652019844082209E-2</v>
      </c>
      <c r="F22" s="7">
        <f t="shared" si="4"/>
        <v>-7.2808516230779344E-2</v>
      </c>
      <c r="G22" s="7">
        <f t="shared" si="4"/>
        <v>0.20993838203140527</v>
      </c>
    </row>
    <row r="24" spans="1:8" x14ac:dyDescent="0.35">
      <c r="A24" t="s">
        <v>16</v>
      </c>
    </row>
    <row r="25" spans="1:8" x14ac:dyDescent="0.35">
      <c r="A25" s="1" t="s">
        <v>0</v>
      </c>
      <c r="B25">
        <v>2021</v>
      </c>
      <c r="C25">
        <v>2011</v>
      </c>
      <c r="D25">
        <v>2001</v>
      </c>
      <c r="E25">
        <v>1991</v>
      </c>
    </row>
    <row r="26" spans="1:8" x14ac:dyDescent="0.35">
      <c r="A26" t="s">
        <v>1</v>
      </c>
      <c r="B26">
        <f>SUM(B3-D3)/D3</f>
        <v>4.2211779804563386E-2</v>
      </c>
      <c r="C26">
        <f>SUM(D3-F3)/F3</f>
        <v>6.6012011023325198E-2</v>
      </c>
      <c r="D26">
        <f>(F3-H3)/H3</f>
        <v>4.6055331708309395E-2</v>
      </c>
    </row>
    <row r="27" spans="1:8" x14ac:dyDescent="0.35">
      <c r="A27" t="s">
        <v>3</v>
      </c>
      <c r="B27">
        <f t="shared" ref="B27:B29" si="5">SUM(B4-D4)/D4</f>
        <v>0.13912941498406989</v>
      </c>
      <c r="C27">
        <f t="shared" ref="C27:C29" si="6">SUM(D4-F4)/F4</f>
        <v>9.4915036596327523E-2</v>
      </c>
      <c r="D27">
        <f t="shared" ref="D27:D29" si="7">(F4-H4)/H4</f>
        <v>-2.130838511485024E-2</v>
      </c>
    </row>
    <row r="28" spans="1:8" x14ac:dyDescent="0.35">
      <c r="A28" t="s">
        <v>4</v>
      </c>
      <c r="B28">
        <f t="shared" si="5"/>
        <v>0.19518222238255428</v>
      </c>
      <c r="C28">
        <f t="shared" si="6"/>
        <v>0.31539237202681059</v>
      </c>
      <c r="D28">
        <f t="shared" si="7"/>
        <v>0.15677018292599251</v>
      </c>
    </row>
    <row r="29" spans="1:8" x14ac:dyDescent="0.35">
      <c r="A29" t="s">
        <v>11</v>
      </c>
      <c r="B29">
        <f t="shared" si="5"/>
        <v>0.45783427533718296</v>
      </c>
      <c r="C29">
        <f t="shared" si="6"/>
        <v>0.73667611622962437</v>
      </c>
      <c r="D29">
        <f t="shared" si="7"/>
        <v>0.12184456370502882</v>
      </c>
    </row>
  </sheetData>
  <hyperlinks>
    <hyperlink ref="B8" r:id="rId1" xr:uid="{508EB7E5-B394-49E5-8926-88839A54F8C9}"/>
    <hyperlink ref="F8" r:id="rId2" display="https://www12.statcan.gc.ca/english/census01/products/standard/themes/Rp-eng.cfm?TABID=2&amp;LANG=E&amp;APATH=3&amp;DETAIL=0&amp;DIM=0&amp;FL=A&amp;FREE=0&amp;GC=0&amp;GK=0&amp;GRP=1&amp;PID=55535&amp;PRID=0&amp;PTYPE=55430,53293,55440,55496,71090&amp;S=0&amp;SHOWALL=0&amp;SUB=0&amp;Temporal=2001&amp;THEME=41&amp;VID=0&amp;VNAMEE=&amp;VNAMEF=" xr:uid="{F88C3AC0-99A8-4E56-AF75-1708C8BCF0E4}"/>
    <hyperlink ref="C8" r:id="rId3" xr:uid="{CF05521F-140E-4433-96D0-89996EECCFA8}"/>
    <hyperlink ref="D8" r:id="rId4" xr:uid="{5A36903D-097C-49E5-819A-C632D0715087}"/>
    <hyperlink ref="E8" r:id="rId5" xr:uid="{12C50BAF-09FA-4C11-B39F-F0ADB51AFB6E}"/>
    <hyperlink ref="G8" r:id="rId6" xr:uid="{ADEB027E-D5D8-488D-9747-CABD1ADC4C2D}"/>
    <hyperlink ref="H8" r:id="rId7" xr:uid="{F22D21A9-9EF9-44C1-A87A-FD6237B27D5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2022-09-18T15:19:43Z</dcterms:created>
  <dcterms:modified xsi:type="dcterms:W3CDTF">2022-09-20T02:51:17Z</dcterms:modified>
</cp:coreProperties>
</file>