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https://d.docs.live.net/17acd81712e64ae0/Documents/"/>
    </mc:Choice>
  </mc:AlternateContent>
  <xr:revisionPtr revIDLastSave="165" documentId="8_{6CC7906C-9834-486E-8CD5-6823094CEAD6}" xr6:coauthVersionLast="47" xr6:coauthVersionMax="47" xr10:uidLastSave="{53D0488D-2BC1-40C1-8DD6-C570A23BA156}"/>
  <bookViews>
    <workbookView xWindow="-108" yWindow="-108" windowWidth="23256" windowHeight="12456" activeTab="2" xr2:uid="{00000000-000D-0000-FFFF-FFFF00000000}"/>
  </bookViews>
  <sheets>
    <sheet name="CI" sheetId="3" r:id="rId1"/>
    <sheet name="HUM" sheetId="4" r:id="rId2"/>
    <sheet name="MDT" sheetId="5" r:id="rId3"/>
  </sheets>
  <definedNames>
    <definedName name="_xlnm.Print_Area" localSheetId="0">CI!$A$1:$L$13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15" i="5" l="1"/>
  <c r="C1114" i="5"/>
  <c r="C1113" i="5"/>
  <c r="C1112" i="5"/>
  <c r="C1111" i="5"/>
  <c r="C1110" i="5"/>
  <c r="C1109" i="5"/>
  <c r="C1108" i="5"/>
  <c r="C1107" i="5"/>
  <c r="C1106" i="5"/>
  <c r="C1105" i="5"/>
  <c r="C1104" i="5"/>
  <c r="C1103" i="5"/>
  <c r="C1102" i="5"/>
  <c r="C1101" i="5"/>
  <c r="C1100" i="5"/>
  <c r="C1099" i="5"/>
  <c r="C1098" i="5"/>
  <c r="C1097" i="5"/>
  <c r="C1096" i="5"/>
  <c r="C1095" i="5"/>
  <c r="C1094" i="5"/>
  <c r="C1093" i="5"/>
  <c r="C1092" i="5"/>
  <c r="C1091" i="5"/>
  <c r="C1090" i="5"/>
  <c r="C1089" i="5"/>
  <c r="C1088" i="5"/>
  <c r="C1087" i="5"/>
  <c r="C1086" i="5"/>
  <c r="C1085" i="5"/>
  <c r="C1084" i="5"/>
  <c r="C1083" i="5"/>
  <c r="C1082" i="5"/>
  <c r="C1081" i="5"/>
  <c r="C1080" i="5"/>
  <c r="C1079" i="5"/>
  <c r="C1078" i="5"/>
  <c r="C1077" i="5"/>
  <c r="C1076" i="5"/>
  <c r="C1075" i="5"/>
  <c r="C1074" i="5"/>
  <c r="C1073" i="5"/>
  <c r="C1072" i="5"/>
  <c r="C1071" i="5"/>
  <c r="C1070" i="5"/>
  <c r="C1069" i="5"/>
  <c r="C1068" i="5"/>
  <c r="C1067" i="5"/>
  <c r="C1066" i="5"/>
  <c r="C1065" i="5"/>
  <c r="C1064" i="5"/>
  <c r="C1063" i="5"/>
  <c r="C1062" i="5"/>
  <c r="C1061" i="5"/>
  <c r="C1060" i="5"/>
  <c r="C1059" i="5"/>
  <c r="C1058" i="5"/>
  <c r="C1057" i="5"/>
  <c r="C1056" i="5"/>
  <c r="C1055" i="5"/>
  <c r="C1054" i="5"/>
  <c r="C1053" i="5"/>
  <c r="C1052" i="5"/>
  <c r="C1051" i="5"/>
  <c r="C1050" i="5"/>
  <c r="C1049" i="5"/>
  <c r="C1048" i="5"/>
  <c r="C1047" i="5"/>
  <c r="C1046" i="5"/>
  <c r="C1045" i="5"/>
  <c r="C1044" i="5"/>
  <c r="C1043" i="5"/>
  <c r="C1042" i="5"/>
  <c r="C1041" i="5"/>
  <c r="C1040" i="5"/>
  <c r="C1039" i="5"/>
  <c r="C1038" i="5"/>
  <c r="C1037" i="5"/>
  <c r="C1036" i="5"/>
  <c r="C1035" i="5"/>
  <c r="C1034" i="5"/>
  <c r="C1033" i="5"/>
  <c r="C1032" i="5"/>
  <c r="C1031" i="5"/>
  <c r="C1030" i="5"/>
  <c r="C1029" i="5"/>
  <c r="C1028" i="5"/>
  <c r="C1027" i="5"/>
  <c r="C1026" i="5"/>
  <c r="C1025" i="5"/>
  <c r="C1024" i="5"/>
  <c r="C1023" i="5"/>
  <c r="C1022" i="5"/>
  <c r="C1021" i="5"/>
  <c r="C1020" i="5"/>
  <c r="C1019" i="5"/>
  <c r="C1018" i="5"/>
  <c r="C1017" i="5"/>
  <c r="C1016" i="5"/>
  <c r="C1015" i="5"/>
  <c r="C1014" i="5"/>
  <c r="C1013" i="5"/>
  <c r="C1012" i="5"/>
  <c r="C1011" i="5"/>
  <c r="C1010" i="5"/>
  <c r="C1009" i="5"/>
  <c r="C1008" i="5"/>
  <c r="C1007" i="5"/>
  <c r="C1006" i="5"/>
  <c r="C1005" i="5"/>
  <c r="C1004" i="5"/>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D633" i="5" s="1"/>
  <c r="C388" i="5"/>
  <c r="C387" i="5"/>
  <c r="C386" i="5"/>
  <c r="C385" i="5"/>
  <c r="C384" i="5"/>
  <c r="C383" i="5"/>
  <c r="C382" i="5"/>
  <c r="C381" i="5"/>
  <c r="C380" i="5"/>
  <c r="C379" i="5"/>
  <c r="C378" i="5"/>
  <c r="C377" i="5"/>
  <c r="C376" i="5"/>
  <c r="C375" i="5"/>
  <c r="C374" i="5"/>
  <c r="C373" i="5"/>
  <c r="D624" i="5" s="1"/>
  <c r="C372" i="5"/>
  <c r="C371" i="5"/>
  <c r="C370" i="5"/>
  <c r="C369" i="5"/>
  <c r="C368" i="5"/>
  <c r="C367" i="5"/>
  <c r="C366" i="5"/>
  <c r="C365" i="5"/>
  <c r="D613" i="5" s="1"/>
  <c r="C364" i="5"/>
  <c r="C363" i="5"/>
  <c r="C362" i="5"/>
  <c r="C361" i="5"/>
  <c r="C360" i="5"/>
  <c r="C359" i="5"/>
  <c r="C358" i="5"/>
  <c r="C357" i="5"/>
  <c r="C356" i="5"/>
  <c r="C355" i="5"/>
  <c r="C354" i="5"/>
  <c r="C353" i="5"/>
  <c r="C352" i="5"/>
  <c r="C351" i="5"/>
  <c r="C350" i="5"/>
  <c r="C349" i="5"/>
  <c r="C348" i="5"/>
  <c r="C347" i="5"/>
  <c r="C346" i="5"/>
  <c r="C345" i="5"/>
  <c r="C344" i="5"/>
  <c r="C343" i="5"/>
  <c r="C342" i="5"/>
  <c r="C341" i="5"/>
  <c r="D592" i="5" s="1"/>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D549" i="5" s="1"/>
  <c r="C300" i="5"/>
  <c r="C299" i="5"/>
  <c r="C298" i="5"/>
  <c r="C297" i="5"/>
  <c r="C296" i="5"/>
  <c r="C295" i="5"/>
  <c r="C294" i="5"/>
  <c r="C293" i="5"/>
  <c r="D544" i="5" s="1"/>
  <c r="C292" i="5"/>
  <c r="C291" i="5"/>
  <c r="C290" i="5"/>
  <c r="C289" i="5"/>
  <c r="C288" i="5"/>
  <c r="C287" i="5"/>
  <c r="C286" i="5"/>
  <c r="C285" i="5"/>
  <c r="C284" i="5"/>
  <c r="C283" i="5"/>
  <c r="C282" i="5"/>
  <c r="C281" i="5"/>
  <c r="C280" i="5"/>
  <c r="C279" i="5"/>
  <c r="C278" i="5"/>
  <c r="C277" i="5"/>
  <c r="C276" i="5"/>
  <c r="C275" i="5"/>
  <c r="C274" i="5"/>
  <c r="C273" i="5"/>
  <c r="C272" i="5"/>
  <c r="C271" i="5"/>
  <c r="C270" i="5"/>
  <c r="D521" i="5" s="1"/>
  <c r="C269" i="5"/>
  <c r="C268" i="5"/>
  <c r="C267" i="5"/>
  <c r="C266" i="5"/>
  <c r="C265" i="5"/>
  <c r="C264" i="5"/>
  <c r="C263" i="5"/>
  <c r="C262" i="5"/>
  <c r="D513" i="5" s="1"/>
  <c r="C261" i="5"/>
  <c r="C260" i="5"/>
  <c r="C259" i="5"/>
  <c r="C258" i="5"/>
  <c r="C257" i="5"/>
  <c r="C256" i="5"/>
  <c r="C255" i="5"/>
  <c r="C254" i="5"/>
  <c r="C253" i="5"/>
  <c r="C252" i="5"/>
  <c r="C251" i="5"/>
  <c r="C250" i="5"/>
  <c r="C249" i="5"/>
  <c r="C248" i="5"/>
  <c r="C247" i="5"/>
  <c r="C246" i="5"/>
  <c r="D497" i="5" s="1"/>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D449" i="5" s="1"/>
  <c r="C197" i="5"/>
  <c r="C196" i="5"/>
  <c r="C195" i="5"/>
  <c r="C194" i="5"/>
  <c r="C193" i="5"/>
  <c r="C192" i="5"/>
  <c r="C191" i="5"/>
  <c r="C190" i="5"/>
  <c r="C189" i="5"/>
  <c r="C188" i="5"/>
  <c r="C187" i="5"/>
  <c r="C186" i="5"/>
  <c r="C185" i="5"/>
  <c r="C184" i="5"/>
  <c r="C183" i="5"/>
  <c r="C182" i="5"/>
  <c r="D433" i="5" s="1"/>
  <c r="C181" i="5"/>
  <c r="C180" i="5"/>
  <c r="C179" i="5"/>
  <c r="C178" i="5"/>
  <c r="C177" i="5"/>
  <c r="C176" i="5"/>
  <c r="C175" i="5"/>
  <c r="C174" i="5"/>
  <c r="C173" i="5"/>
  <c r="C172" i="5"/>
  <c r="C171" i="5"/>
  <c r="C170" i="5"/>
  <c r="C169" i="5"/>
  <c r="C168" i="5"/>
  <c r="C167" i="5"/>
  <c r="C166" i="5"/>
  <c r="D417" i="5" s="1"/>
  <c r="C165" i="5"/>
  <c r="C164" i="5"/>
  <c r="C163" i="5"/>
  <c r="C162" i="5"/>
  <c r="C161" i="5"/>
  <c r="C160" i="5"/>
  <c r="C159" i="5"/>
  <c r="C158" i="5"/>
  <c r="C157" i="5"/>
  <c r="C156" i="5"/>
  <c r="C155" i="5"/>
  <c r="C154" i="5"/>
  <c r="C153" i="5"/>
  <c r="C152" i="5"/>
  <c r="C151" i="5"/>
  <c r="C150" i="5"/>
  <c r="D401" i="5" s="1"/>
  <c r="C149" i="5"/>
  <c r="C148" i="5"/>
  <c r="C147" i="5"/>
  <c r="C146" i="5"/>
  <c r="C145" i="5"/>
  <c r="C144" i="5"/>
  <c r="C143" i="5"/>
  <c r="C142" i="5"/>
  <c r="C141" i="5"/>
  <c r="C140" i="5"/>
  <c r="C139" i="5"/>
  <c r="C138" i="5"/>
  <c r="C137" i="5"/>
  <c r="C136" i="5"/>
  <c r="C135" i="5"/>
  <c r="C134" i="5"/>
  <c r="D385" i="5" s="1"/>
  <c r="C133" i="5"/>
  <c r="C132" i="5"/>
  <c r="C131" i="5"/>
  <c r="C130" i="5"/>
  <c r="C129" i="5"/>
  <c r="C128" i="5"/>
  <c r="C127" i="5"/>
  <c r="C126" i="5"/>
  <c r="D377" i="5" s="1"/>
  <c r="C125" i="5"/>
  <c r="C124" i="5"/>
  <c r="C123" i="5"/>
  <c r="C122" i="5"/>
  <c r="C121" i="5"/>
  <c r="C120" i="5"/>
  <c r="C119" i="5"/>
  <c r="C118" i="5"/>
  <c r="C117" i="5"/>
  <c r="C116" i="5"/>
  <c r="C115" i="5"/>
  <c r="C114" i="5"/>
  <c r="C113" i="5"/>
  <c r="C112" i="5"/>
  <c r="C111" i="5"/>
  <c r="C110" i="5"/>
  <c r="C109" i="5"/>
  <c r="C108" i="5"/>
  <c r="C107" i="5"/>
  <c r="C106" i="5"/>
  <c r="C105" i="5"/>
  <c r="C104" i="5"/>
  <c r="C103" i="5"/>
  <c r="C102" i="5"/>
  <c r="D353" i="5" s="1"/>
  <c r="C101" i="5"/>
  <c r="C100" i="5"/>
  <c r="C99" i="5"/>
  <c r="C98" i="5"/>
  <c r="C97" i="5"/>
  <c r="C96" i="5"/>
  <c r="C95" i="5"/>
  <c r="C94" i="5"/>
  <c r="D345" i="5" s="1"/>
  <c r="C93" i="5"/>
  <c r="C92" i="5"/>
  <c r="C91" i="5"/>
  <c r="C90" i="5"/>
  <c r="C89" i="5"/>
  <c r="C88" i="5"/>
  <c r="C87" i="5"/>
  <c r="C86" i="5"/>
  <c r="C85" i="5"/>
  <c r="C84" i="5"/>
  <c r="C83" i="5"/>
  <c r="C82" i="5"/>
  <c r="C81" i="5"/>
  <c r="C80" i="5"/>
  <c r="C79" i="5"/>
  <c r="C78" i="5"/>
  <c r="C77" i="5"/>
  <c r="C76" i="5"/>
  <c r="C75" i="5"/>
  <c r="C74" i="5"/>
  <c r="C73" i="5"/>
  <c r="C72" i="5"/>
  <c r="C71" i="5"/>
  <c r="C70" i="5"/>
  <c r="D321" i="5" s="1"/>
  <c r="C69" i="5"/>
  <c r="C68" i="5"/>
  <c r="C67" i="5"/>
  <c r="C66" i="5"/>
  <c r="C65" i="5"/>
  <c r="C64" i="5"/>
  <c r="C63" i="5"/>
  <c r="C62" i="5"/>
  <c r="D313" i="5" s="1"/>
  <c r="C61" i="5"/>
  <c r="C60" i="5"/>
  <c r="C59" i="5"/>
  <c r="C58" i="5"/>
  <c r="C57" i="5"/>
  <c r="C56" i="5"/>
  <c r="C55" i="5"/>
  <c r="C54" i="5"/>
  <c r="C53" i="5"/>
  <c r="C52" i="5"/>
  <c r="C51" i="5"/>
  <c r="C50" i="5"/>
  <c r="C49" i="5"/>
  <c r="C48" i="5"/>
  <c r="C47" i="5"/>
  <c r="C46" i="5"/>
  <c r="C45" i="5"/>
  <c r="C44" i="5"/>
  <c r="C43" i="5"/>
  <c r="C42" i="5"/>
  <c r="C41" i="5"/>
  <c r="C40" i="5"/>
  <c r="C39" i="5"/>
  <c r="C38" i="5"/>
  <c r="D289" i="5" s="1"/>
  <c r="C37" i="5"/>
  <c r="C36" i="5"/>
  <c r="C35" i="5"/>
  <c r="C34" i="5"/>
  <c r="C33" i="5"/>
  <c r="C32" i="5"/>
  <c r="C31" i="5"/>
  <c r="C30" i="5"/>
  <c r="D281" i="5" s="1"/>
  <c r="C29" i="5"/>
  <c r="C28" i="5"/>
  <c r="C27" i="5"/>
  <c r="C26" i="5"/>
  <c r="C25" i="5"/>
  <c r="C24" i="5"/>
  <c r="C23" i="5"/>
  <c r="C22" i="5"/>
  <c r="C21" i="5"/>
  <c r="C20" i="5"/>
  <c r="C19" i="5"/>
  <c r="C18" i="5"/>
  <c r="C17" i="5"/>
  <c r="C16" i="5"/>
  <c r="C15" i="5"/>
  <c r="C14" i="5"/>
  <c r="C13" i="5"/>
  <c r="C12" i="5"/>
  <c r="C11" i="5"/>
  <c r="C10" i="5"/>
  <c r="C9" i="5"/>
  <c r="C8" i="5"/>
  <c r="C7" i="5"/>
  <c r="C6" i="5"/>
  <c r="C5" i="5"/>
  <c r="C4" i="5"/>
  <c r="C3" i="5"/>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D687" i="4" s="1"/>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D623" i="4" s="1"/>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D255" i="4" s="1"/>
  <c r="C3" i="4"/>
  <c r="D1112" i="3"/>
  <c r="D1113" i="3"/>
  <c r="D1114" i="3"/>
  <c r="D1115" i="3"/>
  <c r="D255" i="3"/>
  <c r="D256" i="3"/>
  <c r="D257" i="3"/>
  <c r="D258" i="3"/>
  <c r="D259" i="3"/>
  <c r="D260" i="3"/>
  <c r="D261" i="3"/>
  <c r="J13" i="3" s="1"/>
  <c r="L13" i="3" s="1"/>
  <c r="D262" i="3"/>
  <c r="J11" i="3" s="1"/>
  <c r="L11" i="3" s="1"/>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254" i="3"/>
  <c r="H13" i="3"/>
  <c r="H12" i="3"/>
  <c r="G13" i="3"/>
  <c r="G12" i="3"/>
  <c r="G6" i="5" l="1"/>
  <c r="D264" i="5"/>
  <c r="D272" i="5"/>
  <c r="D280" i="5"/>
  <c r="D304" i="5"/>
  <c r="D312" i="5"/>
  <c r="D336" i="5"/>
  <c r="D344" i="5"/>
  <c r="D368" i="5"/>
  <c r="D376" i="5"/>
  <c r="D392" i="5"/>
  <c r="D408" i="5"/>
  <c r="D424" i="5"/>
  <c r="D440" i="5"/>
  <c r="D456" i="5"/>
  <c r="D472" i="5"/>
  <c r="D488" i="5"/>
  <c r="D504" i="5"/>
  <c r="D512" i="5"/>
  <c r="D517" i="5"/>
  <c r="D535" i="5"/>
  <c r="D559" i="5"/>
  <c r="D1095" i="5"/>
  <c r="D696" i="5"/>
  <c r="D266" i="5"/>
  <c r="D274" i="5"/>
  <c r="D282" i="5"/>
  <c r="D290" i="5"/>
  <c r="D298" i="5"/>
  <c r="D306" i="5"/>
  <c r="D314" i="5"/>
  <c r="D322" i="5"/>
  <c r="D330" i="5"/>
  <c r="D338" i="5"/>
  <c r="D346" i="5"/>
  <c r="D354" i="5"/>
  <c r="D362" i="5"/>
  <c r="D370" i="5"/>
  <c r="D378" i="5"/>
  <c r="D386" i="5"/>
  <c r="D394" i="5"/>
  <c r="D402" i="5"/>
  <c r="D410" i="5"/>
  <c r="D418" i="5"/>
  <c r="D426" i="5"/>
  <c r="D434" i="5"/>
  <c r="D442" i="5"/>
  <c r="D450" i="5"/>
  <c r="D458" i="5"/>
  <c r="D466" i="5"/>
  <c r="D474" i="5"/>
  <c r="D482" i="5"/>
  <c r="D545" i="5"/>
  <c r="D553" i="5"/>
  <c r="D577" i="5"/>
  <c r="D593" i="5"/>
  <c r="D855" i="5"/>
  <c r="D267" i="5"/>
  <c r="D275" i="5"/>
  <c r="D279" i="5"/>
  <c r="D288" i="5"/>
  <c r="D299" i="5"/>
  <c r="D307" i="5"/>
  <c r="D311" i="5"/>
  <c r="D320" i="5"/>
  <c r="D331" i="5"/>
  <c r="D339" i="5"/>
  <c r="D343" i="5"/>
  <c r="D351" i="5"/>
  <c r="D363" i="5"/>
  <c r="D371" i="5"/>
  <c r="D375" i="5"/>
  <c r="D400" i="5"/>
  <c r="D432" i="5"/>
  <c r="D448" i="5"/>
  <c r="D464" i="5"/>
  <c r="D480" i="5"/>
  <c r="D570" i="5"/>
  <c r="D578" i="5"/>
  <c r="D666" i="5"/>
  <c r="D682" i="5"/>
  <c r="D890" i="5"/>
  <c r="D930" i="5"/>
  <c r="D962" i="5"/>
  <c r="D969" i="5"/>
  <c r="D277" i="5"/>
  <c r="D260" i="5"/>
  <c r="D268" i="5"/>
  <c r="D276" i="5"/>
  <c r="D284" i="5"/>
  <c r="D292" i="5"/>
  <c r="D308" i="5"/>
  <c r="D316" i="5"/>
  <c r="D324" i="5"/>
  <c r="D340" i="5"/>
  <c r="D348" i="5"/>
  <c r="D356" i="5"/>
  <c r="D372" i="5"/>
  <c r="D380" i="5"/>
  <c r="D396" i="5"/>
  <c r="D412" i="5"/>
  <c r="D428" i="5"/>
  <c r="D444" i="5"/>
  <c r="D460" i="5"/>
  <c r="D476" i="5"/>
  <c r="D492" i="5"/>
  <c r="D508" i="5"/>
  <c r="D547" i="5"/>
  <c r="D611" i="5"/>
  <c r="D1059" i="5"/>
  <c r="D481" i="5"/>
  <c r="D664" i="5"/>
  <c r="D261" i="5"/>
  <c r="D269" i="5"/>
  <c r="D285" i="5"/>
  <c r="D293" i="5"/>
  <c r="D301" i="5"/>
  <c r="D317" i="5"/>
  <c r="D325" i="5"/>
  <c r="D333" i="5"/>
  <c r="D349" i="5"/>
  <c r="D357" i="5"/>
  <c r="D365" i="5"/>
  <c r="D381" i="5"/>
  <c r="D389" i="5"/>
  <c r="D397" i="5"/>
  <c r="D405" i="5"/>
  <c r="D413" i="5"/>
  <c r="D421" i="5"/>
  <c r="D429" i="5"/>
  <c r="D437" i="5"/>
  <c r="D445" i="5"/>
  <c r="D453" i="5"/>
  <c r="D461" i="5"/>
  <c r="D469" i="5"/>
  <c r="D477" i="5"/>
  <c r="D485" i="5"/>
  <c r="D493" i="5"/>
  <c r="D501" i="5"/>
  <c r="D509" i="5"/>
  <c r="D540" i="5"/>
  <c r="D556" i="5"/>
  <c r="D572" i="5"/>
  <c r="D620" i="5"/>
  <c r="D644" i="5"/>
  <c r="D700" i="5"/>
  <c r="D1052" i="5"/>
  <c r="D565" i="5"/>
  <c r="D805" i="5"/>
  <c r="D1029" i="5"/>
  <c r="D465" i="5"/>
  <c r="G4" i="5"/>
  <c r="D263" i="5"/>
  <c r="D271" i="5"/>
  <c r="D295" i="5"/>
  <c r="D303" i="5"/>
  <c r="D327" i="5"/>
  <c r="D335" i="5"/>
  <c r="D359" i="5"/>
  <c r="D367" i="5"/>
  <c r="D527" i="5"/>
  <c r="D582" i="5"/>
  <c r="D598" i="5"/>
  <c r="D774" i="5"/>
  <c r="D870" i="5"/>
  <c r="D840" i="5"/>
  <c r="D536" i="5"/>
  <c r="D1033" i="5"/>
  <c r="D680" i="5"/>
  <c r="D689" i="5"/>
  <c r="D706" i="5"/>
  <c r="D531" i="5"/>
  <c r="D779" i="5"/>
  <c r="D819" i="5"/>
  <c r="D947" i="5"/>
  <c r="D387" i="5"/>
  <c r="D443" i="5"/>
  <c r="D499" i="5"/>
  <c r="D543" i="5"/>
  <c r="D575" i="5"/>
  <c r="D337" i="5"/>
  <c r="D607" i="5"/>
  <c r="D360" i="5"/>
  <c r="D625" i="5"/>
  <c r="D645" i="5"/>
  <c r="D650" i="5"/>
  <c r="D656" i="5"/>
  <c r="D672" i="5"/>
  <c r="D677" i="5"/>
  <c r="D688" i="5"/>
  <c r="D704" i="5"/>
  <c r="D709" i="5"/>
  <c r="D740" i="5"/>
  <c r="D782" i="5"/>
  <c r="D806" i="5"/>
  <c r="D811" i="5"/>
  <c r="D838" i="5"/>
  <c r="D891" i="5"/>
  <c r="D660" i="5"/>
  <c r="D936" i="5"/>
  <c r="D957" i="5"/>
  <c r="D956" i="5"/>
  <c r="D975" i="5"/>
  <c r="D977" i="5"/>
  <c r="D997" i="5"/>
  <c r="D752" i="5"/>
  <c r="D772" i="5"/>
  <c r="D1046" i="5"/>
  <c r="D801" i="5"/>
  <c r="D1060" i="5"/>
  <c r="D1104" i="5"/>
  <c r="D860" i="5"/>
  <c r="D506" i="5"/>
  <c r="D259" i="5"/>
  <c r="D524" i="5"/>
  <c r="D538" i="5"/>
  <c r="D579" i="5"/>
  <c r="D355" i="5"/>
  <c r="D393" i="5"/>
  <c r="D404" i="5"/>
  <c r="D420" i="5"/>
  <c r="D441" i="5"/>
  <c r="D685" i="5"/>
  <c r="D1108" i="5"/>
  <c r="D1111" i="5"/>
  <c r="G5" i="5"/>
  <c r="H5" i="5" s="1"/>
  <c r="D419" i="5"/>
  <c r="D459" i="5"/>
  <c r="D491" i="5"/>
  <c r="D520" i="5"/>
  <c r="D287" i="5"/>
  <c r="D305" i="5"/>
  <c r="D584" i="5"/>
  <c r="D369" i="5"/>
  <c r="D262" i="5"/>
  <c r="D507" i="5"/>
  <c r="D516" i="5"/>
  <c r="D525" i="5"/>
  <c r="D530" i="5"/>
  <c r="D283" i="5"/>
  <c r="D539" i="5"/>
  <c r="D548" i="5"/>
  <c r="D557" i="5"/>
  <c r="D562" i="5"/>
  <c r="D315" i="5"/>
  <c r="D571" i="5"/>
  <c r="D580" i="5"/>
  <c r="D589" i="5"/>
  <c r="D594" i="5"/>
  <c r="D347" i="5"/>
  <c r="D603" i="5"/>
  <c r="D612" i="5"/>
  <c r="D621" i="5"/>
  <c r="D379" i="5"/>
  <c r="D384" i="5"/>
  <c r="D646" i="5"/>
  <c r="D662" i="5"/>
  <c r="D416" i="5"/>
  <c r="D496" i="5"/>
  <c r="D768" i="5"/>
  <c r="D769" i="5"/>
  <c r="D814" i="5"/>
  <c r="D568" i="5"/>
  <c r="D839" i="5"/>
  <c r="D859" i="5"/>
  <c r="D865" i="5"/>
  <c r="D863" i="5"/>
  <c r="D654" i="5"/>
  <c r="D924" i="5"/>
  <c r="D720" i="5"/>
  <c r="D726" i="5"/>
  <c r="D746" i="5"/>
  <c r="D1017" i="5"/>
  <c r="D1016" i="5"/>
  <c r="D1015" i="5"/>
  <c r="D1047" i="5"/>
  <c r="D1075" i="5"/>
  <c r="D1083" i="5"/>
  <c r="D1090" i="5"/>
  <c r="D1096" i="5"/>
  <c r="D1097" i="5"/>
  <c r="D1105" i="5"/>
  <c r="D498" i="5"/>
  <c r="D291" i="5"/>
  <c r="D341" i="5"/>
  <c r="D597" i="5"/>
  <c r="D388" i="5"/>
  <c r="D409" i="5"/>
  <c r="D425" i="5"/>
  <c r="D452" i="5"/>
  <c r="D928" i="5"/>
  <c r="D403" i="5"/>
  <c r="D435" i="5"/>
  <c r="D475" i="5"/>
  <c r="D255" i="5"/>
  <c r="D273" i="5"/>
  <c r="D552" i="5"/>
  <c r="D319" i="5"/>
  <c r="D616" i="5"/>
  <c r="D254" i="5"/>
  <c r="D256" i="5"/>
  <c r="D265" i="5"/>
  <c r="D526" i="5"/>
  <c r="D297" i="5"/>
  <c r="D558" i="5"/>
  <c r="D576" i="5"/>
  <c r="D329" i="5"/>
  <c r="D585" i="5"/>
  <c r="D590" i="5"/>
  <c r="D599" i="5"/>
  <c r="D352" i="5"/>
  <c r="D608" i="5"/>
  <c r="D361" i="5"/>
  <c r="D631" i="5"/>
  <c r="D630" i="5"/>
  <c r="D636" i="5"/>
  <c r="D641" i="5"/>
  <c r="D652" i="5"/>
  <c r="D657" i="5"/>
  <c r="D668" i="5"/>
  <c r="D673" i="5"/>
  <c r="D684" i="5"/>
  <c r="D698" i="5"/>
  <c r="D716" i="5"/>
  <c r="D714" i="5"/>
  <c r="D750" i="5"/>
  <c r="D770" i="5"/>
  <c r="D777" i="5"/>
  <c r="D783" i="5"/>
  <c r="D800" i="5"/>
  <c r="D563" i="5"/>
  <c r="D833" i="5"/>
  <c r="D831" i="5"/>
  <c r="D628" i="5"/>
  <c r="D634" i="5"/>
  <c r="D648" i="5"/>
  <c r="D906" i="5"/>
  <c r="D904" i="5"/>
  <c r="D674" i="5"/>
  <c r="D998" i="5"/>
  <c r="D1018" i="5"/>
  <c r="D1040" i="5"/>
  <c r="D796" i="5"/>
  <c r="D1076" i="5"/>
  <c r="D832" i="5"/>
  <c r="G3" i="5"/>
  <c r="H3" i="5" s="1"/>
  <c r="D270" i="5"/>
  <c r="D278" i="5"/>
  <c r="D286" i="5"/>
  <c r="D294" i="5"/>
  <c r="D302" i="5"/>
  <c r="D310" i="5"/>
  <c r="D318" i="5"/>
  <c r="D326" i="5"/>
  <c r="D334" i="5"/>
  <c r="D342" i="5"/>
  <c r="D350" i="5"/>
  <c r="D358" i="5"/>
  <c r="D366" i="5"/>
  <c r="D374" i="5"/>
  <c r="D382" i="5"/>
  <c r="D390" i="5"/>
  <c r="D398" i="5"/>
  <c r="D406" i="5"/>
  <c r="D414" i="5"/>
  <c r="D422" i="5"/>
  <c r="D430" i="5"/>
  <c r="D438" i="5"/>
  <c r="D446" i="5"/>
  <c r="D454" i="5"/>
  <c r="D462" i="5"/>
  <c r="D470" i="5"/>
  <c r="D478" i="5"/>
  <c r="D486" i="5"/>
  <c r="D494" i="5"/>
  <c r="D502" i="5"/>
  <c r="D522" i="5"/>
  <c r="D554" i="5"/>
  <c r="D581" i="5"/>
  <c r="D586" i="5"/>
  <c r="D595" i="5"/>
  <c r="D604" i="5"/>
  <c r="D627" i="5"/>
  <c r="D738" i="5"/>
  <c r="D778" i="5"/>
  <c r="D808" i="5"/>
  <c r="D809" i="5"/>
  <c r="D602" i="5"/>
  <c r="D609" i="5"/>
  <c r="D874" i="5"/>
  <c r="D873" i="5"/>
  <c r="D880" i="5"/>
  <c r="D900" i="5"/>
  <c r="D966" i="5"/>
  <c r="D721" i="5"/>
  <c r="D741" i="5"/>
  <c r="D761" i="5"/>
  <c r="D1019" i="5"/>
  <c r="D1041" i="5"/>
  <c r="D1084" i="5"/>
  <c r="D1056" i="5"/>
  <c r="D490" i="5"/>
  <c r="D515" i="5"/>
  <c r="D323" i="5"/>
  <c r="D457" i="5"/>
  <c r="D473" i="5"/>
  <c r="D484" i="5"/>
  <c r="D489" i="5"/>
  <c r="D500" i="5"/>
  <c r="D505" i="5"/>
  <c r="D665" i="5"/>
  <c r="D705" i="5"/>
  <c r="D905" i="5"/>
  <c r="D395" i="5"/>
  <c r="D427" i="5"/>
  <c r="D467" i="5"/>
  <c r="D511" i="5"/>
  <c r="D534" i="5"/>
  <c r="D296" i="5"/>
  <c r="D566" i="5"/>
  <c r="D328" i="5"/>
  <c r="D258" i="5"/>
  <c r="D383" i="5"/>
  <c r="D391" i="5"/>
  <c r="D399" i="5"/>
  <c r="D407" i="5"/>
  <c r="D415" i="5"/>
  <c r="D423" i="5"/>
  <c r="D431" i="5"/>
  <c r="D439" i="5"/>
  <c r="D447" i="5"/>
  <c r="D455" i="5"/>
  <c r="D463" i="5"/>
  <c r="D471" i="5"/>
  <c r="D479" i="5"/>
  <c r="D487" i="5"/>
  <c r="D495" i="5"/>
  <c r="D503" i="5"/>
  <c r="D257" i="5"/>
  <c r="D518" i="5"/>
  <c r="D550" i="5"/>
  <c r="D591" i="5"/>
  <c r="D600" i="5"/>
  <c r="D614" i="5"/>
  <c r="D623" i="5"/>
  <c r="D622" i="5"/>
  <c r="D632" i="5"/>
  <c r="D637" i="5"/>
  <c r="D642" i="5"/>
  <c r="D653" i="5"/>
  <c r="D701" i="5"/>
  <c r="D712" i="5"/>
  <c r="D717" i="5"/>
  <c r="D733" i="5"/>
  <c r="D765" i="5"/>
  <c r="D785" i="5"/>
  <c r="D810" i="5"/>
  <c r="D834" i="5"/>
  <c r="D841" i="5"/>
  <c r="D854" i="5"/>
  <c r="D852" i="5"/>
  <c r="D879" i="5"/>
  <c r="D881" i="5"/>
  <c r="D901" i="5"/>
  <c r="D669" i="5"/>
  <c r="D967" i="5"/>
  <c r="D987" i="5"/>
  <c r="D993" i="5"/>
  <c r="D991" i="5"/>
  <c r="D992" i="5"/>
  <c r="D1034" i="5"/>
  <c r="D1061" i="5"/>
  <c r="D1064" i="5"/>
  <c r="D1078" i="5"/>
  <c r="D988" i="5"/>
  <c r="D1011" i="5"/>
  <c r="D300" i="5"/>
  <c r="D364" i="5"/>
  <c r="G7" i="5"/>
  <c r="D514" i="5"/>
  <c r="D523" i="5"/>
  <c r="D532" i="5"/>
  <c r="D541" i="5"/>
  <c r="D546" i="5"/>
  <c r="D555" i="5"/>
  <c r="D564" i="5"/>
  <c r="D573" i="5"/>
  <c r="D587" i="5"/>
  <c r="D596" i="5"/>
  <c r="D605" i="5"/>
  <c r="D610" i="5"/>
  <c r="D619" i="5"/>
  <c r="D718" i="5"/>
  <c r="D817" i="5"/>
  <c r="D828" i="5"/>
  <c r="D823" i="5"/>
  <c r="D829" i="5"/>
  <c r="D847" i="5"/>
  <c r="D849" i="5"/>
  <c r="D869" i="5"/>
  <c r="D921" i="5"/>
  <c r="D920" i="5"/>
  <c r="D919" i="5"/>
  <c r="D941" i="5"/>
  <c r="D939" i="5"/>
  <c r="D937" i="5"/>
  <c r="D961" i="5"/>
  <c r="D960" i="5"/>
  <c r="D959" i="5"/>
  <c r="D756" i="5"/>
  <c r="D762" i="5"/>
  <c r="D776" i="5"/>
  <c r="D1035" i="5"/>
  <c r="D820" i="5"/>
  <c r="D864" i="5"/>
  <c r="D533" i="5"/>
  <c r="D309" i="5"/>
  <c r="D332" i="5"/>
  <c r="D588" i="5"/>
  <c r="D373" i="5"/>
  <c r="D436" i="5"/>
  <c r="D468" i="5"/>
  <c r="D567" i="5"/>
  <c r="D982" i="5"/>
  <c r="D980" i="5"/>
  <c r="D1007" i="5"/>
  <c r="D1009" i="5"/>
  <c r="D1103" i="5"/>
  <c r="D411" i="5"/>
  <c r="D451" i="5"/>
  <c r="D483" i="5"/>
  <c r="D529" i="5"/>
  <c r="D561" i="5"/>
  <c r="D640" i="5"/>
  <c r="D510" i="5"/>
  <c r="D519" i="5"/>
  <c r="D528" i="5"/>
  <c r="D537" i="5"/>
  <c r="D542" i="5"/>
  <c r="D551" i="5"/>
  <c r="D560" i="5"/>
  <c r="D569" i="5"/>
  <c r="D574" i="5"/>
  <c r="D583" i="5"/>
  <c r="D601" i="5"/>
  <c r="D615" i="5"/>
  <c r="D676" i="5"/>
  <c r="D686" i="5"/>
  <c r="D692" i="5"/>
  <c r="D697" i="5"/>
  <c r="D708" i="5"/>
  <c r="D729" i="5"/>
  <c r="D760" i="5"/>
  <c r="D773" i="5"/>
  <c r="D618" i="5"/>
  <c r="D889" i="5"/>
  <c r="D888" i="5"/>
  <c r="D887" i="5"/>
  <c r="D910" i="5"/>
  <c r="D942" i="5"/>
  <c r="D710" i="5"/>
  <c r="D730" i="5"/>
  <c r="D737" i="5"/>
  <c r="D1002" i="5"/>
  <c r="D1001" i="5"/>
  <c r="D1008" i="5"/>
  <c r="D1028" i="5"/>
  <c r="D1036" i="5"/>
  <c r="D1058" i="5"/>
  <c r="D1066" i="5"/>
  <c r="D1065" i="5"/>
  <c r="D617" i="5"/>
  <c r="D629" i="5"/>
  <c r="D649" i="5"/>
  <c r="D661" i="5"/>
  <c r="D681" i="5"/>
  <c r="D693" i="5"/>
  <c r="D713" i="5"/>
  <c r="D725" i="5"/>
  <c r="D736" i="5"/>
  <c r="D745" i="5"/>
  <c r="D748" i="5"/>
  <c r="D757" i="5"/>
  <c r="D797" i="5"/>
  <c r="D802" i="5"/>
  <c r="D845" i="5"/>
  <c r="D861" i="5"/>
  <c r="D871" i="5"/>
  <c r="D886" i="5"/>
  <c r="D884" i="5"/>
  <c r="D912" i="5"/>
  <c r="D922" i="5"/>
  <c r="D932" i="5"/>
  <c r="D973" i="5"/>
  <c r="D971" i="5"/>
  <c r="D732" i="5"/>
  <c r="D989" i="5"/>
  <c r="D742" i="5"/>
  <c r="D999" i="5"/>
  <c r="D758" i="5"/>
  <c r="D1014" i="5"/>
  <c r="D1012" i="5"/>
  <c r="D1030" i="5"/>
  <c r="D791" i="5"/>
  <c r="D1048" i="5"/>
  <c r="D1067" i="5"/>
  <c r="D1072" i="5"/>
  <c r="D1079" i="5"/>
  <c r="D1085" i="5"/>
  <c r="D1092" i="5"/>
  <c r="D1098" i="5"/>
  <c r="D766" i="5"/>
  <c r="D784" i="5"/>
  <c r="D793" i="5"/>
  <c r="D798" i="5"/>
  <c r="D816" i="5"/>
  <c r="D825" i="5"/>
  <c r="D824" i="5"/>
  <c r="D846" i="5"/>
  <c r="D866" i="5"/>
  <c r="D897" i="5"/>
  <c r="D895" i="5"/>
  <c r="D902" i="5"/>
  <c r="D911" i="5"/>
  <c r="D913" i="5"/>
  <c r="D923" i="5"/>
  <c r="D933" i="5"/>
  <c r="D938" i="5"/>
  <c r="D953" i="5"/>
  <c r="D952" i="5"/>
  <c r="D951" i="5"/>
  <c r="D974" i="5"/>
  <c r="D728" i="5"/>
  <c r="D994" i="5"/>
  <c r="D753" i="5"/>
  <c r="D1025" i="5"/>
  <c r="D1024" i="5"/>
  <c r="D1023" i="5"/>
  <c r="D1037" i="5"/>
  <c r="D1043" i="5"/>
  <c r="D1049" i="5"/>
  <c r="D1055" i="5"/>
  <c r="D1053" i="5"/>
  <c r="D1080" i="5"/>
  <c r="D1099" i="5"/>
  <c r="D1113" i="5"/>
  <c r="D606" i="5"/>
  <c r="D626" i="5"/>
  <c r="D638" i="5"/>
  <c r="D658" i="5"/>
  <c r="D670" i="5"/>
  <c r="D690" i="5"/>
  <c r="D702" i="5"/>
  <c r="D722" i="5"/>
  <c r="D734" i="5"/>
  <c r="D754" i="5"/>
  <c r="D780" i="5"/>
  <c r="D789" i="5"/>
  <c r="D788" i="5"/>
  <c r="D794" i="5"/>
  <c r="D812" i="5"/>
  <c r="D821" i="5"/>
  <c r="D826" i="5"/>
  <c r="D836" i="5"/>
  <c r="D877" i="5"/>
  <c r="D875" i="5"/>
  <c r="D893" i="5"/>
  <c r="D892" i="5"/>
  <c r="D903" i="5"/>
  <c r="D918" i="5"/>
  <c r="D916" i="5"/>
  <c r="D944" i="5"/>
  <c r="D954" i="5"/>
  <c r="D964" i="5"/>
  <c r="D749" i="5"/>
  <c r="D1005" i="5"/>
  <c r="D1003" i="5"/>
  <c r="D764" i="5"/>
  <c r="D1021" i="5"/>
  <c r="D1020" i="5"/>
  <c r="D1031" i="5"/>
  <c r="D792" i="5"/>
  <c r="D1087" i="5"/>
  <c r="D1093" i="5"/>
  <c r="D1100" i="5"/>
  <c r="D1107" i="5"/>
  <c r="D896" i="5"/>
  <c r="D790" i="5"/>
  <c r="D799" i="5"/>
  <c r="D822" i="5"/>
  <c r="D827" i="5"/>
  <c r="D837" i="5"/>
  <c r="D842" i="5"/>
  <c r="D857" i="5"/>
  <c r="D856" i="5"/>
  <c r="D872" i="5"/>
  <c r="D878" i="5"/>
  <c r="D898" i="5"/>
  <c r="D929" i="5"/>
  <c r="D927" i="5"/>
  <c r="D934" i="5"/>
  <c r="D943" i="5"/>
  <c r="D945" i="5"/>
  <c r="D955" i="5"/>
  <c r="D965" i="5"/>
  <c r="D970" i="5"/>
  <c r="D968" i="5"/>
  <c r="D724" i="5"/>
  <c r="D985" i="5"/>
  <c r="D984" i="5"/>
  <c r="D983" i="5"/>
  <c r="D744" i="5"/>
  <c r="D1000" i="5"/>
  <c r="D1006" i="5"/>
  <c r="D1026" i="5"/>
  <c r="D787" i="5"/>
  <c r="D1044" i="5"/>
  <c r="D1051" i="5"/>
  <c r="D1069" i="5"/>
  <c r="D1081" i="5"/>
  <c r="D1088" i="5"/>
  <c r="D1101" i="5"/>
  <c r="D635" i="5"/>
  <c r="D639" i="5"/>
  <c r="D643" i="5"/>
  <c r="D647" i="5"/>
  <c r="D651" i="5"/>
  <c r="D655" i="5"/>
  <c r="D659" i="5"/>
  <c r="D663" i="5"/>
  <c r="D667" i="5"/>
  <c r="D671" i="5"/>
  <c r="D675" i="5"/>
  <c r="D679" i="5"/>
  <c r="D683" i="5"/>
  <c r="D687" i="5"/>
  <c r="D691" i="5"/>
  <c r="D695" i="5"/>
  <c r="D699" i="5"/>
  <c r="D781" i="5"/>
  <c r="D786" i="5"/>
  <c r="D804" i="5"/>
  <c r="D813" i="5"/>
  <c r="D818" i="5"/>
  <c r="D848" i="5"/>
  <c r="D858" i="5"/>
  <c r="D868" i="5"/>
  <c r="D909" i="5"/>
  <c r="D907" i="5"/>
  <c r="D925" i="5"/>
  <c r="D678" i="5"/>
  <c r="D935" i="5"/>
  <c r="D694" i="5"/>
  <c r="D950" i="5"/>
  <c r="D948" i="5"/>
  <c r="D976" i="5"/>
  <c r="D986" i="5"/>
  <c r="D996" i="5"/>
  <c r="D1032" i="5"/>
  <c r="D1039" i="5"/>
  <c r="D1057" i="5"/>
  <c r="D1063" i="5"/>
  <c r="D1070" i="5"/>
  <c r="D1073" i="5"/>
  <c r="D1089" i="5"/>
  <c r="D843" i="5"/>
  <c r="D1102" i="5"/>
  <c r="D1109" i="5"/>
  <c r="D883" i="5"/>
  <c r="D830" i="5"/>
  <c r="D835" i="5"/>
  <c r="D844" i="5"/>
  <c r="D853" i="5"/>
  <c r="D862" i="5"/>
  <c r="D867" i="5"/>
  <c r="D876" i="5"/>
  <c r="D885" i="5"/>
  <c r="D894" i="5"/>
  <c r="D899" i="5"/>
  <c r="D908" i="5"/>
  <c r="D917" i="5"/>
  <c r="D926" i="5"/>
  <c r="D931" i="5"/>
  <c r="D940" i="5"/>
  <c r="D949" i="5"/>
  <c r="D958" i="5"/>
  <c r="D963" i="5"/>
  <c r="D972" i="5"/>
  <c r="D981" i="5"/>
  <c r="D990" i="5"/>
  <c r="D995" i="5"/>
  <c r="D1004" i="5"/>
  <c r="D1013" i="5"/>
  <c r="D1022" i="5"/>
  <c r="D1027" i="5"/>
  <c r="D1038" i="5"/>
  <c r="D1071" i="5"/>
  <c r="D1077" i="5"/>
  <c r="D1112" i="5"/>
  <c r="D703" i="5"/>
  <c r="D707" i="5"/>
  <c r="D711" i="5"/>
  <c r="D715" i="5"/>
  <c r="D719" i="5"/>
  <c r="D723" i="5"/>
  <c r="D727" i="5"/>
  <c r="D731" i="5"/>
  <c r="D735" i="5"/>
  <c r="D739" i="5"/>
  <c r="D743" i="5"/>
  <c r="D747" i="5"/>
  <c r="D751" i="5"/>
  <c r="D755" i="5"/>
  <c r="D759" i="5"/>
  <c r="D763" i="5"/>
  <c r="D767" i="5"/>
  <c r="D771" i="5"/>
  <c r="D775" i="5"/>
  <c r="D795" i="5"/>
  <c r="D803" i="5"/>
  <c r="D807" i="5"/>
  <c r="D815" i="5"/>
  <c r="D850" i="5"/>
  <c r="D882" i="5"/>
  <c r="D914" i="5"/>
  <c r="D946" i="5"/>
  <c r="D978" i="5"/>
  <c r="D1010" i="5"/>
  <c r="D1045" i="5"/>
  <c r="D1068" i="5"/>
  <c r="D1091" i="5"/>
  <c r="D851" i="5"/>
  <c r="D915" i="5"/>
  <c r="D979" i="5"/>
  <c r="D1110" i="5"/>
  <c r="D1115" i="5"/>
  <c r="D1062" i="5"/>
  <c r="D1094" i="5"/>
  <c r="D1054" i="5"/>
  <c r="D1086" i="5"/>
  <c r="D1050" i="5"/>
  <c r="D1082" i="5"/>
  <c r="D1114" i="5"/>
  <c r="D1042" i="5"/>
  <c r="D1074" i="5"/>
  <c r="D1106" i="5"/>
  <c r="D257" i="4"/>
  <c r="D265" i="4"/>
  <c r="D273" i="4"/>
  <c r="D281" i="4"/>
  <c r="D289" i="4"/>
  <c r="D297" i="4"/>
  <c r="D305" i="4"/>
  <c r="D313" i="4"/>
  <c r="D321" i="4"/>
  <c r="D329" i="4"/>
  <c r="D489" i="4"/>
  <c r="D681" i="4"/>
  <c r="G6" i="4"/>
  <c r="D602" i="4"/>
  <c r="D614" i="4"/>
  <c r="D666" i="4"/>
  <c r="D730" i="4"/>
  <c r="D283" i="4"/>
  <c r="D291" i="4"/>
  <c r="D299" i="4"/>
  <c r="D315" i="4"/>
  <c r="D323" i="4"/>
  <c r="D331" i="4"/>
  <c r="D345" i="4"/>
  <c r="D350" i="4"/>
  <c r="D371" i="4"/>
  <c r="D387" i="4"/>
  <c r="D398" i="4"/>
  <c r="D414" i="4"/>
  <c r="D435" i="4"/>
  <c r="D451" i="4"/>
  <c r="D462" i="4"/>
  <c r="D268" i="4"/>
  <c r="D980" i="4"/>
  <c r="D645" i="4"/>
  <c r="D709" i="4"/>
  <c r="D518" i="4"/>
  <c r="D550" i="4"/>
  <c r="D757" i="4"/>
  <c r="D823" i="4"/>
  <c r="D259" i="4"/>
  <c r="D271" i="4"/>
  <c r="D303" i="4"/>
  <c r="D641" i="4"/>
  <c r="D811" i="4"/>
  <c r="D279" i="4"/>
  <c r="D311" i="4"/>
  <c r="D509" i="4"/>
  <c r="D266" i="4"/>
  <c r="D274" i="4"/>
  <c r="D282" i="4"/>
  <c r="D290" i="4"/>
  <c r="D298" i="4"/>
  <c r="D306" i="4"/>
  <c r="D314" i="4"/>
  <c r="D322" i="4"/>
  <c r="D330" i="4"/>
  <c r="D338" i="4"/>
  <c r="D354" i="4"/>
  <c r="D370" i="4"/>
  <c r="D386" i="4"/>
  <c r="D402" i="4"/>
  <c r="D418" i="4"/>
  <c r="D434" i="4"/>
  <c r="D450" i="4"/>
  <c r="D466" i="4"/>
  <c r="D506" i="4"/>
  <c r="D267" i="4"/>
  <c r="D525" i="4"/>
  <c r="D531" i="4"/>
  <c r="D538" i="4"/>
  <c r="D557" i="4"/>
  <c r="D563" i="4"/>
  <c r="D570" i="4"/>
  <c r="D603" i="4"/>
  <c r="D366" i="4"/>
  <c r="D653" i="4"/>
  <c r="D660" i="4"/>
  <c r="D659" i="4"/>
  <c r="D430" i="4"/>
  <c r="D724" i="4"/>
  <c r="D739" i="4"/>
  <c r="D747" i="4"/>
  <c r="D503" i="4"/>
  <c r="D813" i="4"/>
  <c r="D849" i="4"/>
  <c r="D873" i="4"/>
  <c r="D934" i="4"/>
  <c r="D933" i="4"/>
  <c r="D950" i="4"/>
  <c r="D1074" i="4"/>
  <c r="D1073" i="4"/>
  <c r="D1058" i="4"/>
  <c r="D819" i="4"/>
  <c r="D817" i="4"/>
  <c r="D880" i="4"/>
  <c r="D869" i="4"/>
  <c r="D705" i="4"/>
  <c r="D258" i="4"/>
  <c r="D339" i="4"/>
  <c r="D337" i="4"/>
  <c r="D347" i="4"/>
  <c r="D346" i="4"/>
  <c r="D363" i="4"/>
  <c r="D362" i="4"/>
  <c r="D379" i="4"/>
  <c r="D378" i="4"/>
  <c r="D395" i="4"/>
  <c r="D394" i="4"/>
  <c r="D411" i="4"/>
  <c r="D410" i="4"/>
  <c r="D427" i="4"/>
  <c r="D426" i="4"/>
  <c r="D443" i="4"/>
  <c r="D442" i="4"/>
  <c r="D459" i="4"/>
  <c r="D458" i="4"/>
  <c r="D475" i="4"/>
  <c r="D474" i="4"/>
  <c r="D483" i="4"/>
  <c r="D491" i="4"/>
  <c r="D499" i="4"/>
  <c r="D519" i="4"/>
  <c r="D526" i="4"/>
  <c r="D287" i="4"/>
  <c r="D551" i="4"/>
  <c r="D558" i="4"/>
  <c r="D319" i="4"/>
  <c r="D583" i="4"/>
  <c r="D597" i="4"/>
  <c r="D618" i="4"/>
  <c r="D625" i="4"/>
  <c r="D639" i="4"/>
  <c r="D661" i="4"/>
  <c r="D675" i="4"/>
  <c r="D682" i="4"/>
  <c r="D703" i="4"/>
  <c r="D725" i="4"/>
  <c r="D748" i="4"/>
  <c r="D745" i="4"/>
  <c r="D769" i="4"/>
  <c r="D792" i="4"/>
  <c r="D791" i="4"/>
  <c r="D547" i="4"/>
  <c r="D866" i="4"/>
  <c r="D927" i="4"/>
  <c r="D935" i="4"/>
  <c r="D254" i="4"/>
  <c r="G7" i="4"/>
  <c r="D276" i="4"/>
  <c r="D284" i="4"/>
  <c r="D292" i="4"/>
  <c r="D300" i="4"/>
  <c r="D308" i="4"/>
  <c r="D316" i="4"/>
  <c r="D324" i="4"/>
  <c r="D332" i="4"/>
  <c r="D340" i="4"/>
  <c r="D348" i="4"/>
  <c r="D356" i="4"/>
  <c r="D364" i="4"/>
  <c r="D372" i="4"/>
  <c r="D380" i="4"/>
  <c r="D388" i="4"/>
  <c r="D396" i="4"/>
  <c r="D404" i="4"/>
  <c r="D412" i="4"/>
  <c r="D420" i="4"/>
  <c r="D428" i="4"/>
  <c r="D436" i="4"/>
  <c r="D444" i="4"/>
  <c r="D452" i="4"/>
  <c r="D460" i="4"/>
  <c r="D468" i="4"/>
  <c r="D476" i="4"/>
  <c r="D484" i="4"/>
  <c r="D492" i="4"/>
  <c r="D500" i="4"/>
  <c r="D507" i="4"/>
  <c r="D514" i="4"/>
  <c r="D275" i="4"/>
  <c r="D539" i="4"/>
  <c r="D546" i="4"/>
  <c r="D307" i="4"/>
  <c r="D578" i="4"/>
  <c r="D592" i="4"/>
  <c r="D598" i="4"/>
  <c r="D612" i="4"/>
  <c r="D609" i="4"/>
  <c r="D619" i="4"/>
  <c r="D382" i="4"/>
  <c r="D403" i="4"/>
  <c r="D676" i="4"/>
  <c r="D446" i="4"/>
  <c r="D467" i="4"/>
  <c r="D733" i="4"/>
  <c r="D741" i="4"/>
  <c r="D541" i="4"/>
  <c r="D842" i="4"/>
  <c r="D669" i="4"/>
  <c r="D785" i="4"/>
  <c r="G3" i="4"/>
  <c r="H3" i="4" s="1"/>
  <c r="D269" i="4"/>
  <c r="D277" i="4"/>
  <c r="D285" i="4"/>
  <c r="D293" i="4"/>
  <c r="D301" i="4"/>
  <c r="D309" i="4"/>
  <c r="D317" i="4"/>
  <c r="D325" i="4"/>
  <c r="D333" i="4"/>
  <c r="D493" i="4"/>
  <c r="D263" i="4"/>
  <c r="D534" i="4"/>
  <c r="D295" i="4"/>
  <c r="D566" i="4"/>
  <c r="D327" i="4"/>
  <c r="D341" i="4"/>
  <c r="D613" i="4"/>
  <c r="D634" i="4"/>
  <c r="D655" i="4"/>
  <c r="D677" i="4"/>
  <c r="D698" i="4"/>
  <c r="D719" i="4"/>
  <c r="D535" i="4"/>
  <c r="D594" i="4"/>
  <c r="D914" i="4"/>
  <c r="D921" i="4"/>
  <c r="D763" i="4"/>
  <c r="D260" i="4"/>
  <c r="D264" i="4"/>
  <c r="D270" i="4"/>
  <c r="D278" i="4"/>
  <c r="D286" i="4"/>
  <c r="D294" i="4"/>
  <c r="D302" i="4"/>
  <c r="D310" i="4"/>
  <c r="D318" i="4"/>
  <c r="D326" i="4"/>
  <c r="D334" i="4"/>
  <c r="D342" i="4"/>
  <c r="D358" i="4"/>
  <c r="D374" i="4"/>
  <c r="D390" i="4"/>
  <c r="D406" i="4"/>
  <c r="D422" i="4"/>
  <c r="D438" i="4"/>
  <c r="D454" i="4"/>
  <c r="D470" i="4"/>
  <c r="D522" i="4"/>
  <c r="D554" i="4"/>
  <c r="D573" i="4"/>
  <c r="D593" i="4"/>
  <c r="D355" i="4"/>
  <c r="D628" i="4"/>
  <c r="D419" i="4"/>
  <c r="D692" i="4"/>
  <c r="D735" i="4"/>
  <c r="D780" i="4"/>
  <c r="D779" i="4"/>
  <c r="D840" i="4"/>
  <c r="D915" i="4"/>
  <c r="G5" i="4"/>
  <c r="H5" i="4" s="1"/>
  <c r="G4" i="4"/>
  <c r="D261" i="4"/>
  <c r="D335" i="4"/>
  <c r="D343" i="4"/>
  <c r="D351" i="4"/>
  <c r="D359" i="4"/>
  <c r="D367" i="4"/>
  <c r="D375" i="4"/>
  <c r="D383" i="4"/>
  <c r="D391" i="4"/>
  <c r="D399" i="4"/>
  <c r="D407" i="4"/>
  <c r="D415" i="4"/>
  <c r="D423" i="4"/>
  <c r="D431" i="4"/>
  <c r="D439" i="4"/>
  <c r="D447" i="4"/>
  <c r="D455" i="4"/>
  <c r="D463" i="4"/>
  <c r="D471" i="4"/>
  <c r="D479" i="4"/>
  <c r="D487" i="4"/>
  <c r="D510" i="4"/>
  <c r="D542" i="4"/>
  <c r="D574" i="4"/>
  <c r="D587" i="4"/>
  <c r="D607" i="4"/>
  <c r="D629" i="4"/>
  <c r="D650" i="4"/>
  <c r="D665" i="4"/>
  <c r="D671" i="4"/>
  <c r="D693" i="4"/>
  <c r="D699" i="4"/>
  <c r="D714" i="4"/>
  <c r="D736" i="4"/>
  <c r="D773" i="4"/>
  <c r="D825" i="4"/>
  <c r="D833" i="4"/>
  <c r="D589" i="4"/>
  <c r="D886" i="4"/>
  <c r="D986" i="4"/>
  <c r="D1093" i="4"/>
  <c r="D930" i="4"/>
  <c r="D256" i="4"/>
  <c r="D262" i="4"/>
  <c r="D272" i="4"/>
  <c r="D280" i="4"/>
  <c r="D288" i="4"/>
  <c r="D296" i="4"/>
  <c r="D304" i="4"/>
  <c r="D312" i="4"/>
  <c r="D320" i="4"/>
  <c r="D523" i="4"/>
  <c r="D530" i="4"/>
  <c r="D562" i="4"/>
  <c r="D588" i="4"/>
  <c r="D630" i="4"/>
  <c r="D644" i="4"/>
  <c r="D708" i="4"/>
  <c r="D478" i="4"/>
  <c r="D760" i="4"/>
  <c r="D515" i="4"/>
  <c r="D567" i="4"/>
  <c r="D878" i="4"/>
  <c r="D635" i="4"/>
  <c r="D956" i="4"/>
  <c r="D963" i="4"/>
  <c r="D979" i="4"/>
  <c r="D970" i="4"/>
  <c r="D349" i="4"/>
  <c r="D357" i="4"/>
  <c r="D365" i="4"/>
  <c r="D373" i="4"/>
  <c r="D381" i="4"/>
  <c r="D389" i="4"/>
  <c r="D397" i="4"/>
  <c r="D405" i="4"/>
  <c r="D413" i="4"/>
  <c r="D421" i="4"/>
  <c r="D429" i="4"/>
  <c r="D437" i="4"/>
  <c r="D445" i="4"/>
  <c r="D453" i="4"/>
  <c r="D461" i="4"/>
  <c r="D469" i="4"/>
  <c r="D477" i="4"/>
  <c r="D485" i="4"/>
  <c r="D501" i="4"/>
  <c r="D511" i="4"/>
  <c r="D527" i="4"/>
  <c r="D543" i="4"/>
  <c r="D555" i="4"/>
  <c r="D559" i="4"/>
  <c r="D571" i="4"/>
  <c r="D575" i="4"/>
  <c r="D579" i="4"/>
  <c r="D584" i="4"/>
  <c r="D608" i="4"/>
  <c r="D624" i="4"/>
  <c r="D640" i="4"/>
  <c r="D656" i="4"/>
  <c r="D672" i="4"/>
  <c r="D688" i="4"/>
  <c r="D704" i="4"/>
  <c r="D720" i="4"/>
  <c r="D737" i="4"/>
  <c r="D749" i="4"/>
  <c r="D755" i="4"/>
  <c r="D761" i="4"/>
  <c r="D781" i="4"/>
  <c r="D787" i="4"/>
  <c r="D786" i="4"/>
  <c r="D793" i="4"/>
  <c r="D807" i="4"/>
  <c r="D814" i="4"/>
  <c r="D820" i="4"/>
  <c r="D827" i="4"/>
  <c r="D834" i="4"/>
  <c r="D853" i="4"/>
  <c r="D874" i="4"/>
  <c r="D881" i="4"/>
  <c r="D887" i="4"/>
  <c r="D894" i="4"/>
  <c r="D916" i="4"/>
  <c r="D922" i="4"/>
  <c r="D1002" i="4"/>
  <c r="D1001" i="4"/>
  <c r="D486" i="4"/>
  <c r="D494" i="4"/>
  <c r="D502" i="4"/>
  <c r="D580" i="4"/>
  <c r="D646" i="4"/>
  <c r="D651" i="4"/>
  <c r="D657" i="4"/>
  <c r="D662" i="4"/>
  <c r="D667" i="4"/>
  <c r="D673" i="4"/>
  <c r="D678" i="4"/>
  <c r="D683" i="4"/>
  <c r="D689" i="4"/>
  <c r="D694" i="4"/>
  <c r="D710" i="4"/>
  <c r="D715" i="4"/>
  <c r="D721" i="4"/>
  <c r="D726" i="4"/>
  <c r="D731" i="4"/>
  <c r="D750" i="4"/>
  <c r="D756" i="4"/>
  <c r="D782" i="4"/>
  <c r="D788" i="4"/>
  <c r="D794" i="4"/>
  <c r="D808" i="4"/>
  <c r="D835" i="4"/>
  <c r="D861" i="4"/>
  <c r="D875" i="4"/>
  <c r="D903" i="4"/>
  <c r="D910" i="4"/>
  <c r="D951" i="4"/>
  <c r="D974" i="4"/>
  <c r="D1003" i="4"/>
  <c r="D1017" i="4"/>
  <c r="D1053" i="4"/>
  <c r="D1054" i="4"/>
  <c r="D1081" i="4"/>
  <c r="D1098" i="4"/>
  <c r="D1114" i="4"/>
  <c r="D1113" i="4"/>
  <c r="D495" i="4"/>
  <c r="D508" i="4"/>
  <c r="D512" i="4"/>
  <c r="D516" i="4"/>
  <c r="D520" i="4"/>
  <c r="D524" i="4"/>
  <c r="D528" i="4"/>
  <c r="D532" i="4"/>
  <c r="D536" i="4"/>
  <c r="D540" i="4"/>
  <c r="D544" i="4"/>
  <c r="D548" i="4"/>
  <c r="D552" i="4"/>
  <c r="D556" i="4"/>
  <c r="D560" i="4"/>
  <c r="D564" i="4"/>
  <c r="D568" i="4"/>
  <c r="D572" i="4"/>
  <c r="D576" i="4"/>
  <c r="D585" i="4"/>
  <c r="D604" i="4"/>
  <c r="D620" i="4"/>
  <c r="D636" i="4"/>
  <c r="D652" i="4"/>
  <c r="D668" i="4"/>
  <c r="D684" i="4"/>
  <c r="D700" i="4"/>
  <c r="D716" i="4"/>
  <c r="D732" i="4"/>
  <c r="D744" i="4"/>
  <c r="D776" i="4"/>
  <c r="D789" i="4"/>
  <c r="D802" i="4"/>
  <c r="D829" i="4"/>
  <c r="D836" i="4"/>
  <c r="D843" i="4"/>
  <c r="D938" i="4"/>
  <c r="D945" i="4"/>
  <c r="D967" i="4"/>
  <c r="D965" i="4"/>
  <c r="D1011" i="4"/>
  <c r="D1025" i="4"/>
  <c r="D1045" i="4"/>
  <c r="D1047" i="4"/>
  <c r="D1055" i="4"/>
  <c r="D1100" i="4"/>
  <c r="D1107" i="4"/>
  <c r="D1034" i="4"/>
  <c r="D328" i="4"/>
  <c r="D336" i="4"/>
  <c r="D344" i="4"/>
  <c r="D352" i="4"/>
  <c r="D360" i="4"/>
  <c r="D368" i="4"/>
  <c r="D376" i="4"/>
  <c r="D384" i="4"/>
  <c r="D392" i="4"/>
  <c r="D400" i="4"/>
  <c r="D408" i="4"/>
  <c r="D416" i="4"/>
  <c r="D424" i="4"/>
  <c r="D432" i="4"/>
  <c r="D440" i="4"/>
  <c r="D448" i="4"/>
  <c r="D456" i="4"/>
  <c r="D464" i="4"/>
  <c r="D472" i="4"/>
  <c r="D480" i="4"/>
  <c r="D488" i="4"/>
  <c r="D496" i="4"/>
  <c r="D504" i="4"/>
  <c r="D581" i="4"/>
  <c r="D590" i="4"/>
  <c r="D599" i="4"/>
  <c r="D605" i="4"/>
  <c r="D610" i="4"/>
  <c r="D615" i="4"/>
  <c r="D621" i="4"/>
  <c r="D626" i="4"/>
  <c r="D631" i="4"/>
  <c r="D637" i="4"/>
  <c r="D642" i="4"/>
  <c r="D647" i="4"/>
  <c r="D658" i="4"/>
  <c r="D663" i="4"/>
  <c r="D674" i="4"/>
  <c r="D679" i="4"/>
  <c r="D685" i="4"/>
  <c r="D690" i="4"/>
  <c r="D695" i="4"/>
  <c r="D701" i="4"/>
  <c r="D706" i="4"/>
  <c r="D711" i="4"/>
  <c r="D717" i="4"/>
  <c r="D722" i="4"/>
  <c r="D727" i="4"/>
  <c r="D764" i="4"/>
  <c r="D796" i="4"/>
  <c r="D809" i="4"/>
  <c r="D856" i="4"/>
  <c r="D855" i="4"/>
  <c r="D870" i="4"/>
  <c r="D883" i="4"/>
  <c r="D897" i="4"/>
  <c r="D939" i="4"/>
  <c r="D1026" i="4"/>
  <c r="D1048" i="4"/>
  <c r="D353" i="4"/>
  <c r="D361" i="4"/>
  <c r="D369" i="4"/>
  <c r="D377" i="4"/>
  <c r="D385" i="4"/>
  <c r="D393" i="4"/>
  <c r="D401" i="4"/>
  <c r="D409" i="4"/>
  <c r="D417" i="4"/>
  <c r="D425" i="4"/>
  <c r="D433" i="4"/>
  <c r="D441" i="4"/>
  <c r="D449" i="4"/>
  <c r="D457" i="4"/>
  <c r="D465" i="4"/>
  <c r="D473" i="4"/>
  <c r="D481" i="4"/>
  <c r="D497" i="4"/>
  <c r="D505" i="4"/>
  <c r="D513" i="4"/>
  <c r="D517" i="4"/>
  <c r="D521" i="4"/>
  <c r="D529" i="4"/>
  <c r="D533" i="4"/>
  <c r="D537" i="4"/>
  <c r="D545" i="4"/>
  <c r="D549" i="4"/>
  <c r="D553" i="4"/>
  <c r="D561" i="4"/>
  <c r="D565" i="4"/>
  <c r="D569" i="4"/>
  <c r="D577" i="4"/>
  <c r="D586" i="4"/>
  <c r="D595" i="4"/>
  <c r="D600" i="4"/>
  <c r="D616" i="4"/>
  <c r="D632" i="4"/>
  <c r="D648" i="4"/>
  <c r="D664" i="4"/>
  <c r="D680" i="4"/>
  <c r="D696" i="4"/>
  <c r="D712" i="4"/>
  <c r="D728" i="4"/>
  <c r="D734" i="4"/>
  <c r="D740" i="4"/>
  <c r="D765" i="4"/>
  <c r="D771" i="4"/>
  <c r="D777" i="4"/>
  <c r="D797" i="4"/>
  <c r="D803" i="4"/>
  <c r="D824" i="4"/>
  <c r="D830" i="4"/>
  <c r="D837" i="4"/>
  <c r="D850" i="4"/>
  <c r="D898" i="4"/>
  <c r="D905" i="4"/>
  <c r="D919" i="4"/>
  <c r="D940" i="4"/>
  <c r="D961" i="4"/>
  <c r="D991" i="4"/>
  <c r="D1020" i="4"/>
  <c r="D1094" i="4"/>
  <c r="D482" i="4"/>
  <c r="D490" i="4"/>
  <c r="D498" i="4"/>
  <c r="D582" i="4"/>
  <c r="D591" i="4"/>
  <c r="D596" i="4"/>
  <c r="D601" i="4"/>
  <c r="D606" i="4"/>
  <c r="D611" i="4"/>
  <c r="D617" i="4"/>
  <c r="D622" i="4"/>
  <c r="D627" i="4"/>
  <c r="D633" i="4"/>
  <c r="D638" i="4"/>
  <c r="D643" i="4"/>
  <c r="D649" i="4"/>
  <c r="D654" i="4"/>
  <c r="D670" i="4"/>
  <c r="D686" i="4"/>
  <c r="D691" i="4"/>
  <c r="D697" i="4"/>
  <c r="D702" i="4"/>
  <c r="D707" i="4"/>
  <c r="D713" i="4"/>
  <c r="D718" i="4"/>
  <c r="D723" i="4"/>
  <c r="D729" i="4"/>
  <c r="D753" i="4"/>
  <c r="D766" i="4"/>
  <c r="D772" i="4"/>
  <c r="D778" i="4"/>
  <c r="D798" i="4"/>
  <c r="D804" i="4"/>
  <c r="D818" i="4"/>
  <c r="D839" i="4"/>
  <c r="D845" i="4"/>
  <c r="D851" i="4"/>
  <c r="D858" i="4"/>
  <c r="D865" i="4"/>
  <c r="D871" i="4"/>
  <c r="D892" i="4"/>
  <c r="D899" i="4"/>
  <c r="D955" i="4"/>
  <c r="D962" i="4"/>
  <c r="D985" i="4"/>
  <c r="D1014" i="4"/>
  <c r="D889" i="4"/>
  <c r="D1006" i="4"/>
  <c r="D998" i="4"/>
  <c r="D997" i="4"/>
  <c r="D1004" i="4"/>
  <c r="D1009" i="4"/>
  <c r="D1015" i="4"/>
  <c r="D1027" i="4"/>
  <c r="D1032" i="4"/>
  <c r="D1031" i="4"/>
  <c r="D1056" i="4"/>
  <c r="D1115" i="4"/>
  <c r="D1029" i="4"/>
  <c r="D746" i="4"/>
  <c r="D751" i="4"/>
  <c r="D762" i="4"/>
  <c r="D767" i="4"/>
  <c r="D783" i="4"/>
  <c r="D799" i="4"/>
  <c r="D810" i="4"/>
  <c r="D815" i="4"/>
  <c r="D826" i="4"/>
  <c r="D841" i="4"/>
  <c r="D852" i="4"/>
  <c r="D867" i="4"/>
  <c r="D872" i="4"/>
  <c r="D877" i="4"/>
  <c r="D882" i="4"/>
  <c r="D900" i="4"/>
  <c r="D911" i="4"/>
  <c r="D923" i="4"/>
  <c r="D946" i="4"/>
  <c r="D958" i="4"/>
  <c r="D964" i="4"/>
  <c r="D969" i="4"/>
  <c r="D975" i="4"/>
  <c r="D987" i="4"/>
  <c r="D1010" i="4"/>
  <c r="D1022" i="4"/>
  <c r="D1037" i="4"/>
  <c r="D1038" i="4"/>
  <c r="D1043" i="4"/>
  <c r="D1050" i="4"/>
  <c r="D1049" i="4"/>
  <c r="D1061" i="4"/>
  <c r="D752" i="4"/>
  <c r="D768" i="4"/>
  <c r="D784" i="4"/>
  <c r="D800" i="4"/>
  <c r="D805" i="4"/>
  <c r="D816" i="4"/>
  <c r="D821" i="4"/>
  <c r="D831" i="4"/>
  <c r="D857" i="4"/>
  <c r="D862" i="4"/>
  <c r="D868" i="4"/>
  <c r="D906" i="4"/>
  <c r="D918" i="4"/>
  <c r="D917" i="4"/>
  <c r="D924" i="4"/>
  <c r="D929" i="4"/>
  <c r="D947" i="4"/>
  <c r="D982" i="4"/>
  <c r="D988" i="4"/>
  <c r="D993" i="4"/>
  <c r="D999" i="4"/>
  <c r="D1051" i="4"/>
  <c r="D1057" i="4"/>
  <c r="D1064" i="4"/>
  <c r="D1084" i="4"/>
  <c r="D1090" i="4"/>
  <c r="D1089" i="4"/>
  <c r="D981" i="4"/>
  <c r="D1075" i="4"/>
  <c r="D742" i="4"/>
  <c r="D758" i="4"/>
  <c r="D774" i="4"/>
  <c r="D790" i="4"/>
  <c r="D795" i="4"/>
  <c r="D806" i="4"/>
  <c r="D822" i="4"/>
  <c r="D832" i="4"/>
  <c r="D847" i="4"/>
  <c r="D846" i="4"/>
  <c r="D884" i="4"/>
  <c r="D895" i="4"/>
  <c r="D907" i="4"/>
  <c r="D942" i="4"/>
  <c r="D948" i="4"/>
  <c r="D953" i="4"/>
  <c r="D959" i="4"/>
  <c r="D971" i="4"/>
  <c r="D994" i="4"/>
  <c r="D1012" i="4"/>
  <c r="D1023" i="4"/>
  <c r="D1052" i="4"/>
  <c r="D1078" i="4"/>
  <c r="D1104" i="4"/>
  <c r="D1110" i="4"/>
  <c r="D801" i="4"/>
  <c r="D812" i="4"/>
  <c r="D838" i="4"/>
  <c r="D848" i="4"/>
  <c r="D863" i="4"/>
  <c r="D890" i="4"/>
  <c r="D902" i="4"/>
  <c r="D901" i="4"/>
  <c r="D908" i="4"/>
  <c r="D913" i="4"/>
  <c r="D931" i="4"/>
  <c r="D954" i="4"/>
  <c r="D966" i="4"/>
  <c r="D972" i="4"/>
  <c r="D977" i="4"/>
  <c r="D983" i="4"/>
  <c r="D995" i="4"/>
  <c r="D1018" i="4"/>
  <c r="D1035" i="4"/>
  <c r="D1040" i="4"/>
  <c r="D1059" i="4"/>
  <c r="D1066" i="4"/>
  <c r="D1070" i="4"/>
  <c r="D1109" i="4"/>
  <c r="D738" i="4"/>
  <c r="D743" i="4"/>
  <c r="D754" i="4"/>
  <c r="D759" i="4"/>
  <c r="D770" i="4"/>
  <c r="D775" i="4"/>
  <c r="D854" i="4"/>
  <c r="D859" i="4"/>
  <c r="D864" i="4"/>
  <c r="D879" i="4"/>
  <c r="D885" i="4"/>
  <c r="D891" i="4"/>
  <c r="D926" i="4"/>
  <c r="D932" i="4"/>
  <c r="D937" i="4"/>
  <c r="D943" i="4"/>
  <c r="D949" i="4"/>
  <c r="D978" i="4"/>
  <c r="D990" i="4"/>
  <c r="D996" i="4"/>
  <c r="D1007" i="4"/>
  <c r="D1013" i="4"/>
  <c r="D1019" i="4"/>
  <c r="D1030" i="4"/>
  <c r="D1036" i="4"/>
  <c r="D1046" i="4"/>
  <c r="D1067" i="4"/>
  <c r="D1079" i="4"/>
  <c r="D1077" i="4"/>
  <c r="D1099" i="4"/>
  <c r="D1063" i="4"/>
  <c r="D1111" i="4"/>
  <c r="D844" i="4"/>
  <c r="D876" i="4"/>
  <c r="D896" i="4"/>
  <c r="D912" i="4"/>
  <c r="D928" i="4"/>
  <c r="D944" i="4"/>
  <c r="D960" i="4"/>
  <c r="D976" i="4"/>
  <c r="D992" i="4"/>
  <c r="D1008" i="4"/>
  <c r="D1024" i="4"/>
  <c r="D1033" i="4"/>
  <c r="D1039" i="4"/>
  <c r="D1069" i="4"/>
  <c r="D1080" i="4"/>
  <c r="D1106" i="4"/>
  <c r="D1105" i="4"/>
  <c r="D1085" i="4"/>
  <c r="D1091" i="4"/>
  <c r="D1096" i="4"/>
  <c r="D1095" i="4"/>
  <c r="D1065" i="4"/>
  <c r="D1071" i="4"/>
  <c r="D1101" i="4"/>
  <c r="D1112" i="4"/>
  <c r="D1072" i="4"/>
  <c r="D1082" i="4"/>
  <c r="D1087" i="4"/>
  <c r="D1102" i="4"/>
  <c r="D828" i="4"/>
  <c r="D860" i="4"/>
  <c r="D888" i="4"/>
  <c r="D893" i="4"/>
  <c r="D904" i="4"/>
  <c r="D909" i="4"/>
  <c r="D920" i="4"/>
  <c r="D925" i="4"/>
  <c r="D936" i="4"/>
  <c r="D941" i="4"/>
  <c r="D952" i="4"/>
  <c r="D957" i="4"/>
  <c r="D968" i="4"/>
  <c r="D973" i="4"/>
  <c r="D984" i="4"/>
  <c r="D989" i="4"/>
  <c r="D1000" i="4"/>
  <c r="D1005" i="4"/>
  <c r="D1016" i="4"/>
  <c r="D1021" i="4"/>
  <c r="D1042" i="4"/>
  <c r="D1041" i="4"/>
  <c r="D1062" i="4"/>
  <c r="D1068" i="4"/>
  <c r="D1083" i="4"/>
  <c r="D1088" i="4"/>
  <c r="D1097" i="4"/>
  <c r="D1103" i="4"/>
  <c r="D1086" i="4"/>
  <c r="D1044" i="4"/>
  <c r="D1076" i="4"/>
  <c r="D1108" i="4"/>
  <c r="D1028" i="4"/>
  <c r="D1060" i="4"/>
  <c r="D1092" i="4"/>
  <c r="I11" i="3"/>
  <c r="K11" i="3" s="1"/>
  <c r="M11" i="3" s="1"/>
  <c r="I13" i="3"/>
  <c r="K13" i="3" s="1"/>
  <c r="M13" i="3" s="1"/>
  <c r="J12" i="3"/>
  <c r="L12" i="3" s="1"/>
  <c r="I12" i="3"/>
  <c r="K12" i="3" s="1"/>
  <c r="G13" i="5" l="1"/>
  <c r="I13" i="5" s="1"/>
  <c r="K13" i="5" s="1"/>
  <c r="G12" i="5"/>
  <c r="I12" i="5" s="1"/>
  <c r="K12" i="5" s="1"/>
  <c r="G11" i="5"/>
  <c r="I11" i="5" s="1"/>
  <c r="K11" i="5" s="1"/>
  <c r="H13" i="5"/>
  <c r="J13" i="5" s="1"/>
  <c r="L13" i="5" s="1"/>
  <c r="H11" i="5"/>
  <c r="J11" i="5" s="1"/>
  <c r="L11" i="5" s="1"/>
  <c r="H12" i="5"/>
  <c r="J12" i="5" s="1"/>
  <c r="L12" i="5" s="1"/>
  <c r="G13" i="4"/>
  <c r="I13" i="4" s="1"/>
  <c r="K13" i="4" s="1"/>
  <c r="G12" i="4"/>
  <c r="I12" i="4" s="1"/>
  <c r="K12" i="4" s="1"/>
  <c r="G11" i="4"/>
  <c r="I11" i="4" s="1"/>
  <c r="K11" i="4" s="1"/>
  <c r="H13" i="4"/>
  <c r="J13" i="4" s="1"/>
  <c r="L13" i="4" s="1"/>
  <c r="H12" i="4"/>
  <c r="J12" i="4" s="1"/>
  <c r="L12" i="4" s="1"/>
  <c r="H11" i="4"/>
  <c r="J11" i="4" s="1"/>
  <c r="L11" i="4" s="1"/>
  <c r="M12" i="3"/>
  <c r="M11" i="5" l="1"/>
  <c r="M12" i="5"/>
  <c r="M13" i="5"/>
  <c r="M11" i="4"/>
  <c r="M12" i="4"/>
  <c r="M13" i="4"/>
  <c r="H11" i="3"/>
  <c r="G11" i="3"/>
  <c r="G7" i="3"/>
  <c r="G6" i="3"/>
  <c r="G5" i="3"/>
  <c r="H5" i="3" s="1"/>
  <c r="G4" i="3"/>
  <c r="H3" i="3"/>
  <c r="G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3" i="3"/>
</calcChain>
</file>

<file path=xl/sharedStrings.xml><?xml version="1.0" encoding="utf-8"?>
<sst xmlns="http://schemas.openxmlformats.org/spreadsheetml/2006/main" count="69" uniqueCount="21">
  <si>
    <t>Date</t>
  </si>
  <si>
    <t>Last Price</t>
  </si>
  <si>
    <t>Cont. Comp. Returns</t>
  </si>
  <si>
    <t>Annual Moving Returns</t>
  </si>
  <si>
    <t>Summary Statistics</t>
  </si>
  <si>
    <t>A</t>
  </si>
  <si>
    <t>Annualized</t>
  </si>
  <si>
    <t>Average</t>
  </si>
  <si>
    <t>Beta (RI=SPX, Daily, 5-Year)</t>
  </si>
  <si>
    <t>Median</t>
  </si>
  <si>
    <t>Std. Dev.</t>
  </si>
  <si>
    <t>Skewness</t>
  </si>
  <si>
    <t>Kurtosis</t>
  </si>
  <si>
    <t>Actual Count</t>
  </si>
  <si>
    <t>Actual Count %</t>
  </si>
  <si>
    <t>68-95-99</t>
  </si>
  <si>
    <t>Lower Bound</t>
  </si>
  <si>
    <t>Upper Bound</t>
  </si>
  <si>
    <t>&lt; Lower Bound</t>
  </si>
  <si>
    <t>&gt; Upper Bound</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</si>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</sst>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1"/>
      <color theme="1"/>
      <name val="Calibri"/>
      <family val="2"/>
    </font>
    <font>
      <sz val="8"/>
      <color rgb="FFFF0000"/>
      <name val="Calibri"/>
      <family val="2"/>
    </font>
    <font>
      <sz val="22"/>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6"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18" fillId="0" borderId="0" xfId="0" applyFont="1"/>
    <xf numFmtId="14" fontId="18" fillId="0" borderId="0" xfId="0" applyNumberFormat="1" applyFont="1"/>
    <xf numFmtId="0" fontId="19" fillId="0" borderId="0" xfId="0" applyFont="1" applyAlignment="1">
      <alignment wrapText="1"/>
    </xf>
    <xf numFmtId="0" fontId="19" fillId="0" borderId="0" xfId="0" applyFont="1"/>
    <xf numFmtId="0" fontId="20" fillId="0" borderId="0" xfId="0" applyFont="1"/>
    <xf numFmtId="0" fontId="21" fillId="0" borderId="10" xfId="0" applyFont="1" applyBorder="1" applyAlignment="1">
      <alignment horizontal="center" vertical="center" wrapText="1"/>
    </xf>
    <xf numFmtId="14" fontId="0" fillId="34" borderId="10" xfId="0" applyNumberFormat="1" applyFill="1" applyBorder="1"/>
    <xf numFmtId="0" fontId="0" fillId="34" borderId="10" xfId="0" applyFill="1" applyBorder="1"/>
    <xf numFmtId="0" fontId="1" fillId="18" borderId="10" xfId="27" applyBorder="1" applyAlignment="1">
      <alignment horizontal="center"/>
    </xf>
    <xf numFmtId="165" fontId="1" fillId="18" borderId="10" xfId="27" applyNumberFormat="1" applyBorder="1" applyAlignment="1">
      <alignment horizontal="center"/>
    </xf>
    <xf numFmtId="164" fontId="1" fillId="18" borderId="10" xfId="27" applyNumberFormat="1" applyBorder="1" applyAlignment="1">
      <alignment horizontal="center"/>
    </xf>
    <xf numFmtId="166" fontId="1" fillId="18" borderId="10" xfId="27" applyNumberFormat="1" applyBorder="1" applyAlignment="1">
      <alignment horizontal="center"/>
    </xf>
    <xf numFmtId="0" fontId="1" fillId="18" borderId="0" xfId="27"/>
    <xf numFmtId="0" fontId="1" fillId="18" borderId="10" xfId="27" applyNumberFormat="1" applyBorder="1" applyAlignment="1">
      <alignment horizontal="center"/>
    </xf>
    <xf numFmtId="0" fontId="1" fillId="11" borderId="10" xfId="20" applyBorder="1" applyAlignment="1">
      <alignment horizontal="center" vertical="center" wrapText="1"/>
    </xf>
    <xf numFmtId="0" fontId="1" fillId="11" borderId="10" xfId="20" applyBorder="1"/>
    <xf numFmtId="0" fontId="1" fillId="11" borderId="10" xfId="20" applyBorder="1" applyAlignment="1">
      <alignment horizontal="center"/>
    </xf>
    <xf numFmtId="9" fontId="1" fillId="11" borderId="10" xfId="20" applyNumberFormat="1" applyBorder="1" applyAlignment="1">
      <alignment horizontal="center"/>
    </xf>
    <xf numFmtId="0" fontId="1" fillId="11" borderId="11" xfId="20" applyBorder="1" applyAlignment="1">
      <alignment horizontal="center"/>
    </xf>
    <xf numFmtId="0" fontId="1" fillId="11" borderId="13" xfId="20" applyBorder="1" applyAlignment="1">
      <alignment horizontal="center"/>
    </xf>
    <xf numFmtId="0" fontId="1" fillId="18" borderId="10" xfId="27" applyBorder="1" applyAlignment="1">
      <alignment horizontal="center"/>
    </xf>
    <xf numFmtId="0" fontId="1" fillId="11" borderId="11" xfId="20" applyBorder="1" applyAlignment="1">
      <alignment horizontal="center" vertical="center" wrapText="1"/>
    </xf>
    <xf numFmtId="0" fontId="1" fillId="11" borderId="12" xfId="20" applyBorder="1" applyAlignment="1">
      <alignment horizontal="center" vertical="center" wrapText="1"/>
    </xf>
    <xf numFmtId="0" fontId="1" fillId="11" borderId="13" xfId="20" applyBorder="1" applyAlignment="1">
      <alignment horizontal="center" vertical="center" wrapText="1"/>
    </xf>
    <xf numFmtId="0" fontId="1" fillId="33" borderId="10" xfId="27"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5290</xdr:colOff>
      <xdr:row>24</xdr:row>
      <xdr:rowOff>0</xdr:rowOff>
    </xdr:from>
    <xdr:to>
      <xdr:col>13</xdr:col>
      <xdr:colOff>5290</xdr:colOff>
      <xdr:row>38</xdr:row>
      <xdr:rowOff>127000</xdr:rowOff>
    </xdr:to>
    <xdr:sp macro="" textlink="">
      <xdr:nvSpPr>
        <xdr:cNvPr id="6" name="TextBox 5">
          <a:extLst>
            <a:ext uri="{FF2B5EF4-FFF2-40B4-BE49-F238E27FC236}">
              <a16:creationId xmlns:a16="http://schemas.microsoft.com/office/drawing/2014/main" id="{79E921D0-9171-4875-B6C3-A78AB5AFA4B2}"/>
            </a:ext>
          </a:extLst>
        </xdr:cNvPr>
        <xdr:cNvSpPr txBox="1"/>
      </xdr:nvSpPr>
      <xdr:spPr>
        <a:xfrm>
          <a:off x="3675590" y="4603750"/>
          <a:ext cx="7188200" cy="270510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Your Analysis</a:t>
          </a:r>
          <a:r>
            <a:rPr lang="en-US" sz="1100" b="1" baseline="0">
              <a:solidFill>
                <a:schemeClr val="dk1"/>
              </a:solidFill>
              <a:effectLst/>
              <a:latin typeface="+mn-lt"/>
              <a:ea typeface="+mn-ea"/>
              <a:cs typeface="+mn-cs"/>
            </a:rPr>
            <a:t>:</a:t>
          </a: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1.  Research and describe in common-sense terms the meaning of skewness: </a:t>
          </a:r>
          <a:r>
            <a:rPr lang="en-US" sz="1100" b="0">
              <a:solidFill>
                <a:srgbClr val="FF0000"/>
              </a:solidFill>
              <a:effectLst/>
              <a:latin typeface="+mn-lt"/>
              <a:ea typeface="+mn-ea"/>
              <a:cs typeface="+mn-cs"/>
            </a:rPr>
            <a:t>Skewness helps us measure the degree and if the slope is positive or negative. Investors like when they are symmetrical. They are less risky and easier to predict</a:t>
          </a:r>
          <a:r>
            <a:rPr lang="en-US" sz="1100" b="0">
              <a:solidFill>
                <a:schemeClr val="dk1"/>
              </a:solidFill>
              <a:effectLst/>
              <a:latin typeface="+mn-lt"/>
              <a:ea typeface="+mn-ea"/>
              <a:cs typeface="+mn-cs"/>
            </a:rPr>
            <a:t>.</a:t>
          </a:r>
          <a:endParaRPr lang="en-US" sz="1200">
            <a:effectLst/>
          </a:endParaRPr>
        </a:p>
        <a:p>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2.  Research and describe in common-sense terms the meaning of kurtosis:</a:t>
          </a:r>
          <a:r>
            <a:rPr lang="en-US" sz="1100" b="0">
              <a:solidFill>
                <a:srgbClr val="FF0000"/>
              </a:solidFill>
              <a:effectLst/>
              <a:latin typeface="+mn-lt"/>
              <a:ea typeface="+mn-ea"/>
              <a:cs typeface="+mn-cs"/>
            </a:rPr>
            <a:t>Kurtosis also measures the frequency. It isgood when it is high curve and low standard deviation. This yields a higher return and lower risk.</a:t>
          </a:r>
          <a:endParaRPr lang="en-US" sz="1200">
            <a:solidFill>
              <a:srgbClr val="FF0000"/>
            </a:solidFill>
            <a:effectLst/>
          </a:endParaRPr>
        </a:p>
        <a:p>
          <a:endParaRPr lang="en-US" sz="1200">
            <a:effectLst/>
          </a:endParaRPr>
        </a:p>
        <a:p>
          <a:r>
            <a:rPr lang="en-US" sz="1100" b="0">
              <a:solidFill>
                <a:schemeClr val="dk1"/>
              </a:solidFill>
              <a:effectLst/>
              <a:latin typeface="+mn-lt"/>
              <a:ea typeface="+mn-ea"/>
              <a:cs typeface="+mn-cs"/>
            </a:rPr>
            <a:t>3.  Discuss the skewness and kurtosis associated with</a:t>
          </a:r>
          <a:r>
            <a:rPr lang="en-US" sz="1100" b="0" baseline="0">
              <a:solidFill>
                <a:schemeClr val="dk1"/>
              </a:solidFill>
              <a:effectLst/>
              <a:latin typeface="+mn-lt"/>
              <a:ea typeface="+mn-ea"/>
              <a:cs typeface="+mn-cs"/>
            </a:rPr>
            <a:t> this security, and how those measures would be of interest to an investor:</a:t>
          </a:r>
          <a:endParaRPr lang="en-US" sz="1200">
            <a:effectLst/>
          </a:endParaRPr>
        </a:p>
        <a:p>
          <a:r>
            <a:rPr lang="en-US" sz="1100" b="0" baseline="0">
              <a:solidFill>
                <a:srgbClr val="FF0000"/>
              </a:solidFill>
              <a:effectLst/>
              <a:latin typeface="+mn-lt"/>
              <a:ea typeface="+mn-ea"/>
              <a:cs typeface="+mn-cs"/>
            </a:rPr>
            <a:t>The skewness is actually fairly close to 0 meaning that the bell curve would be fairly symetrical. The Kurtosis is fairly high with a low standard deviation making this a good buy to me. That means that it is fairly predictable with low risk and high reward that is almost guaranteed. </a:t>
          </a:r>
          <a:endParaRPr lang="en-US">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4. Based on the summary statistics and your answer to Question</a:t>
          </a:r>
          <a:r>
            <a:rPr lang="en-US" sz="1100" b="0" baseline="0">
              <a:solidFill>
                <a:schemeClr val="dk1"/>
              </a:solidFill>
              <a:effectLst/>
              <a:latin typeface="+mn-lt"/>
              <a:ea typeface="+mn-ea"/>
              <a:cs typeface="+mn-cs"/>
            </a:rPr>
            <a:t> 3 for each security, indicate</a:t>
          </a:r>
          <a:r>
            <a:rPr lang="en-US" sz="1100" b="0" i="0" baseline="0">
              <a:solidFill>
                <a:schemeClr val="dk1"/>
              </a:solidFill>
              <a:effectLst/>
              <a:latin typeface="+mn-lt"/>
              <a:ea typeface="+mn-ea"/>
              <a:cs typeface="+mn-cs"/>
            </a:rPr>
            <a:t> which of the three securities would be the best investment choice, and discuss your reasoning: </a:t>
          </a:r>
          <a:r>
            <a:rPr lang="en-US" sz="1100" b="0" i="0" baseline="0">
              <a:solidFill>
                <a:srgbClr val="FF0000"/>
              </a:solidFill>
              <a:effectLst/>
              <a:latin typeface="+mn-lt"/>
              <a:ea typeface="+mn-ea"/>
              <a:cs typeface="+mn-cs"/>
            </a:rPr>
            <a:t>I think that the company i would invest in is Cigna it has the highest Kurtosis with a small deviation. The potential is the highest with a low risk making this an attractive buy to me. I feel that the Kurtosis and standard deviation are the best to look at in this project just due to the fact of risk and gian. The other companies are actually attractive however i think that the best company is Cigna. </a:t>
          </a:r>
          <a:endParaRPr lang="en-US" sz="1200">
            <a:solidFill>
              <a:srgbClr val="FF0000"/>
            </a:solidFill>
            <a:effectLst/>
          </a:endParaRPr>
        </a:p>
        <a:p>
          <a:endParaRPr lang="en-US" sz="1200">
            <a:effectLst/>
          </a:endParaRPr>
        </a:p>
        <a:p>
          <a:endParaRPr lang="en-US" sz="1200" b="0">
            <a:latin typeface="+mn-lt"/>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5290</xdr:colOff>
      <xdr:row>24</xdr:row>
      <xdr:rowOff>0</xdr:rowOff>
    </xdr:from>
    <xdr:to>
      <xdr:col>13</xdr:col>
      <xdr:colOff>5290</xdr:colOff>
      <xdr:row>40</xdr:row>
      <xdr:rowOff>22860</xdr:rowOff>
    </xdr:to>
    <xdr:sp macro="" textlink="">
      <xdr:nvSpPr>
        <xdr:cNvPr id="3" name="TextBox 2">
          <a:extLst>
            <a:ext uri="{FF2B5EF4-FFF2-40B4-BE49-F238E27FC236}">
              <a16:creationId xmlns:a16="http://schemas.microsoft.com/office/drawing/2014/main" id="{E86157C9-E8EE-46A2-BD55-60EE5AFBFBA4}"/>
            </a:ext>
          </a:extLst>
        </xdr:cNvPr>
        <xdr:cNvSpPr txBox="1"/>
      </xdr:nvSpPr>
      <xdr:spPr>
        <a:xfrm>
          <a:off x="3167590" y="4572000"/>
          <a:ext cx="7170420" cy="294894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Your Analysis</a:t>
          </a:r>
          <a:r>
            <a:rPr lang="en-US" sz="1100" b="1" baseline="0">
              <a:solidFill>
                <a:schemeClr val="dk1"/>
              </a:solidFill>
              <a:effectLst/>
              <a:latin typeface="+mn-lt"/>
              <a:ea typeface="+mn-ea"/>
              <a:cs typeface="+mn-cs"/>
            </a:rPr>
            <a:t>:</a:t>
          </a:r>
          <a:endParaRPr lang="en-US" sz="1200">
            <a:effectLst/>
          </a:endParaRPr>
        </a:p>
        <a:p>
          <a:r>
            <a:rPr lang="en-US" sz="1100" b="0">
              <a:solidFill>
                <a:schemeClr val="dk1"/>
              </a:solidFill>
              <a:effectLst/>
              <a:latin typeface="+mn-lt"/>
              <a:ea typeface="+mn-ea"/>
              <a:cs typeface="+mn-cs"/>
            </a:rPr>
            <a:t>1.  Research and describe in common-sense terms the meaning of skewness:</a:t>
          </a:r>
          <a:endParaRPr lang="en-US" sz="1200">
            <a:effectLst/>
          </a:endParaRPr>
        </a:p>
        <a:p>
          <a:r>
            <a:rPr lang="en-US" sz="1100" b="0">
              <a:solidFill>
                <a:schemeClr val="dk1"/>
              </a:solidFill>
              <a:effectLst/>
              <a:latin typeface="+mn-lt"/>
              <a:ea typeface="+mn-ea"/>
              <a:cs typeface="+mn-cs"/>
            </a:rPr>
            <a:t>2.  Research and describe in common-sense terms the meaning of kurtosis:</a:t>
          </a:r>
          <a:endParaRPr lang="en-US" sz="1200">
            <a:effectLst/>
          </a:endParaRPr>
        </a:p>
        <a:p>
          <a:r>
            <a:rPr lang="en-US" sz="1100" b="0">
              <a:solidFill>
                <a:schemeClr val="dk1"/>
              </a:solidFill>
              <a:effectLst/>
              <a:latin typeface="+mn-lt"/>
              <a:ea typeface="+mn-ea"/>
              <a:cs typeface="+mn-cs"/>
            </a:rPr>
            <a:t>Again this</a:t>
          </a:r>
          <a:r>
            <a:rPr lang="en-US" sz="1100" b="0" baseline="0">
              <a:solidFill>
                <a:schemeClr val="dk1"/>
              </a:solidFill>
              <a:effectLst/>
              <a:latin typeface="+mn-lt"/>
              <a:ea typeface="+mn-ea"/>
              <a:cs typeface="+mn-cs"/>
            </a:rPr>
            <a:t> Kurtosis is positive making there have more observations in the tail rather than normal distribution. </a:t>
          </a:r>
          <a:endParaRPr lang="en-US" sz="1200">
            <a:effectLst/>
          </a:endParaRPr>
        </a:p>
        <a:p>
          <a:r>
            <a:rPr lang="en-US" sz="1100" b="0">
              <a:solidFill>
                <a:schemeClr val="dk1"/>
              </a:solidFill>
              <a:effectLst/>
              <a:latin typeface="+mn-lt"/>
              <a:ea typeface="+mn-ea"/>
              <a:cs typeface="+mn-cs"/>
            </a:rPr>
            <a:t>3.  Discuss the skewness and kurtosis associated with</a:t>
          </a:r>
          <a:r>
            <a:rPr lang="en-US" sz="1100" b="0" baseline="0">
              <a:solidFill>
                <a:schemeClr val="dk1"/>
              </a:solidFill>
              <a:effectLst/>
              <a:latin typeface="+mn-lt"/>
              <a:ea typeface="+mn-ea"/>
              <a:cs typeface="+mn-cs"/>
            </a:rPr>
            <a:t> this security, and how those measures would be of interest to an investor:</a:t>
          </a: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rgbClr val="FF0000"/>
              </a:solidFill>
              <a:effectLst/>
              <a:latin typeface="+mn-lt"/>
              <a:ea typeface="+mn-ea"/>
              <a:cs typeface="+mn-cs"/>
            </a:rPr>
            <a:t>The bell curve is actually going to be similar and fairly symetrical. The Kurtosis is not as high however it is postive meaning that it would not be a bad investment. The risk found in the standard deviation is also good.  </a:t>
          </a:r>
          <a:endParaRPr lang="en-US">
            <a:solidFill>
              <a:srgbClr val="FF0000"/>
            </a:solidFill>
            <a:effectLst/>
          </a:endParaRPr>
        </a:p>
        <a:p>
          <a:r>
            <a:rPr lang="en-US" sz="1100" b="0" baseline="0">
              <a:solidFill>
                <a:schemeClr val="dk1"/>
              </a:solidFill>
              <a:effectLst/>
              <a:latin typeface="+mn-lt"/>
              <a:ea typeface="+mn-ea"/>
              <a:cs typeface="+mn-cs"/>
            </a:rPr>
            <a:t> </a:t>
          </a:r>
          <a:endParaRPr lang="en-US" sz="1200">
            <a:effectLst/>
          </a:endParaRPr>
        </a:p>
        <a:p>
          <a:r>
            <a:rPr lang="en-US" sz="1100" b="0">
              <a:solidFill>
                <a:schemeClr val="dk1"/>
              </a:solidFill>
              <a:effectLst/>
              <a:latin typeface="+mn-lt"/>
              <a:ea typeface="+mn-ea"/>
              <a:cs typeface="+mn-cs"/>
            </a:rPr>
            <a:t>4. Based on the summary statistics and your answer to Question</a:t>
          </a:r>
          <a:r>
            <a:rPr lang="en-US" sz="1100" b="0" baseline="0">
              <a:solidFill>
                <a:schemeClr val="dk1"/>
              </a:solidFill>
              <a:effectLst/>
              <a:latin typeface="+mn-lt"/>
              <a:ea typeface="+mn-ea"/>
              <a:cs typeface="+mn-cs"/>
            </a:rPr>
            <a:t> 3 for each security, indicate</a:t>
          </a:r>
          <a:r>
            <a:rPr lang="en-US" sz="1100" b="0" i="0" baseline="0">
              <a:solidFill>
                <a:schemeClr val="dk1"/>
              </a:solidFill>
              <a:effectLst/>
              <a:latin typeface="+mn-lt"/>
              <a:ea typeface="+mn-ea"/>
              <a:cs typeface="+mn-cs"/>
            </a:rPr>
            <a:t> which of the three securities would be the best investment choice, and discuss your reasoning:</a:t>
          </a:r>
          <a:endParaRPr lang="en-US" sz="1200">
            <a:effectLst/>
          </a:endParaRPr>
        </a:p>
        <a:p>
          <a:endParaRPr lang="en-US" sz="1200" b="0">
            <a:latin typeface="+mn-lt"/>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5290</xdr:colOff>
      <xdr:row>24</xdr:row>
      <xdr:rowOff>0</xdr:rowOff>
    </xdr:from>
    <xdr:to>
      <xdr:col>13</xdr:col>
      <xdr:colOff>5290</xdr:colOff>
      <xdr:row>38</xdr:row>
      <xdr:rowOff>22860</xdr:rowOff>
    </xdr:to>
    <xdr:sp macro="" textlink="">
      <xdr:nvSpPr>
        <xdr:cNvPr id="3" name="TextBox 2">
          <a:extLst>
            <a:ext uri="{FF2B5EF4-FFF2-40B4-BE49-F238E27FC236}">
              <a16:creationId xmlns:a16="http://schemas.microsoft.com/office/drawing/2014/main" id="{993C1678-E5C8-46FC-BA45-557A317EF0B9}"/>
            </a:ext>
          </a:extLst>
        </xdr:cNvPr>
        <xdr:cNvSpPr txBox="1"/>
      </xdr:nvSpPr>
      <xdr:spPr>
        <a:xfrm>
          <a:off x="3099010" y="4754880"/>
          <a:ext cx="7505700" cy="258318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Your Analysis</a:t>
          </a:r>
          <a:r>
            <a:rPr lang="en-US" sz="1100" b="1" baseline="0">
              <a:solidFill>
                <a:schemeClr val="dk1"/>
              </a:solidFill>
              <a:effectLst/>
              <a:latin typeface="+mn-lt"/>
              <a:ea typeface="+mn-ea"/>
              <a:cs typeface="+mn-cs"/>
            </a:rPr>
            <a:t>:</a:t>
          </a:r>
          <a:endParaRPr lang="en-US" sz="1200">
            <a:effectLst/>
          </a:endParaRPr>
        </a:p>
        <a:p>
          <a:r>
            <a:rPr lang="en-US" sz="1100" b="0">
              <a:solidFill>
                <a:schemeClr val="dk1"/>
              </a:solidFill>
              <a:effectLst/>
              <a:latin typeface="+mn-lt"/>
              <a:ea typeface="+mn-ea"/>
              <a:cs typeface="+mn-cs"/>
            </a:rPr>
            <a:t>1.  Research and describe in common-sense terms the meaning of skewness:</a:t>
          </a:r>
          <a:endParaRPr lang="en-US" sz="1200">
            <a:effectLst/>
          </a:endParaRPr>
        </a:p>
        <a:p>
          <a:r>
            <a:rPr lang="en-US" sz="1100" b="0">
              <a:solidFill>
                <a:schemeClr val="dk1"/>
              </a:solidFill>
              <a:effectLst/>
              <a:latin typeface="+mn-lt"/>
              <a:ea typeface="+mn-ea"/>
              <a:cs typeface="+mn-cs"/>
            </a:rPr>
            <a:t>2.  Research and describe in common-sense terms the meaning of kurtosis:</a:t>
          </a:r>
          <a:endParaRPr lang="en-US" sz="1200">
            <a:effectLst/>
          </a:endParaRPr>
        </a:p>
        <a:p>
          <a:r>
            <a:rPr lang="en-US" sz="1100" b="0">
              <a:solidFill>
                <a:schemeClr val="dk1"/>
              </a:solidFill>
              <a:effectLst/>
              <a:latin typeface="+mn-lt"/>
              <a:ea typeface="+mn-ea"/>
              <a:cs typeface="+mn-cs"/>
            </a:rPr>
            <a:t>3.  Discuss the skewness and kurtosis associated with</a:t>
          </a:r>
          <a:r>
            <a:rPr lang="en-US" sz="1100" b="0" baseline="0">
              <a:solidFill>
                <a:schemeClr val="dk1"/>
              </a:solidFill>
              <a:effectLst/>
              <a:latin typeface="+mn-lt"/>
              <a:ea typeface="+mn-ea"/>
              <a:cs typeface="+mn-cs"/>
            </a:rPr>
            <a:t> this security, and how those measures would be of interest to an investor:</a:t>
          </a:r>
          <a:endParaRPr lang="en-US" sz="1200">
            <a:effectLst/>
          </a:endParaRPr>
        </a:p>
        <a:p>
          <a:r>
            <a:rPr lang="en-US" sz="1100" b="0" baseline="0">
              <a:solidFill>
                <a:srgbClr val="FF0000"/>
              </a:solidFill>
              <a:effectLst/>
              <a:latin typeface="+mn-lt"/>
              <a:ea typeface="+mn-ea"/>
              <a:cs typeface="+mn-cs"/>
            </a:rPr>
            <a:t>The skewness on Medtronic is moderately skewed meaning that you can see the bell curve being less symetrical than the other. The kurtosis however is better than most and the standard deviation is also pretty well.  </a:t>
          </a:r>
          <a:endParaRPr lang="en-US" sz="1200">
            <a:solidFill>
              <a:srgbClr val="FF0000"/>
            </a:solidFill>
            <a:effectLst/>
          </a:endParaRPr>
        </a:p>
        <a:p>
          <a:r>
            <a:rPr lang="en-US" sz="1100" b="0">
              <a:solidFill>
                <a:schemeClr val="dk1"/>
              </a:solidFill>
              <a:effectLst/>
              <a:latin typeface="+mn-lt"/>
              <a:ea typeface="+mn-ea"/>
              <a:cs typeface="+mn-cs"/>
            </a:rPr>
            <a:t>4. Based on the summary statistics and your answer to Question</a:t>
          </a:r>
          <a:r>
            <a:rPr lang="en-US" sz="1100" b="0" baseline="0">
              <a:solidFill>
                <a:schemeClr val="dk1"/>
              </a:solidFill>
              <a:effectLst/>
              <a:latin typeface="+mn-lt"/>
              <a:ea typeface="+mn-ea"/>
              <a:cs typeface="+mn-cs"/>
            </a:rPr>
            <a:t> 3 for each security, indicate</a:t>
          </a:r>
          <a:r>
            <a:rPr lang="en-US" sz="1100" b="0" i="0" baseline="0">
              <a:solidFill>
                <a:schemeClr val="dk1"/>
              </a:solidFill>
              <a:effectLst/>
              <a:latin typeface="+mn-lt"/>
              <a:ea typeface="+mn-ea"/>
              <a:cs typeface="+mn-cs"/>
            </a:rPr>
            <a:t> which of the three securities would be the best investment choice, and discuss your reasoning:</a:t>
          </a:r>
          <a:endParaRPr lang="en-US" sz="1200">
            <a:effectLst/>
          </a:endParaRPr>
        </a:p>
        <a:p>
          <a:endParaRPr lang="en-US" sz="1200" b="0">
            <a:latin typeface="+mn-lt"/>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115"/>
  <sheetViews>
    <sheetView zoomScale="120" zoomScaleNormal="120" workbookViewId="0">
      <selection activeCell="N34" sqref="N34"/>
    </sheetView>
  </sheetViews>
  <sheetFormatPr defaultColWidth="8.77734375" defaultRowHeight="14.4" x14ac:dyDescent="0.3"/>
  <cols>
    <col min="1" max="1" width="11.109375" style="1" customWidth="1"/>
    <col min="2" max="2" width="8.77734375" style="1"/>
    <col min="3" max="3" width="13.44140625" style="1" customWidth="1"/>
    <col min="4" max="4" width="15.109375" style="1" customWidth="1"/>
    <col min="5" max="5" width="5.109375" style="1" customWidth="1"/>
    <col min="6" max="6" width="9.44140625" style="1" customWidth="1"/>
    <col min="7" max="8" width="13.44140625" style="1" customWidth="1"/>
    <col min="9" max="9" width="14.33203125" style="1" customWidth="1"/>
    <col min="10" max="11" width="15.33203125" style="1" customWidth="1"/>
    <col min="12" max="12" width="14.6640625" style="1" customWidth="1"/>
  </cols>
  <sheetData>
    <row r="1" spans="1:13" ht="28.8" x14ac:dyDescent="0.3">
      <c r="A1" s="15" t="s">
        <v>0</v>
      </c>
      <c r="B1" s="15" t="s">
        <v>1</v>
      </c>
      <c r="C1" s="15" t="s">
        <v>2</v>
      </c>
      <c r="D1" s="15" t="s">
        <v>3</v>
      </c>
      <c r="E1" s="3"/>
      <c r="F1" s="22" t="s">
        <v>4</v>
      </c>
      <c r="G1" s="23"/>
      <c r="H1" s="24"/>
      <c r="I1" s="6"/>
      <c r="J1" s="6"/>
      <c r="K1" s="6"/>
      <c r="L1" s="6"/>
      <c r="M1" s="6"/>
    </row>
    <row r="2" spans="1:13" x14ac:dyDescent="0.3">
      <c r="A2" s="7">
        <v>42908</v>
      </c>
      <c r="B2" s="8">
        <v>70.41</v>
      </c>
      <c r="C2" s="9"/>
      <c r="D2" s="9"/>
      <c r="E2" s="4"/>
      <c r="F2" s="16"/>
      <c r="G2" s="17" t="s">
        <v>5</v>
      </c>
      <c r="H2" s="17" t="s">
        <v>6</v>
      </c>
      <c r="I2" s="4"/>
      <c r="J2" s="4"/>
      <c r="K2" s="4"/>
      <c r="L2" s="4"/>
      <c r="M2" s="4"/>
    </row>
    <row r="3" spans="1:13" x14ac:dyDescent="0.3">
      <c r="A3" s="7">
        <v>42909</v>
      </c>
      <c r="B3" s="8">
        <v>70.56</v>
      </c>
      <c r="C3" s="10">
        <f>LN(B3/B2)</f>
        <v>2.1281131674940135E-3</v>
      </c>
      <c r="D3" s="11"/>
      <c r="E3" s="4"/>
      <c r="F3" s="16" t="s">
        <v>7</v>
      </c>
      <c r="G3" s="10">
        <f>AVERAGE(C3:C1115)</f>
        <v>-1.0865255382600666E-4</v>
      </c>
      <c r="H3" s="10">
        <f>G3*252</f>
        <v>-2.7380443564153679E-2</v>
      </c>
      <c r="I3" s="4"/>
      <c r="J3" s="19" t="s">
        <v>8</v>
      </c>
      <c r="K3" s="20"/>
      <c r="L3" s="4"/>
      <c r="M3" s="4"/>
    </row>
    <row r="4" spans="1:13" x14ac:dyDescent="0.3">
      <c r="A4" s="7">
        <v>42912</v>
      </c>
      <c r="B4" s="8">
        <v>70.989999999999995</v>
      </c>
      <c r="C4" s="10">
        <f t="shared" ref="C4:C67" si="0">LN(B4/B3)</f>
        <v>6.0756103527586109E-3</v>
      </c>
      <c r="D4" s="11"/>
      <c r="E4" s="4"/>
      <c r="F4" s="16" t="s">
        <v>9</v>
      </c>
      <c r="G4" s="10">
        <f>MEDIAN(C3:C1115)</f>
        <v>4.2805165810191724E-4</v>
      </c>
      <c r="H4" s="25"/>
      <c r="I4" s="4"/>
      <c r="J4" s="21">
        <v>0.44500000000000001</v>
      </c>
      <c r="K4" s="21"/>
      <c r="L4" s="4"/>
      <c r="M4" s="4"/>
    </row>
    <row r="5" spans="1:13" x14ac:dyDescent="0.3">
      <c r="A5" s="7">
        <v>42913</v>
      </c>
      <c r="B5" s="8">
        <v>69.34</v>
      </c>
      <c r="C5" s="10">
        <f t="shared" si="0"/>
        <v>-2.3517081794417024E-2</v>
      </c>
      <c r="D5" s="11"/>
      <c r="E5" s="4"/>
      <c r="F5" s="16" t="s">
        <v>10</v>
      </c>
      <c r="G5" s="10">
        <f>_xlfn.STDEV.S(C3:C1115)</f>
        <v>1.5081669284902391E-2</v>
      </c>
      <c r="H5" s="10">
        <f>G5*SQRT(12)</f>
        <v>5.2244434928803832E-2</v>
      </c>
      <c r="I5" s="4"/>
      <c r="J5" s="4"/>
      <c r="K5" s="4"/>
      <c r="L5" s="4"/>
      <c r="M5" s="4"/>
    </row>
    <row r="6" spans="1:13" x14ac:dyDescent="0.3">
      <c r="A6" s="7">
        <v>42914</v>
      </c>
      <c r="B6" s="8">
        <v>69.53</v>
      </c>
      <c r="C6" s="10">
        <f t="shared" si="0"/>
        <v>2.7363738540490119E-3</v>
      </c>
      <c r="D6" s="11"/>
      <c r="E6" s="4"/>
      <c r="F6" s="16" t="s">
        <v>11</v>
      </c>
      <c r="G6" s="12">
        <f>SKEW(C3:C1115)</f>
        <v>-0.31475024207143715</v>
      </c>
      <c r="H6" s="25"/>
      <c r="I6" s="5"/>
      <c r="J6" s="4"/>
      <c r="K6" s="4"/>
      <c r="L6" s="4"/>
      <c r="M6" s="4"/>
    </row>
    <row r="7" spans="1:13" x14ac:dyDescent="0.3">
      <c r="A7" s="7">
        <v>42915</v>
      </c>
      <c r="B7" s="8">
        <v>68.69</v>
      </c>
      <c r="C7" s="10">
        <f t="shared" si="0"/>
        <v>-1.2154685885136254E-2</v>
      </c>
      <c r="D7" s="11"/>
      <c r="E7" s="4"/>
      <c r="F7" s="16" t="s">
        <v>12</v>
      </c>
      <c r="G7" s="12">
        <f>KURT(C3:C1115)</f>
        <v>11.18580563989325</v>
      </c>
      <c r="H7" s="25"/>
      <c r="I7" s="5"/>
      <c r="J7" s="4"/>
      <c r="K7" s="4"/>
      <c r="L7" s="4"/>
      <c r="M7" s="4"/>
    </row>
    <row r="8" spans="1:13" x14ac:dyDescent="0.3">
      <c r="A8" s="7">
        <v>42916</v>
      </c>
      <c r="B8" s="8">
        <v>69.459999999999994</v>
      </c>
      <c r="C8" s="10">
        <f t="shared" si="0"/>
        <v>1.1147419090137601E-2</v>
      </c>
      <c r="D8" s="11"/>
      <c r="E8" s="4"/>
      <c r="F8" s="4"/>
      <c r="G8" s="13"/>
      <c r="H8" s="13"/>
      <c r="I8" s="4"/>
      <c r="J8" s="4"/>
      <c r="K8" s="4"/>
      <c r="L8" s="4"/>
      <c r="M8" s="4"/>
    </row>
    <row r="9" spans="1:13" x14ac:dyDescent="0.3">
      <c r="A9" s="7">
        <v>42919</v>
      </c>
      <c r="B9" s="8">
        <v>68.760000000000005</v>
      </c>
      <c r="C9" s="10">
        <f t="shared" si="0"/>
        <v>-1.0128866801279272E-2</v>
      </c>
      <c r="D9" s="11"/>
      <c r="E9" s="4"/>
      <c r="F9" s="4"/>
      <c r="G9" s="4"/>
      <c r="H9" s="4"/>
      <c r="I9" s="19" t="s">
        <v>13</v>
      </c>
      <c r="J9" s="20"/>
      <c r="K9" s="19" t="s">
        <v>14</v>
      </c>
      <c r="L9" s="20"/>
      <c r="M9" s="4"/>
    </row>
    <row r="10" spans="1:13" x14ac:dyDescent="0.3">
      <c r="A10" s="7">
        <v>42921</v>
      </c>
      <c r="B10" s="8">
        <v>67.7</v>
      </c>
      <c r="C10" s="10">
        <f t="shared" si="0"/>
        <v>-1.5536000596419273E-2</v>
      </c>
      <c r="D10" s="11"/>
      <c r="E10" s="4"/>
      <c r="F10" s="17" t="s">
        <v>15</v>
      </c>
      <c r="G10" s="17" t="s">
        <v>16</v>
      </c>
      <c r="H10" s="17" t="s">
        <v>17</v>
      </c>
      <c r="I10" s="17" t="s">
        <v>18</v>
      </c>
      <c r="J10" s="17" t="s">
        <v>19</v>
      </c>
      <c r="K10" s="17" t="s">
        <v>18</v>
      </c>
      <c r="L10" s="17" t="s">
        <v>19</v>
      </c>
      <c r="M10" s="17" t="s">
        <v>20</v>
      </c>
    </row>
    <row r="11" spans="1:13" x14ac:dyDescent="0.3">
      <c r="A11" s="7">
        <v>42922</v>
      </c>
      <c r="B11" s="8">
        <v>66.55</v>
      </c>
      <c r="C11" s="10">
        <f t="shared" si="0"/>
        <v>-1.713263507710875E-2</v>
      </c>
      <c r="D11" s="11"/>
      <c r="E11" s="4"/>
      <c r="F11" s="18">
        <v>0.68</v>
      </c>
      <c r="G11" s="10">
        <f>H3-H5</f>
        <v>-7.9624878492957518E-2</v>
      </c>
      <c r="H11" s="10">
        <f>H3+H5</f>
        <v>2.4863991364650152E-2</v>
      </c>
      <c r="I11" s="9">
        <f>-COUNTIF($D$252:$D$1115,"&lt;"&amp;G11)</f>
        <v>-276</v>
      </c>
      <c r="J11" s="9">
        <f>COUNTIF($D$252:$D$1115,"&gt;"&amp;H11)</f>
        <v>343</v>
      </c>
      <c r="K11" s="10">
        <f>I11/COUNT($D$254:$D$1260)</f>
        <v>-0.32018561484918795</v>
      </c>
      <c r="L11" s="10">
        <f>J11/COUNT($D$254:$D$1260)</f>
        <v>0.39791183294663574</v>
      </c>
      <c r="M11" s="14">
        <f>SUM(K11*L11)</f>
        <v>-0.12740564488778591</v>
      </c>
    </row>
    <row r="12" spans="1:13" x14ac:dyDescent="0.3">
      <c r="A12" s="7">
        <v>42923</v>
      </c>
      <c r="B12" s="8">
        <v>66.52</v>
      </c>
      <c r="C12" s="10">
        <f t="shared" si="0"/>
        <v>-4.5089051639371882E-4</v>
      </c>
      <c r="D12" s="11"/>
      <c r="E12" s="4"/>
      <c r="F12" s="18">
        <v>0.95</v>
      </c>
      <c r="G12" s="10">
        <f>H3-(2*H5)</f>
        <v>-0.13186931342176134</v>
      </c>
      <c r="H12" s="10">
        <f>H3+(2*H5)</f>
        <v>7.7108426293453991E-2</v>
      </c>
      <c r="I12" s="9">
        <f t="shared" ref="I12:I13" si="1">-COUNTIF($D$252:$D$1115,"&lt;"&amp;G12)</f>
        <v>-146</v>
      </c>
      <c r="J12" s="9">
        <f t="shared" ref="J12:J13" si="2">COUNTIF($D$252:$D$1115,"&gt;"&amp;H12)</f>
        <v>223</v>
      </c>
      <c r="K12" s="10">
        <f t="shared" ref="K12:K13" si="3">I12/COUNT($D$254:$D$1260)</f>
        <v>-0.16937354988399073</v>
      </c>
      <c r="L12" s="10">
        <f t="shared" ref="L12:L13" si="4">J12/COUNT($D$254:$D$1260)</f>
        <v>0.25870069605568446</v>
      </c>
      <c r="M12" s="14">
        <f t="shared" ref="M12:M13" si="5">SUM(K12*L12)</f>
        <v>-4.3817055248410598E-2</v>
      </c>
    </row>
    <row r="13" spans="1:13" x14ac:dyDescent="0.3">
      <c r="A13" s="7">
        <v>42926</v>
      </c>
      <c r="B13" s="8">
        <v>65.87</v>
      </c>
      <c r="C13" s="10">
        <f t="shared" si="0"/>
        <v>-9.8195516721252558E-3</v>
      </c>
      <c r="D13" s="11"/>
      <c r="E13" s="4"/>
      <c r="F13" s="18">
        <v>0.99</v>
      </c>
      <c r="G13" s="10">
        <f>H3-(3*H5)</f>
        <v>-0.18411374835056518</v>
      </c>
      <c r="H13" s="10">
        <f>H3+(3*H5)</f>
        <v>0.12935286122225784</v>
      </c>
      <c r="I13" s="9">
        <f t="shared" si="1"/>
        <v>-54</v>
      </c>
      <c r="J13" s="9">
        <f t="shared" si="2"/>
        <v>106</v>
      </c>
      <c r="K13" s="10">
        <f t="shared" si="3"/>
        <v>-6.2645011600928072E-2</v>
      </c>
      <c r="L13" s="10">
        <f t="shared" si="4"/>
        <v>0.12296983758700696</v>
      </c>
      <c r="M13" s="14">
        <f t="shared" si="5"/>
        <v>-7.7034469022022913E-3</v>
      </c>
    </row>
    <row r="14" spans="1:13" x14ac:dyDescent="0.3">
      <c r="A14" s="7">
        <v>42927</v>
      </c>
      <c r="B14" s="8">
        <v>65.34</v>
      </c>
      <c r="C14" s="10">
        <f t="shared" si="0"/>
        <v>-8.078696479677485E-3</v>
      </c>
      <c r="D14" s="10"/>
    </row>
    <row r="15" spans="1:13" x14ac:dyDescent="0.3">
      <c r="A15" s="7">
        <v>42928</v>
      </c>
      <c r="B15" s="8">
        <v>65.739999999999995</v>
      </c>
      <c r="C15" s="10">
        <f t="shared" si="0"/>
        <v>6.103162063149036E-3</v>
      </c>
      <c r="D15" s="10"/>
    </row>
    <row r="16" spans="1:13" x14ac:dyDescent="0.3">
      <c r="A16" s="7">
        <v>42929</v>
      </c>
      <c r="B16" s="8">
        <v>66.02</v>
      </c>
      <c r="C16" s="10">
        <f t="shared" si="0"/>
        <v>4.2501581889736566E-3</v>
      </c>
      <c r="D16" s="10"/>
    </row>
    <row r="17" spans="1:9" x14ac:dyDescent="0.3">
      <c r="A17" s="7">
        <v>42930</v>
      </c>
      <c r="B17" s="8">
        <v>66.38</v>
      </c>
      <c r="C17" s="10">
        <f t="shared" si="0"/>
        <v>5.4380798667815703E-3</v>
      </c>
      <c r="D17" s="10"/>
    </row>
    <row r="18" spans="1:9" x14ac:dyDescent="0.3">
      <c r="A18" s="7">
        <v>42933</v>
      </c>
      <c r="B18" s="8">
        <v>66.75</v>
      </c>
      <c r="C18" s="10">
        <f t="shared" si="0"/>
        <v>5.5584909885305102E-3</v>
      </c>
      <c r="D18" s="10"/>
    </row>
    <row r="19" spans="1:9" x14ac:dyDescent="0.3">
      <c r="A19" s="7">
        <v>42934</v>
      </c>
      <c r="B19" s="8">
        <v>66.260000000000005</v>
      </c>
      <c r="C19" s="10">
        <f t="shared" si="0"/>
        <v>-7.3679004086089784E-3</v>
      </c>
      <c r="D19" s="10"/>
      <c r="I19" s="2"/>
    </row>
    <row r="20" spans="1:9" x14ac:dyDescent="0.3">
      <c r="A20" s="7">
        <v>42935</v>
      </c>
      <c r="B20" s="8">
        <v>66.349999999999994</v>
      </c>
      <c r="C20" s="10">
        <f t="shared" si="0"/>
        <v>1.3573639064665402E-3</v>
      </c>
      <c r="D20" s="10"/>
      <c r="I20" s="2"/>
    </row>
    <row r="21" spans="1:9" x14ac:dyDescent="0.3">
      <c r="A21" s="7">
        <v>42936</v>
      </c>
      <c r="B21" s="8">
        <v>66.75</v>
      </c>
      <c r="C21" s="10">
        <f t="shared" si="0"/>
        <v>6.0105365021425432E-3</v>
      </c>
      <c r="D21" s="10"/>
      <c r="I21" s="2"/>
    </row>
    <row r="22" spans="1:9" x14ac:dyDescent="0.3">
      <c r="A22" s="7">
        <v>42937</v>
      </c>
      <c r="B22" s="8">
        <v>67.22</v>
      </c>
      <c r="C22" s="10">
        <f t="shared" si="0"/>
        <v>7.0165250166006046E-3</v>
      </c>
      <c r="D22" s="10"/>
      <c r="I22" s="2"/>
    </row>
    <row r="23" spans="1:9" x14ac:dyDescent="0.3">
      <c r="A23" s="7">
        <v>42940</v>
      </c>
      <c r="B23" s="8">
        <v>66.83</v>
      </c>
      <c r="C23" s="10">
        <f t="shared" si="0"/>
        <v>-5.8187407739808293E-3</v>
      </c>
      <c r="D23" s="10"/>
      <c r="I23" s="2"/>
    </row>
    <row r="24" spans="1:9" x14ac:dyDescent="0.3">
      <c r="A24" s="7">
        <v>42941</v>
      </c>
      <c r="B24" s="8">
        <v>67.569999999999993</v>
      </c>
      <c r="C24" s="10">
        <f t="shared" si="0"/>
        <v>1.1012016041104359E-2</v>
      </c>
      <c r="D24" s="10"/>
      <c r="I24" s="2"/>
    </row>
    <row r="25" spans="1:9" x14ac:dyDescent="0.3">
      <c r="A25" s="7">
        <v>42942</v>
      </c>
      <c r="B25" s="8">
        <v>67.31</v>
      </c>
      <c r="C25" s="10">
        <f t="shared" si="0"/>
        <v>-3.8552835414613364E-3</v>
      </c>
      <c r="D25" s="10"/>
      <c r="I25" s="2"/>
    </row>
    <row r="26" spans="1:9" x14ac:dyDescent="0.3">
      <c r="A26" s="7">
        <v>42943</v>
      </c>
      <c r="B26" s="8">
        <v>67.680000000000007</v>
      </c>
      <c r="C26" s="10">
        <f t="shared" si="0"/>
        <v>5.4819012753462154E-3</v>
      </c>
      <c r="D26" s="10"/>
      <c r="I26" s="2"/>
    </row>
    <row r="27" spans="1:9" x14ac:dyDescent="0.3">
      <c r="A27" s="7">
        <v>42944</v>
      </c>
      <c r="B27" s="8">
        <v>67.650000000000006</v>
      </c>
      <c r="C27" s="10">
        <f t="shared" si="0"/>
        <v>-4.4336068117078705E-4</v>
      </c>
      <c r="D27" s="10"/>
      <c r="I27" s="2"/>
    </row>
    <row r="28" spans="1:9" x14ac:dyDescent="0.3">
      <c r="A28" s="7">
        <v>42947</v>
      </c>
      <c r="B28" s="8">
        <v>68</v>
      </c>
      <c r="C28" s="10">
        <f t="shared" si="0"/>
        <v>5.160350559309611E-3</v>
      </c>
      <c r="D28" s="10"/>
      <c r="I28" s="2"/>
    </row>
    <row r="29" spans="1:9" x14ac:dyDescent="0.3">
      <c r="A29" s="7">
        <v>42948</v>
      </c>
      <c r="B29" s="8">
        <v>67.459999999999994</v>
      </c>
      <c r="C29" s="10">
        <f t="shared" si="0"/>
        <v>-7.9728755426026199E-3</v>
      </c>
      <c r="D29" s="10"/>
      <c r="I29" s="2"/>
    </row>
    <row r="30" spans="1:9" x14ac:dyDescent="0.3">
      <c r="A30" s="7">
        <v>42949</v>
      </c>
      <c r="B30" s="8">
        <v>67.44</v>
      </c>
      <c r="C30" s="10">
        <f t="shared" si="0"/>
        <v>-2.9651593990415008E-4</v>
      </c>
      <c r="D30" s="10"/>
      <c r="I30" s="2"/>
    </row>
    <row r="31" spans="1:9" x14ac:dyDescent="0.3">
      <c r="A31" s="7">
        <v>42950</v>
      </c>
      <c r="B31" s="8">
        <v>70.36</v>
      </c>
      <c r="C31" s="10">
        <f t="shared" si="0"/>
        <v>4.238660617575743E-2</v>
      </c>
      <c r="D31" s="10"/>
      <c r="I31" s="2"/>
    </row>
    <row r="32" spans="1:9" x14ac:dyDescent="0.3">
      <c r="A32" s="7">
        <v>42951</v>
      </c>
      <c r="B32" s="8">
        <v>69.62</v>
      </c>
      <c r="C32" s="10">
        <f t="shared" si="0"/>
        <v>-1.057303748606445E-2</v>
      </c>
      <c r="D32" s="10"/>
      <c r="I32" s="2"/>
    </row>
    <row r="33" spans="1:9" x14ac:dyDescent="0.3">
      <c r="A33" s="7">
        <v>42954</v>
      </c>
      <c r="B33" s="8">
        <v>70.11</v>
      </c>
      <c r="C33" s="10">
        <f t="shared" si="0"/>
        <v>7.0135548355833984E-3</v>
      </c>
      <c r="D33" s="10"/>
      <c r="I33" s="2"/>
    </row>
    <row r="34" spans="1:9" x14ac:dyDescent="0.3">
      <c r="A34" s="7">
        <v>42955</v>
      </c>
      <c r="B34" s="8">
        <v>69.22</v>
      </c>
      <c r="C34" s="10">
        <f t="shared" si="0"/>
        <v>-1.2775599011678107E-2</v>
      </c>
      <c r="D34" s="10"/>
      <c r="I34" s="2"/>
    </row>
    <row r="35" spans="1:9" x14ac:dyDescent="0.3">
      <c r="A35" s="7">
        <v>42956</v>
      </c>
      <c r="B35" s="8">
        <v>69.040000000000006</v>
      </c>
      <c r="C35" s="10">
        <f t="shared" si="0"/>
        <v>-2.6037914320256347E-3</v>
      </c>
      <c r="D35" s="10"/>
      <c r="I35" s="2"/>
    </row>
    <row r="36" spans="1:9" x14ac:dyDescent="0.3">
      <c r="A36" s="7">
        <v>42957</v>
      </c>
      <c r="B36" s="8">
        <v>68.75</v>
      </c>
      <c r="C36" s="10">
        <f t="shared" si="0"/>
        <v>-4.2093102284919207E-3</v>
      </c>
      <c r="D36" s="10"/>
      <c r="I36" s="2"/>
    </row>
    <row r="37" spans="1:9" x14ac:dyDescent="0.3">
      <c r="A37" s="7">
        <v>42958</v>
      </c>
      <c r="B37" s="8">
        <v>68.81</v>
      </c>
      <c r="C37" s="10">
        <f t="shared" si="0"/>
        <v>8.7234666770790023E-4</v>
      </c>
      <c r="D37" s="10"/>
      <c r="I37" s="2"/>
    </row>
    <row r="38" spans="1:9" x14ac:dyDescent="0.3">
      <c r="A38" s="7">
        <v>42961</v>
      </c>
      <c r="B38" s="8">
        <v>69.86</v>
      </c>
      <c r="C38" s="10">
        <f t="shared" si="0"/>
        <v>1.5144156164297406E-2</v>
      </c>
      <c r="D38" s="10"/>
      <c r="I38" s="2"/>
    </row>
    <row r="39" spans="1:9" x14ac:dyDescent="0.3">
      <c r="A39" s="7">
        <v>42962</v>
      </c>
      <c r="B39" s="8">
        <v>69.81</v>
      </c>
      <c r="C39" s="10">
        <f t="shared" si="0"/>
        <v>-7.1597339637584898E-4</v>
      </c>
      <c r="D39" s="10"/>
      <c r="I39" s="2"/>
    </row>
    <row r="40" spans="1:9" x14ac:dyDescent="0.3">
      <c r="A40" s="7">
        <v>42963</v>
      </c>
      <c r="B40" s="8">
        <v>70.069999999999993</v>
      </c>
      <c r="C40" s="10">
        <f t="shared" si="0"/>
        <v>3.7174764001323521E-3</v>
      </c>
      <c r="D40" s="10"/>
      <c r="I40" s="2"/>
    </row>
    <row r="41" spans="1:9" x14ac:dyDescent="0.3">
      <c r="A41" s="7">
        <v>42964</v>
      </c>
      <c r="B41" s="8">
        <v>70.099999999999994</v>
      </c>
      <c r="C41" s="10">
        <f t="shared" si="0"/>
        <v>4.2805165810191724E-4</v>
      </c>
      <c r="D41" s="10"/>
      <c r="I41" s="2"/>
    </row>
    <row r="42" spans="1:9" x14ac:dyDescent="0.3">
      <c r="A42" s="7">
        <v>42965</v>
      </c>
      <c r="B42" s="8">
        <v>69.95</v>
      </c>
      <c r="C42" s="10">
        <f t="shared" si="0"/>
        <v>-2.1420929290541005E-3</v>
      </c>
      <c r="D42" s="10"/>
      <c r="I42" s="2"/>
    </row>
    <row r="43" spans="1:9" x14ac:dyDescent="0.3">
      <c r="A43" s="7">
        <v>42968</v>
      </c>
      <c r="B43" s="8">
        <v>70.2</v>
      </c>
      <c r="C43" s="10">
        <f t="shared" si="0"/>
        <v>3.5676099202752473E-3</v>
      </c>
      <c r="D43" s="10"/>
      <c r="I43" s="2"/>
    </row>
    <row r="44" spans="1:9" x14ac:dyDescent="0.3">
      <c r="A44" s="7">
        <v>42969</v>
      </c>
      <c r="B44" s="8">
        <v>70</v>
      </c>
      <c r="C44" s="10">
        <f t="shared" si="0"/>
        <v>-2.8530689824065106E-3</v>
      </c>
      <c r="D44" s="10"/>
      <c r="I44" s="2"/>
    </row>
    <row r="45" spans="1:9" x14ac:dyDescent="0.3">
      <c r="A45" s="7">
        <v>42970</v>
      </c>
      <c r="B45" s="8">
        <v>69.91</v>
      </c>
      <c r="C45" s="10">
        <f t="shared" si="0"/>
        <v>-1.2865415254652462E-3</v>
      </c>
      <c r="D45" s="10"/>
      <c r="I45" s="2"/>
    </row>
    <row r="46" spans="1:9" x14ac:dyDescent="0.3">
      <c r="A46" s="7">
        <v>42971</v>
      </c>
      <c r="B46" s="8">
        <v>67.91</v>
      </c>
      <c r="C46" s="10">
        <f t="shared" si="0"/>
        <v>-2.9025401398193765E-2</v>
      </c>
      <c r="D46" s="10"/>
      <c r="I46" s="2"/>
    </row>
    <row r="47" spans="1:9" x14ac:dyDescent="0.3">
      <c r="A47" s="7">
        <v>42972</v>
      </c>
      <c r="B47" s="8">
        <v>67.709999999999994</v>
      </c>
      <c r="C47" s="10">
        <f t="shared" si="0"/>
        <v>-2.9494196281460894E-3</v>
      </c>
      <c r="D47" s="10"/>
      <c r="I47" s="2"/>
    </row>
    <row r="48" spans="1:9" x14ac:dyDescent="0.3">
      <c r="A48" s="7">
        <v>42975</v>
      </c>
      <c r="B48" s="8">
        <v>66.78</v>
      </c>
      <c r="C48" s="10">
        <f t="shared" si="0"/>
        <v>-1.3830244982045476E-2</v>
      </c>
      <c r="D48" s="10"/>
      <c r="I48" s="2"/>
    </row>
    <row r="49" spans="1:9" x14ac:dyDescent="0.3">
      <c r="A49" s="7">
        <v>42976</v>
      </c>
      <c r="B49" s="8">
        <v>66.3</v>
      </c>
      <c r="C49" s="10">
        <f t="shared" si="0"/>
        <v>-7.2137373236916538E-3</v>
      </c>
      <c r="D49" s="10"/>
      <c r="I49" s="2"/>
    </row>
    <row r="50" spans="1:9" x14ac:dyDescent="0.3">
      <c r="A50" s="7">
        <v>42977</v>
      </c>
      <c r="B50" s="8">
        <v>66.05</v>
      </c>
      <c r="C50" s="10">
        <f t="shared" si="0"/>
        <v>-3.7778662234824846E-3</v>
      </c>
      <c r="D50" s="10"/>
      <c r="I50" s="2"/>
    </row>
    <row r="51" spans="1:9" x14ac:dyDescent="0.3">
      <c r="A51" s="7">
        <v>42978</v>
      </c>
      <c r="B51" s="8">
        <v>65.459999999999994</v>
      </c>
      <c r="C51" s="10">
        <f t="shared" si="0"/>
        <v>-8.9727618952999081E-3</v>
      </c>
      <c r="D51" s="10"/>
      <c r="I51" s="2"/>
    </row>
    <row r="52" spans="1:9" x14ac:dyDescent="0.3">
      <c r="A52" s="7">
        <v>42979</v>
      </c>
      <c r="B52" s="8">
        <v>65.45</v>
      </c>
      <c r="C52" s="10">
        <f t="shared" si="0"/>
        <v>-1.5277671712541247E-4</v>
      </c>
      <c r="D52" s="10"/>
      <c r="I52" s="2"/>
    </row>
    <row r="53" spans="1:9" x14ac:dyDescent="0.3">
      <c r="A53" s="7">
        <v>42983</v>
      </c>
      <c r="B53" s="8">
        <v>66.400000000000006</v>
      </c>
      <c r="C53" s="10">
        <f t="shared" si="0"/>
        <v>1.4410564126479321E-2</v>
      </c>
      <c r="D53" s="10"/>
      <c r="I53" s="2"/>
    </row>
    <row r="54" spans="1:9" x14ac:dyDescent="0.3">
      <c r="A54" s="7">
        <v>42984</v>
      </c>
      <c r="B54" s="8">
        <v>67.84</v>
      </c>
      <c r="C54" s="10">
        <f t="shared" si="0"/>
        <v>2.1454935001259466E-2</v>
      </c>
      <c r="D54" s="10"/>
      <c r="I54" s="2"/>
    </row>
    <row r="55" spans="1:9" x14ac:dyDescent="0.3">
      <c r="A55" s="7">
        <v>42985</v>
      </c>
      <c r="B55" s="8">
        <v>67.75</v>
      </c>
      <c r="C55" s="10">
        <f t="shared" si="0"/>
        <v>-1.3275317238373593E-3</v>
      </c>
      <c r="D55" s="10"/>
      <c r="I55" s="2"/>
    </row>
    <row r="56" spans="1:9" x14ac:dyDescent="0.3">
      <c r="A56" s="7">
        <v>42986</v>
      </c>
      <c r="B56" s="8">
        <v>68.45</v>
      </c>
      <c r="C56" s="10">
        <f t="shared" si="0"/>
        <v>1.0279091974647695E-2</v>
      </c>
      <c r="D56" s="10"/>
      <c r="I56" s="2"/>
    </row>
    <row r="57" spans="1:9" x14ac:dyDescent="0.3">
      <c r="A57" s="7">
        <v>42989</v>
      </c>
      <c r="B57" s="8">
        <v>68.77</v>
      </c>
      <c r="C57" s="10">
        <f t="shared" si="0"/>
        <v>4.6640515972868248E-3</v>
      </c>
      <c r="D57" s="10"/>
      <c r="I57" s="2"/>
    </row>
    <row r="58" spans="1:9" x14ac:dyDescent="0.3">
      <c r="A58" s="7">
        <v>42990</v>
      </c>
      <c r="B58" s="8">
        <v>68.489999999999995</v>
      </c>
      <c r="C58" s="10">
        <f t="shared" si="0"/>
        <v>-4.0798541219308863E-3</v>
      </c>
      <c r="D58" s="10"/>
      <c r="I58" s="2"/>
    </row>
    <row r="59" spans="1:9" x14ac:dyDescent="0.3">
      <c r="A59" s="7">
        <v>42991</v>
      </c>
      <c r="B59" s="8">
        <v>67.98</v>
      </c>
      <c r="C59" s="10">
        <f t="shared" si="0"/>
        <v>-7.4742049418437982E-3</v>
      </c>
      <c r="D59" s="10"/>
      <c r="I59" s="2"/>
    </row>
    <row r="60" spans="1:9" x14ac:dyDescent="0.3">
      <c r="A60" s="7">
        <v>42992</v>
      </c>
      <c r="B60" s="8">
        <v>67.62</v>
      </c>
      <c r="C60" s="10">
        <f t="shared" si="0"/>
        <v>-5.3097469882299507E-3</v>
      </c>
      <c r="D60" s="10"/>
      <c r="I60" s="2"/>
    </row>
    <row r="61" spans="1:9" x14ac:dyDescent="0.3">
      <c r="A61" s="7">
        <v>42993</v>
      </c>
      <c r="B61" s="8">
        <v>68.319999999999993</v>
      </c>
      <c r="C61" s="10">
        <f t="shared" si="0"/>
        <v>1.0298752200574253E-2</v>
      </c>
      <c r="D61" s="10"/>
      <c r="I61" s="2"/>
    </row>
    <row r="62" spans="1:9" x14ac:dyDescent="0.3">
      <c r="A62" s="7">
        <v>42996</v>
      </c>
      <c r="B62" s="8">
        <v>68.61</v>
      </c>
      <c r="C62" s="10">
        <f t="shared" si="0"/>
        <v>4.2357472224852236E-3</v>
      </c>
      <c r="D62" s="10"/>
      <c r="I62" s="2"/>
    </row>
    <row r="63" spans="1:9" x14ac:dyDescent="0.3">
      <c r="A63" s="7">
        <v>42997</v>
      </c>
      <c r="B63" s="8">
        <v>65.87</v>
      </c>
      <c r="C63" s="10">
        <f t="shared" si="0"/>
        <v>-4.075519405019782E-2</v>
      </c>
      <c r="D63" s="10"/>
      <c r="I63" s="2"/>
    </row>
    <row r="64" spans="1:9" x14ac:dyDescent="0.3">
      <c r="A64" s="7">
        <v>42998</v>
      </c>
      <c r="B64" s="8">
        <v>64.72</v>
      </c>
      <c r="C64" s="10">
        <f t="shared" si="0"/>
        <v>-1.7612829902365446E-2</v>
      </c>
      <c r="D64" s="10"/>
      <c r="I64" s="2"/>
    </row>
    <row r="65" spans="1:9" x14ac:dyDescent="0.3">
      <c r="A65" s="7">
        <v>42999</v>
      </c>
      <c r="B65" s="8">
        <v>63.92</v>
      </c>
      <c r="C65" s="10">
        <f t="shared" si="0"/>
        <v>-1.2437971292216946E-2</v>
      </c>
      <c r="D65" s="10"/>
      <c r="I65" s="2"/>
    </row>
    <row r="66" spans="1:9" x14ac:dyDescent="0.3">
      <c r="A66" s="7">
        <v>43000</v>
      </c>
      <c r="B66" s="8">
        <v>63.36</v>
      </c>
      <c r="C66" s="10">
        <f t="shared" si="0"/>
        <v>-8.7995539518488115E-3</v>
      </c>
      <c r="D66" s="10"/>
      <c r="I66" s="2"/>
    </row>
    <row r="67" spans="1:9" x14ac:dyDescent="0.3">
      <c r="A67" s="7">
        <v>43003</v>
      </c>
      <c r="B67" s="8">
        <v>64.03</v>
      </c>
      <c r="C67" s="10">
        <f t="shared" si="0"/>
        <v>1.0518976024540478E-2</v>
      </c>
      <c r="D67" s="10"/>
      <c r="I67" s="2"/>
    </row>
    <row r="68" spans="1:9" x14ac:dyDescent="0.3">
      <c r="A68" s="7">
        <v>43004</v>
      </c>
      <c r="B68" s="8">
        <v>63.42</v>
      </c>
      <c r="C68" s="10">
        <f t="shared" ref="C68:C131" si="6">LN(B68/B67)</f>
        <v>-9.5724544205095814E-3</v>
      </c>
      <c r="D68" s="10"/>
      <c r="I68" s="2"/>
    </row>
    <row r="69" spans="1:9" x14ac:dyDescent="0.3">
      <c r="A69" s="7">
        <v>43005</v>
      </c>
      <c r="B69" s="8">
        <v>63.04</v>
      </c>
      <c r="C69" s="10">
        <f t="shared" si="6"/>
        <v>-6.0098235605775957E-3</v>
      </c>
      <c r="D69" s="10"/>
      <c r="I69" s="2"/>
    </row>
    <row r="70" spans="1:9" x14ac:dyDescent="0.3">
      <c r="A70" s="7">
        <v>43006</v>
      </c>
      <c r="B70" s="8">
        <v>62.81</v>
      </c>
      <c r="C70" s="10">
        <f t="shared" si="6"/>
        <v>-3.6551490833342725E-3</v>
      </c>
      <c r="D70" s="10"/>
      <c r="I70" s="2"/>
    </row>
    <row r="71" spans="1:9" x14ac:dyDescent="0.3">
      <c r="A71" s="7">
        <v>43007</v>
      </c>
      <c r="B71" s="8">
        <v>62.37</v>
      </c>
      <c r="C71" s="10">
        <f t="shared" si="6"/>
        <v>-7.0299059282581738E-3</v>
      </c>
      <c r="D71" s="10"/>
      <c r="I71" s="2"/>
    </row>
    <row r="72" spans="1:9" x14ac:dyDescent="0.3">
      <c r="A72" s="7">
        <v>43010</v>
      </c>
      <c r="B72" s="8">
        <v>62.72</v>
      </c>
      <c r="C72" s="10">
        <f t="shared" si="6"/>
        <v>5.595985504121246E-3</v>
      </c>
      <c r="D72" s="10"/>
      <c r="I72" s="2"/>
    </row>
    <row r="73" spans="1:9" x14ac:dyDescent="0.3">
      <c r="A73" s="7">
        <v>43011</v>
      </c>
      <c r="B73" s="8">
        <v>62.02</v>
      </c>
      <c r="C73" s="10">
        <f t="shared" si="6"/>
        <v>-1.1223462369849427E-2</v>
      </c>
      <c r="D73" s="10"/>
      <c r="I73" s="2"/>
    </row>
    <row r="74" spans="1:9" x14ac:dyDescent="0.3">
      <c r="A74" s="7">
        <v>43012</v>
      </c>
      <c r="B74" s="8">
        <v>62.42</v>
      </c>
      <c r="C74" s="10">
        <f t="shared" si="6"/>
        <v>6.4288231703303594E-3</v>
      </c>
      <c r="D74" s="10"/>
      <c r="I74" s="2"/>
    </row>
    <row r="75" spans="1:9" x14ac:dyDescent="0.3">
      <c r="A75" s="7">
        <v>43013</v>
      </c>
      <c r="B75" s="8">
        <v>62.7</v>
      </c>
      <c r="C75" s="10">
        <f t="shared" si="6"/>
        <v>4.4757107962416342E-3</v>
      </c>
      <c r="D75" s="10"/>
      <c r="I75" s="2"/>
    </row>
    <row r="76" spans="1:9" x14ac:dyDescent="0.3">
      <c r="A76" s="7">
        <v>43014</v>
      </c>
      <c r="B76" s="8">
        <v>62.4</v>
      </c>
      <c r="C76" s="10">
        <f t="shared" si="6"/>
        <v>-4.7961722634930551E-3</v>
      </c>
      <c r="D76" s="10"/>
      <c r="I76" s="2"/>
    </row>
    <row r="77" spans="1:9" x14ac:dyDescent="0.3">
      <c r="A77" s="7">
        <v>43017</v>
      </c>
      <c r="B77" s="8">
        <v>61.04</v>
      </c>
      <c r="C77" s="10">
        <f t="shared" si="6"/>
        <v>-2.2035888399180449E-2</v>
      </c>
      <c r="D77" s="10"/>
      <c r="I77" s="2"/>
    </row>
    <row r="78" spans="1:9" x14ac:dyDescent="0.3">
      <c r="A78" s="7">
        <v>43018</v>
      </c>
      <c r="B78" s="8">
        <v>61.47</v>
      </c>
      <c r="C78" s="10">
        <f t="shared" si="6"/>
        <v>7.0198639427165848E-3</v>
      </c>
      <c r="D78" s="10"/>
      <c r="I78" s="2"/>
    </row>
    <row r="79" spans="1:9" x14ac:dyDescent="0.3">
      <c r="A79" s="7">
        <v>43019</v>
      </c>
      <c r="B79" s="8">
        <v>61.25</v>
      </c>
      <c r="C79" s="10">
        <f t="shared" si="6"/>
        <v>-3.5854014940816937E-3</v>
      </c>
      <c r="D79" s="10"/>
      <c r="I79" s="2"/>
    </row>
    <row r="80" spans="1:9" x14ac:dyDescent="0.3">
      <c r="A80" s="7">
        <v>43020</v>
      </c>
      <c r="B80" s="8">
        <v>62.39</v>
      </c>
      <c r="C80" s="10">
        <f t="shared" si="6"/>
        <v>1.8441156697858532E-2</v>
      </c>
      <c r="D80" s="10"/>
      <c r="I80" s="2"/>
    </row>
    <row r="81" spans="1:9" x14ac:dyDescent="0.3">
      <c r="A81" s="7">
        <v>43021</v>
      </c>
      <c r="B81" s="8">
        <v>61.96</v>
      </c>
      <c r="C81" s="10">
        <f t="shared" si="6"/>
        <v>-6.9159905740270667E-3</v>
      </c>
      <c r="D81" s="10"/>
      <c r="I81" s="2"/>
    </row>
    <row r="82" spans="1:9" x14ac:dyDescent="0.3">
      <c r="A82" s="7">
        <v>43024</v>
      </c>
      <c r="B82" s="8">
        <v>61.91</v>
      </c>
      <c r="C82" s="10">
        <f t="shared" si="6"/>
        <v>-8.0729801752720258E-4</v>
      </c>
      <c r="D82" s="10"/>
      <c r="I82" s="2"/>
    </row>
    <row r="83" spans="1:9" x14ac:dyDescent="0.3">
      <c r="A83" s="7">
        <v>43025</v>
      </c>
      <c r="B83" s="8">
        <v>61.74</v>
      </c>
      <c r="C83" s="10">
        <f t="shared" si="6"/>
        <v>-2.7496984571274688E-3</v>
      </c>
      <c r="D83" s="10"/>
      <c r="I83" s="2"/>
    </row>
    <row r="84" spans="1:9" x14ac:dyDescent="0.3">
      <c r="A84" s="7">
        <v>43026</v>
      </c>
      <c r="B84" s="8">
        <v>61.79</v>
      </c>
      <c r="C84" s="10">
        <f t="shared" si="6"/>
        <v>8.0951999887482354E-4</v>
      </c>
      <c r="D84" s="10"/>
      <c r="I84" s="2"/>
    </row>
    <row r="85" spans="1:9" x14ac:dyDescent="0.3">
      <c r="A85" s="7">
        <v>43027</v>
      </c>
      <c r="B85" s="8">
        <v>61.7</v>
      </c>
      <c r="C85" s="10">
        <f t="shared" si="6"/>
        <v>-1.457608161546032E-3</v>
      </c>
      <c r="D85" s="10"/>
      <c r="I85" s="2"/>
    </row>
    <row r="86" spans="1:9" x14ac:dyDescent="0.3">
      <c r="A86" s="7">
        <v>43028</v>
      </c>
      <c r="B86" s="8">
        <v>61.45</v>
      </c>
      <c r="C86" s="10">
        <f t="shared" si="6"/>
        <v>-4.0600948992983487E-3</v>
      </c>
      <c r="D86" s="10"/>
      <c r="I86" s="2"/>
    </row>
    <row r="87" spans="1:9" x14ac:dyDescent="0.3">
      <c r="A87" s="7">
        <v>43031</v>
      </c>
      <c r="B87" s="8">
        <v>61.48</v>
      </c>
      <c r="C87" s="10">
        <f t="shared" si="6"/>
        <v>4.8808265835119374E-4</v>
      </c>
      <c r="D87" s="10"/>
      <c r="I87" s="2"/>
    </row>
    <row r="88" spans="1:9" x14ac:dyDescent="0.3">
      <c r="A88" s="7">
        <v>43032</v>
      </c>
      <c r="B88" s="8">
        <v>61.2</v>
      </c>
      <c r="C88" s="10">
        <f t="shared" si="6"/>
        <v>-4.5647291521146056E-3</v>
      </c>
      <c r="D88" s="10"/>
      <c r="I88" s="2"/>
    </row>
    <row r="89" spans="1:9" x14ac:dyDescent="0.3">
      <c r="A89" s="7">
        <v>43033</v>
      </c>
      <c r="B89" s="8">
        <v>60.48</v>
      </c>
      <c r="C89" s="10">
        <f t="shared" si="6"/>
        <v>-1.1834457647002909E-2</v>
      </c>
      <c r="D89" s="10"/>
      <c r="I89" s="2"/>
    </row>
    <row r="90" spans="1:9" x14ac:dyDescent="0.3">
      <c r="A90" s="7">
        <v>43034</v>
      </c>
      <c r="B90" s="8">
        <v>60.55</v>
      </c>
      <c r="C90" s="10">
        <f t="shared" si="6"/>
        <v>1.1567381278237332E-3</v>
      </c>
      <c r="D90" s="10"/>
      <c r="I90" s="2"/>
    </row>
    <row r="91" spans="1:9" x14ac:dyDescent="0.3">
      <c r="A91" s="7">
        <v>43035</v>
      </c>
      <c r="B91" s="8">
        <v>60.26</v>
      </c>
      <c r="C91" s="10">
        <f t="shared" si="6"/>
        <v>-4.8009362969460402E-3</v>
      </c>
      <c r="D91" s="10"/>
      <c r="I91" s="2"/>
    </row>
    <row r="92" spans="1:9" x14ac:dyDescent="0.3">
      <c r="A92" s="7">
        <v>43038</v>
      </c>
      <c r="B92" s="8">
        <v>58.87</v>
      </c>
      <c r="C92" s="10">
        <f t="shared" si="6"/>
        <v>-2.3336910661985233E-2</v>
      </c>
      <c r="D92" s="10"/>
      <c r="I92" s="2"/>
    </row>
    <row r="93" spans="1:9" x14ac:dyDescent="0.3">
      <c r="A93" s="7">
        <v>43039</v>
      </c>
      <c r="B93" s="8">
        <v>62.53</v>
      </c>
      <c r="C93" s="10">
        <f t="shared" si="6"/>
        <v>6.0314818539036558E-2</v>
      </c>
      <c r="D93" s="10"/>
      <c r="I93" s="2"/>
    </row>
    <row r="94" spans="1:9" x14ac:dyDescent="0.3">
      <c r="A94" s="7">
        <v>43040</v>
      </c>
      <c r="B94" s="8">
        <v>63.01</v>
      </c>
      <c r="C94" s="10">
        <f t="shared" si="6"/>
        <v>7.6470023747575262E-3</v>
      </c>
      <c r="D94" s="10"/>
      <c r="I94" s="2"/>
    </row>
    <row r="95" spans="1:9" x14ac:dyDescent="0.3">
      <c r="A95" s="7">
        <v>43041</v>
      </c>
      <c r="B95" s="8">
        <v>62.38</v>
      </c>
      <c r="C95" s="10">
        <f t="shared" si="6"/>
        <v>-1.0048732774306797E-2</v>
      </c>
      <c r="D95" s="10"/>
      <c r="I95" s="2"/>
    </row>
    <row r="96" spans="1:9" x14ac:dyDescent="0.3">
      <c r="A96" s="7">
        <v>43042</v>
      </c>
      <c r="B96" s="8">
        <v>61.96</v>
      </c>
      <c r="C96" s="10">
        <f t="shared" si="6"/>
        <v>-6.7556956309893891E-3</v>
      </c>
      <c r="D96" s="10"/>
      <c r="I96" s="2"/>
    </row>
    <row r="97" spans="1:9" x14ac:dyDescent="0.3">
      <c r="A97" s="7">
        <v>43045</v>
      </c>
      <c r="B97" s="8">
        <v>60.2</v>
      </c>
      <c r="C97" s="10">
        <f t="shared" si="6"/>
        <v>-2.8816663233892509E-2</v>
      </c>
      <c r="D97" s="10"/>
      <c r="I97" s="2"/>
    </row>
    <row r="98" spans="1:9" x14ac:dyDescent="0.3">
      <c r="A98" s="7">
        <v>43046</v>
      </c>
      <c r="B98" s="8">
        <v>60.84</v>
      </c>
      <c r="C98" s="10">
        <f t="shared" si="6"/>
        <v>1.0575115076316689E-2</v>
      </c>
      <c r="D98" s="10"/>
      <c r="I98" s="2"/>
    </row>
    <row r="99" spans="1:9" x14ac:dyDescent="0.3">
      <c r="A99" s="7">
        <v>43047</v>
      </c>
      <c r="B99" s="8">
        <v>62.82</v>
      </c>
      <c r="C99" s="10">
        <f t="shared" si="6"/>
        <v>3.2026026719408435E-2</v>
      </c>
      <c r="D99" s="10"/>
      <c r="I99" s="2"/>
    </row>
    <row r="100" spans="1:9" x14ac:dyDescent="0.3">
      <c r="A100" s="7">
        <v>43048</v>
      </c>
      <c r="B100" s="8">
        <v>63.28</v>
      </c>
      <c r="C100" s="10">
        <f t="shared" si="6"/>
        <v>7.2958293488980296E-3</v>
      </c>
      <c r="D100" s="10"/>
      <c r="I100" s="2"/>
    </row>
    <row r="101" spans="1:9" x14ac:dyDescent="0.3">
      <c r="A101" s="7">
        <v>43049</v>
      </c>
      <c r="B101" s="8">
        <v>64.7</v>
      </c>
      <c r="C101" s="10">
        <f t="shared" si="6"/>
        <v>2.2191878047456412E-2</v>
      </c>
      <c r="D101" s="10"/>
      <c r="I101" s="2"/>
    </row>
    <row r="102" spans="1:9" x14ac:dyDescent="0.3">
      <c r="A102" s="7">
        <v>43052</v>
      </c>
      <c r="B102" s="8">
        <v>63.76</v>
      </c>
      <c r="C102" s="10">
        <f t="shared" si="6"/>
        <v>-1.4635167024895396E-2</v>
      </c>
      <c r="D102" s="10"/>
      <c r="I102" s="2"/>
    </row>
    <row r="103" spans="1:9" x14ac:dyDescent="0.3">
      <c r="A103" s="7">
        <v>43053</v>
      </c>
      <c r="B103" s="8">
        <v>65.180000000000007</v>
      </c>
      <c r="C103" s="10">
        <f t="shared" si="6"/>
        <v>2.2026638927456019E-2</v>
      </c>
      <c r="D103" s="10"/>
      <c r="I103" s="2"/>
    </row>
    <row r="104" spans="1:9" x14ac:dyDescent="0.3">
      <c r="A104" s="7">
        <v>43054</v>
      </c>
      <c r="B104" s="8">
        <v>63.74</v>
      </c>
      <c r="C104" s="10">
        <f t="shared" si="6"/>
        <v>-2.2340364420225252E-2</v>
      </c>
      <c r="D104" s="10"/>
      <c r="I104" s="2"/>
    </row>
    <row r="105" spans="1:9" x14ac:dyDescent="0.3">
      <c r="A105" s="7">
        <v>43055</v>
      </c>
      <c r="B105" s="8">
        <v>65.28</v>
      </c>
      <c r="C105" s="10">
        <f t="shared" si="6"/>
        <v>2.3873401666661142E-2</v>
      </c>
      <c r="D105" s="10"/>
      <c r="I105" s="2"/>
    </row>
    <row r="106" spans="1:9" x14ac:dyDescent="0.3">
      <c r="A106" s="7">
        <v>43056</v>
      </c>
      <c r="B106" s="8">
        <v>65.36</v>
      </c>
      <c r="C106" s="10">
        <f t="shared" si="6"/>
        <v>1.2247398958958697E-3</v>
      </c>
      <c r="D106" s="10"/>
      <c r="I106" s="2"/>
    </row>
    <row r="107" spans="1:9" x14ac:dyDescent="0.3">
      <c r="A107" s="7">
        <v>43059</v>
      </c>
      <c r="B107" s="8">
        <v>65.56</v>
      </c>
      <c r="C107" s="10">
        <f t="shared" si="6"/>
        <v>3.0553033238815324E-3</v>
      </c>
      <c r="D107" s="10"/>
      <c r="I107" s="2"/>
    </row>
    <row r="108" spans="1:9" x14ac:dyDescent="0.3">
      <c r="A108" s="7">
        <v>43060</v>
      </c>
      <c r="B108" s="8">
        <v>64.349999999999994</v>
      </c>
      <c r="C108" s="10">
        <f t="shared" si="6"/>
        <v>-1.8628819833493439E-2</v>
      </c>
      <c r="D108" s="10"/>
      <c r="I108" s="2"/>
    </row>
    <row r="109" spans="1:9" x14ac:dyDescent="0.3">
      <c r="A109" s="7">
        <v>43061</v>
      </c>
      <c r="B109" s="8">
        <v>64.709999999999994</v>
      </c>
      <c r="C109" s="10">
        <f t="shared" si="6"/>
        <v>5.5788150270389336E-3</v>
      </c>
      <c r="D109" s="10"/>
      <c r="I109" s="2"/>
    </row>
    <row r="110" spans="1:9" x14ac:dyDescent="0.3">
      <c r="A110" s="7">
        <v>43063</v>
      </c>
      <c r="B110" s="8">
        <v>64.930000000000007</v>
      </c>
      <c r="C110" s="10">
        <f t="shared" si="6"/>
        <v>3.3940174512209296E-3</v>
      </c>
      <c r="D110" s="10"/>
      <c r="I110" s="2"/>
    </row>
    <row r="111" spans="1:9" x14ac:dyDescent="0.3">
      <c r="A111" s="7">
        <v>43066</v>
      </c>
      <c r="B111" s="8">
        <v>65.069999999999993</v>
      </c>
      <c r="C111" s="10">
        <f t="shared" si="6"/>
        <v>2.1538469864971583E-3</v>
      </c>
      <c r="D111" s="10"/>
      <c r="I111" s="2"/>
    </row>
    <row r="112" spans="1:9" x14ac:dyDescent="0.3">
      <c r="A112" s="7">
        <v>43067</v>
      </c>
      <c r="B112" s="8">
        <v>65.94</v>
      </c>
      <c r="C112" s="10">
        <f t="shared" si="6"/>
        <v>1.3281624136692465E-2</v>
      </c>
      <c r="D112" s="10"/>
      <c r="I112" s="2"/>
    </row>
    <row r="113" spans="1:9" x14ac:dyDescent="0.3">
      <c r="A113" s="7">
        <v>43068</v>
      </c>
      <c r="B113" s="8">
        <v>66.8</v>
      </c>
      <c r="C113" s="10">
        <f t="shared" si="6"/>
        <v>1.2957842899015137E-2</v>
      </c>
      <c r="D113" s="10"/>
      <c r="I113" s="2"/>
    </row>
    <row r="114" spans="1:9" x14ac:dyDescent="0.3">
      <c r="A114" s="7">
        <v>43069</v>
      </c>
      <c r="B114" s="8">
        <v>66.16</v>
      </c>
      <c r="C114" s="10">
        <f t="shared" si="6"/>
        <v>-9.6270298271641987E-3</v>
      </c>
      <c r="D114" s="10"/>
      <c r="I114" s="2"/>
    </row>
    <row r="115" spans="1:9" x14ac:dyDescent="0.3">
      <c r="A115" s="7">
        <v>43070</v>
      </c>
      <c r="B115" s="8">
        <v>65.989999999999995</v>
      </c>
      <c r="C115" s="10">
        <f t="shared" si="6"/>
        <v>-2.5728353201056771E-3</v>
      </c>
      <c r="D115" s="10"/>
      <c r="I115" s="2"/>
    </row>
    <row r="116" spans="1:9" x14ac:dyDescent="0.3">
      <c r="A116" s="7">
        <v>43073</v>
      </c>
      <c r="B116" s="8">
        <v>67.540000000000006</v>
      </c>
      <c r="C116" s="10">
        <f t="shared" si="6"/>
        <v>2.3216799562091561E-2</v>
      </c>
      <c r="D116" s="10"/>
      <c r="I116" s="2"/>
    </row>
    <row r="117" spans="1:9" x14ac:dyDescent="0.3">
      <c r="A117" s="7">
        <v>43074</v>
      </c>
      <c r="B117" s="8">
        <v>67.97</v>
      </c>
      <c r="C117" s="10">
        <f t="shared" si="6"/>
        <v>6.3464164011251519E-3</v>
      </c>
      <c r="D117" s="10"/>
      <c r="I117" s="2"/>
    </row>
    <row r="118" spans="1:9" x14ac:dyDescent="0.3">
      <c r="A118" s="7">
        <v>43075</v>
      </c>
      <c r="B118" s="8">
        <v>68.13</v>
      </c>
      <c r="C118" s="10">
        <f t="shared" si="6"/>
        <v>2.3512134270297974E-3</v>
      </c>
      <c r="D118" s="10"/>
      <c r="I118" s="2"/>
    </row>
    <row r="119" spans="1:9" x14ac:dyDescent="0.3">
      <c r="A119" s="7">
        <v>43076</v>
      </c>
      <c r="B119" s="8">
        <v>67.27</v>
      </c>
      <c r="C119" s="10">
        <f t="shared" si="6"/>
        <v>-1.2703272748062384E-2</v>
      </c>
      <c r="D119" s="10"/>
      <c r="I119" s="2"/>
    </row>
    <row r="120" spans="1:9" x14ac:dyDescent="0.3">
      <c r="A120" s="7">
        <v>43077</v>
      </c>
      <c r="B120" s="8">
        <v>66.53</v>
      </c>
      <c r="C120" s="10">
        <f t="shared" si="6"/>
        <v>-1.1061398283718207E-2</v>
      </c>
      <c r="D120" s="10"/>
      <c r="I120" s="2"/>
    </row>
    <row r="121" spans="1:9" x14ac:dyDescent="0.3">
      <c r="A121" s="7">
        <v>43080</v>
      </c>
      <c r="B121" s="8">
        <v>66.55</v>
      </c>
      <c r="C121" s="10">
        <f t="shared" si="6"/>
        <v>3.0057108732452551E-4</v>
      </c>
      <c r="D121" s="10"/>
      <c r="I121" s="2"/>
    </row>
    <row r="122" spans="1:9" x14ac:dyDescent="0.3">
      <c r="A122" s="7">
        <v>43081</v>
      </c>
      <c r="B122" s="8">
        <v>65.95</v>
      </c>
      <c r="C122" s="10">
        <f t="shared" si="6"/>
        <v>-9.056665677796942E-3</v>
      </c>
      <c r="D122" s="10"/>
      <c r="I122" s="2"/>
    </row>
    <row r="123" spans="1:9" x14ac:dyDescent="0.3">
      <c r="A123" s="7">
        <v>43082</v>
      </c>
      <c r="B123" s="8">
        <v>65.83</v>
      </c>
      <c r="C123" s="10">
        <f t="shared" si="6"/>
        <v>-1.8212176835382921E-3</v>
      </c>
      <c r="D123" s="10"/>
      <c r="I123" s="2"/>
    </row>
    <row r="124" spans="1:9" x14ac:dyDescent="0.3">
      <c r="A124" s="7">
        <v>43083</v>
      </c>
      <c r="B124" s="8">
        <v>65.05</v>
      </c>
      <c r="C124" s="10">
        <f t="shared" si="6"/>
        <v>-1.1919456521271053E-2</v>
      </c>
      <c r="D124" s="10"/>
      <c r="I124" s="2"/>
    </row>
    <row r="125" spans="1:9" x14ac:dyDescent="0.3">
      <c r="A125" s="7">
        <v>43084</v>
      </c>
      <c r="B125" s="8">
        <v>64.989999999999995</v>
      </c>
      <c r="C125" s="10">
        <f t="shared" si="6"/>
        <v>-9.2279305225678634E-4</v>
      </c>
      <c r="D125" s="10"/>
      <c r="I125" s="2"/>
    </row>
    <row r="126" spans="1:9" x14ac:dyDescent="0.3">
      <c r="A126" s="7">
        <v>43087</v>
      </c>
      <c r="B126" s="8">
        <v>65.64</v>
      </c>
      <c r="C126" s="10">
        <f t="shared" si="6"/>
        <v>9.951854315632622E-3</v>
      </c>
      <c r="D126" s="10"/>
      <c r="I126" s="2"/>
    </row>
    <row r="127" spans="1:9" x14ac:dyDescent="0.3">
      <c r="A127" s="7">
        <v>43088</v>
      </c>
      <c r="B127" s="8">
        <v>65.47</v>
      </c>
      <c r="C127" s="10">
        <f t="shared" si="6"/>
        <v>-2.59324376889021E-3</v>
      </c>
      <c r="D127" s="10"/>
      <c r="I127" s="2"/>
    </row>
    <row r="128" spans="1:9" x14ac:dyDescent="0.3">
      <c r="A128" s="7">
        <v>43089</v>
      </c>
      <c r="B128" s="8">
        <v>66.87</v>
      </c>
      <c r="C128" s="10">
        <f t="shared" si="6"/>
        <v>2.1158413612887332E-2</v>
      </c>
      <c r="D128" s="10"/>
      <c r="I128" s="2"/>
    </row>
    <row r="129" spans="1:9" x14ac:dyDescent="0.3">
      <c r="A129" s="7">
        <v>43090</v>
      </c>
      <c r="B129" s="8">
        <v>67.650000000000006</v>
      </c>
      <c r="C129" s="10">
        <f t="shared" si="6"/>
        <v>1.159691855090984E-2</v>
      </c>
      <c r="D129" s="10"/>
      <c r="I129" s="2"/>
    </row>
    <row r="130" spans="1:9" x14ac:dyDescent="0.3">
      <c r="A130" s="7">
        <v>43091</v>
      </c>
      <c r="B130" s="8">
        <v>68.099999999999994</v>
      </c>
      <c r="C130" s="10">
        <f t="shared" si="6"/>
        <v>6.6298585386693615E-3</v>
      </c>
      <c r="D130" s="10"/>
      <c r="I130" s="2"/>
    </row>
    <row r="131" spans="1:9" x14ac:dyDescent="0.3">
      <c r="A131" s="7">
        <v>43095</v>
      </c>
      <c r="B131" s="8">
        <v>68.150000000000006</v>
      </c>
      <c r="C131" s="10">
        <f t="shared" si="6"/>
        <v>7.3394498707505477E-4</v>
      </c>
      <c r="D131" s="10"/>
      <c r="I131" s="2"/>
    </row>
    <row r="132" spans="1:9" x14ac:dyDescent="0.3">
      <c r="A132" s="7">
        <v>43096</v>
      </c>
      <c r="B132" s="8">
        <v>68.290000000000006</v>
      </c>
      <c r="C132" s="10">
        <f t="shared" ref="C132:C195" si="7">LN(B132/B131)</f>
        <v>2.0521848304562865E-3</v>
      </c>
      <c r="D132" s="10"/>
      <c r="I132" s="2"/>
    </row>
    <row r="133" spans="1:9" x14ac:dyDescent="0.3">
      <c r="A133" s="7">
        <v>43097</v>
      </c>
      <c r="B133" s="8">
        <v>68.03</v>
      </c>
      <c r="C133" s="10">
        <f t="shared" si="7"/>
        <v>-3.8145586160285645E-3</v>
      </c>
      <c r="D133" s="10"/>
      <c r="I133" s="2"/>
    </row>
    <row r="134" spans="1:9" x14ac:dyDescent="0.3">
      <c r="A134" s="7">
        <v>43098</v>
      </c>
      <c r="B134" s="8">
        <v>67.98</v>
      </c>
      <c r="C134" s="10">
        <f t="shared" si="7"/>
        <v>-7.3524008899942194E-4</v>
      </c>
      <c r="D134" s="10"/>
      <c r="I134" s="2"/>
    </row>
    <row r="135" spans="1:9" x14ac:dyDescent="0.3">
      <c r="A135" s="7">
        <v>43102</v>
      </c>
      <c r="B135" s="8">
        <v>67.97</v>
      </c>
      <c r="C135" s="10">
        <f t="shared" si="7"/>
        <v>-1.4711290942315305E-4</v>
      </c>
      <c r="D135" s="10"/>
      <c r="I135" s="2"/>
    </row>
    <row r="136" spans="1:9" x14ac:dyDescent="0.3">
      <c r="A136" s="7">
        <v>43103</v>
      </c>
      <c r="B136" s="8">
        <v>67.650000000000006</v>
      </c>
      <c r="C136" s="10">
        <f t="shared" si="7"/>
        <v>-4.7190767417497328E-3</v>
      </c>
      <c r="D136" s="10"/>
      <c r="I136" s="2"/>
    </row>
    <row r="137" spans="1:9" x14ac:dyDescent="0.3">
      <c r="A137" s="7">
        <v>43104</v>
      </c>
      <c r="B137" s="8">
        <v>68.73</v>
      </c>
      <c r="C137" s="10">
        <f t="shared" si="7"/>
        <v>1.5838430516716715E-2</v>
      </c>
      <c r="D137" s="10"/>
      <c r="I137" s="2"/>
    </row>
    <row r="138" spans="1:9" x14ac:dyDescent="0.3">
      <c r="A138" s="7">
        <v>43105</v>
      </c>
      <c r="B138" s="8">
        <v>68.94</v>
      </c>
      <c r="C138" s="10">
        <f t="shared" si="7"/>
        <v>3.0507759552054477E-3</v>
      </c>
      <c r="D138" s="10"/>
      <c r="I138" s="2"/>
    </row>
    <row r="139" spans="1:9" x14ac:dyDescent="0.3">
      <c r="A139" s="7">
        <v>43108</v>
      </c>
      <c r="B139" s="8">
        <v>69.17</v>
      </c>
      <c r="C139" s="10">
        <f t="shared" si="7"/>
        <v>3.3306815237740227E-3</v>
      </c>
      <c r="D139" s="10"/>
      <c r="I139" s="2"/>
    </row>
    <row r="140" spans="1:9" x14ac:dyDescent="0.3">
      <c r="A140" s="7">
        <v>43109</v>
      </c>
      <c r="B140" s="8">
        <v>68.78</v>
      </c>
      <c r="C140" s="10">
        <f t="shared" si="7"/>
        <v>-5.6542376083732505E-3</v>
      </c>
      <c r="D140" s="10"/>
      <c r="I140" s="2"/>
    </row>
    <row r="141" spans="1:9" x14ac:dyDescent="0.3">
      <c r="A141" s="7">
        <v>43110</v>
      </c>
      <c r="B141" s="8">
        <v>67.02</v>
      </c>
      <c r="C141" s="10">
        <f t="shared" si="7"/>
        <v>-2.5921922694955902E-2</v>
      </c>
      <c r="D141" s="10"/>
      <c r="I141" s="2"/>
    </row>
    <row r="142" spans="1:9" x14ac:dyDescent="0.3">
      <c r="A142" s="7">
        <v>43111</v>
      </c>
      <c r="B142" s="8">
        <v>65.98</v>
      </c>
      <c r="C142" s="10">
        <f t="shared" si="7"/>
        <v>-1.5639416508728837E-2</v>
      </c>
      <c r="D142" s="10"/>
      <c r="I142" s="2"/>
    </row>
    <row r="143" spans="1:9" x14ac:dyDescent="0.3">
      <c r="A143" s="7">
        <v>43112</v>
      </c>
      <c r="B143" s="8">
        <v>64.69</v>
      </c>
      <c r="C143" s="10">
        <f t="shared" si="7"/>
        <v>-1.9745035744541423E-2</v>
      </c>
      <c r="D143" s="10"/>
      <c r="I143" s="2"/>
    </row>
    <row r="144" spans="1:9" x14ac:dyDescent="0.3">
      <c r="A144" s="7">
        <v>43116</v>
      </c>
      <c r="B144" s="8">
        <v>65.94</v>
      </c>
      <c r="C144" s="10">
        <f t="shared" si="7"/>
        <v>1.9138607587690853E-2</v>
      </c>
      <c r="D144" s="10"/>
      <c r="I144" s="2"/>
    </row>
    <row r="145" spans="1:9" x14ac:dyDescent="0.3">
      <c r="A145" s="7">
        <v>43117</v>
      </c>
      <c r="B145" s="8">
        <v>66.510000000000005</v>
      </c>
      <c r="C145" s="10">
        <f t="shared" si="7"/>
        <v>8.6070746527448384E-3</v>
      </c>
      <c r="D145" s="10"/>
      <c r="I145" s="2"/>
    </row>
    <row r="146" spans="1:9" x14ac:dyDescent="0.3">
      <c r="A146" s="7">
        <v>43118</v>
      </c>
      <c r="B146" s="8">
        <v>65.8</v>
      </c>
      <c r="C146" s="10">
        <f t="shared" si="7"/>
        <v>-1.0732473965058397E-2</v>
      </c>
      <c r="D146" s="10"/>
      <c r="I146" s="2"/>
    </row>
    <row r="147" spans="1:9" x14ac:dyDescent="0.3">
      <c r="A147" s="7">
        <v>43119</v>
      </c>
      <c r="B147" s="8">
        <v>66.62</v>
      </c>
      <c r="C147" s="10">
        <f t="shared" si="7"/>
        <v>1.2384994434262196E-2</v>
      </c>
      <c r="D147" s="10"/>
      <c r="I147" s="2"/>
    </row>
    <row r="148" spans="1:9" x14ac:dyDescent="0.3">
      <c r="A148" s="7">
        <v>43122</v>
      </c>
      <c r="B148" s="8">
        <v>67.17</v>
      </c>
      <c r="C148" s="10">
        <f t="shared" si="7"/>
        <v>8.2218865132395267E-3</v>
      </c>
      <c r="D148" s="10"/>
      <c r="I148" s="2"/>
    </row>
    <row r="149" spans="1:9" x14ac:dyDescent="0.3">
      <c r="A149" s="7">
        <v>43123</v>
      </c>
      <c r="B149" s="8">
        <v>66.930000000000007</v>
      </c>
      <c r="C149" s="10">
        <f t="shared" si="7"/>
        <v>-3.5794221662222526E-3</v>
      </c>
      <c r="D149" s="10"/>
      <c r="I149" s="2"/>
    </row>
    <row r="150" spans="1:9" x14ac:dyDescent="0.3">
      <c r="A150" s="7">
        <v>43124</v>
      </c>
      <c r="B150" s="8">
        <v>67.3</v>
      </c>
      <c r="C150" s="10">
        <f t="shared" si="7"/>
        <v>5.5129395381311019E-3</v>
      </c>
      <c r="D150" s="10"/>
      <c r="I150" s="2"/>
    </row>
    <row r="151" spans="1:9" x14ac:dyDescent="0.3">
      <c r="A151" s="7">
        <v>43125</v>
      </c>
      <c r="B151" s="8">
        <v>67.91</v>
      </c>
      <c r="C151" s="10">
        <f t="shared" si="7"/>
        <v>9.023062475017881E-3</v>
      </c>
      <c r="D151" s="10"/>
      <c r="I151" s="2"/>
    </row>
    <row r="152" spans="1:9" x14ac:dyDescent="0.3">
      <c r="A152" s="7">
        <v>43126</v>
      </c>
      <c r="B152" s="8">
        <v>68.33</v>
      </c>
      <c r="C152" s="10">
        <f t="shared" si="7"/>
        <v>6.1656096669868085E-3</v>
      </c>
      <c r="D152" s="10"/>
      <c r="I152" s="2"/>
    </row>
    <row r="153" spans="1:9" x14ac:dyDescent="0.3">
      <c r="A153" s="7">
        <v>43129</v>
      </c>
      <c r="B153" s="8">
        <v>67.760000000000005</v>
      </c>
      <c r="C153" s="10">
        <f t="shared" si="7"/>
        <v>-8.3768584488878913E-3</v>
      </c>
      <c r="D153" s="10"/>
      <c r="I153" s="2"/>
    </row>
    <row r="154" spans="1:9" x14ac:dyDescent="0.3">
      <c r="A154" s="7">
        <v>43130</v>
      </c>
      <c r="B154" s="8">
        <v>67.94</v>
      </c>
      <c r="C154" s="10">
        <f t="shared" si="7"/>
        <v>2.6529123886388888E-3</v>
      </c>
      <c r="D154" s="10"/>
      <c r="I154" s="2"/>
    </row>
    <row r="155" spans="1:9" x14ac:dyDescent="0.3">
      <c r="A155" s="7">
        <v>43131</v>
      </c>
      <c r="B155" s="8">
        <v>68.11</v>
      </c>
      <c r="C155" s="10">
        <f t="shared" si="7"/>
        <v>2.4990825207891589E-3</v>
      </c>
      <c r="D155" s="10"/>
      <c r="I155" s="2"/>
    </row>
    <row r="156" spans="1:9" x14ac:dyDescent="0.3">
      <c r="A156" s="7">
        <v>43132</v>
      </c>
      <c r="B156" s="8">
        <v>68.319999999999993</v>
      </c>
      <c r="C156" s="10">
        <f t="shared" si="7"/>
        <v>3.0785042270873733E-3</v>
      </c>
      <c r="D156" s="10"/>
      <c r="I156" s="2"/>
    </row>
    <row r="157" spans="1:9" x14ac:dyDescent="0.3">
      <c r="A157" s="7">
        <v>43133</v>
      </c>
      <c r="B157" s="8">
        <v>65.45</v>
      </c>
      <c r="C157" s="10">
        <f t="shared" si="7"/>
        <v>-4.2916057124405292E-2</v>
      </c>
      <c r="D157" s="10"/>
      <c r="I157" s="2"/>
    </row>
    <row r="158" spans="1:9" x14ac:dyDescent="0.3">
      <c r="A158" s="7">
        <v>43136</v>
      </c>
      <c r="B158" s="8">
        <v>64.13</v>
      </c>
      <c r="C158" s="10">
        <f t="shared" si="7"/>
        <v>-2.0374219195137534E-2</v>
      </c>
      <c r="D158" s="10"/>
      <c r="I158" s="2"/>
    </row>
    <row r="159" spans="1:9" x14ac:dyDescent="0.3">
      <c r="A159" s="7">
        <v>43137</v>
      </c>
      <c r="B159" s="8">
        <v>65.16</v>
      </c>
      <c r="C159" s="10">
        <f t="shared" si="7"/>
        <v>1.5933510573072893E-2</v>
      </c>
      <c r="D159" s="10"/>
      <c r="I159" s="2"/>
    </row>
    <row r="160" spans="1:9" x14ac:dyDescent="0.3">
      <c r="A160" s="7">
        <v>43138</v>
      </c>
      <c r="B160" s="8">
        <v>64.209999999999994</v>
      </c>
      <c r="C160" s="10">
        <f t="shared" si="7"/>
        <v>-1.4686821927887369E-2</v>
      </c>
      <c r="D160" s="10"/>
      <c r="I160" s="2"/>
    </row>
    <row r="161" spans="1:9" x14ac:dyDescent="0.3">
      <c r="A161" s="7">
        <v>43139</v>
      </c>
      <c r="B161" s="8">
        <v>65.98</v>
      </c>
      <c r="C161" s="10">
        <f t="shared" si="7"/>
        <v>2.7192703994478623E-2</v>
      </c>
      <c r="D161" s="10"/>
      <c r="I161" s="2"/>
    </row>
    <row r="162" spans="1:9" x14ac:dyDescent="0.3">
      <c r="A162" s="7">
        <v>43140</v>
      </c>
      <c r="B162" s="8">
        <v>67.33</v>
      </c>
      <c r="C162" s="10">
        <f t="shared" si="7"/>
        <v>2.0254236756754168E-2</v>
      </c>
      <c r="D162" s="10"/>
      <c r="I162" s="2"/>
    </row>
    <row r="163" spans="1:9" x14ac:dyDescent="0.3">
      <c r="A163" s="7">
        <v>43143</v>
      </c>
      <c r="B163" s="8">
        <v>67.069999999999993</v>
      </c>
      <c r="C163" s="10">
        <f t="shared" si="7"/>
        <v>-3.8690524455437109E-3</v>
      </c>
      <c r="D163" s="10"/>
      <c r="I163" s="2"/>
    </row>
    <row r="164" spans="1:9" x14ac:dyDescent="0.3">
      <c r="A164" s="7">
        <v>43144</v>
      </c>
      <c r="B164" s="8">
        <v>67.489999999999995</v>
      </c>
      <c r="C164" s="10">
        <f t="shared" si="7"/>
        <v>6.2425886436692597E-3</v>
      </c>
      <c r="D164" s="10"/>
      <c r="I164" s="2"/>
    </row>
    <row r="165" spans="1:9" x14ac:dyDescent="0.3">
      <c r="A165" s="7">
        <v>43145</v>
      </c>
      <c r="B165" s="8">
        <v>67.739999999999995</v>
      </c>
      <c r="C165" s="10">
        <f t="shared" si="7"/>
        <v>3.697408634310497E-3</v>
      </c>
      <c r="D165" s="10"/>
      <c r="I165" s="2"/>
    </row>
    <row r="166" spans="1:9" x14ac:dyDescent="0.3">
      <c r="A166" s="7">
        <v>43146</v>
      </c>
      <c r="B166" s="8">
        <v>69.819999999999993</v>
      </c>
      <c r="C166" s="10">
        <f t="shared" si="7"/>
        <v>3.0243654287264284E-2</v>
      </c>
      <c r="D166" s="10"/>
      <c r="I166" s="2"/>
    </row>
    <row r="167" spans="1:9" x14ac:dyDescent="0.3">
      <c r="A167" s="7">
        <v>43147</v>
      </c>
      <c r="B167" s="8">
        <v>69.66</v>
      </c>
      <c r="C167" s="10">
        <f t="shared" si="7"/>
        <v>-2.2942367390347555E-3</v>
      </c>
      <c r="D167" s="10"/>
      <c r="I167" s="2"/>
    </row>
    <row r="168" spans="1:9" x14ac:dyDescent="0.3">
      <c r="A168" s="7">
        <v>43151</v>
      </c>
      <c r="B168" s="8">
        <v>69.680000000000007</v>
      </c>
      <c r="C168" s="10">
        <f t="shared" si="7"/>
        <v>2.8706760639228356E-4</v>
      </c>
      <c r="D168" s="10"/>
      <c r="I168" s="2"/>
    </row>
    <row r="169" spans="1:9" x14ac:dyDescent="0.3">
      <c r="A169" s="7">
        <v>43152</v>
      </c>
      <c r="B169" s="8">
        <v>68.31</v>
      </c>
      <c r="C169" s="10">
        <f t="shared" si="7"/>
        <v>-1.9857163800489491E-2</v>
      </c>
      <c r="D169" s="10"/>
      <c r="I169" s="2"/>
    </row>
    <row r="170" spans="1:9" x14ac:dyDescent="0.3">
      <c r="A170" s="7">
        <v>43153</v>
      </c>
      <c r="B170" s="8">
        <v>68.260000000000005</v>
      </c>
      <c r="C170" s="10">
        <f t="shared" si="7"/>
        <v>-7.3222526519692137E-4</v>
      </c>
      <c r="D170" s="10"/>
      <c r="I170" s="2"/>
    </row>
    <row r="171" spans="1:9" x14ac:dyDescent="0.3">
      <c r="A171" s="7">
        <v>43154</v>
      </c>
      <c r="B171" s="8">
        <v>68.540000000000006</v>
      </c>
      <c r="C171" s="10">
        <f t="shared" si="7"/>
        <v>4.0935729679017702E-3</v>
      </c>
      <c r="D171" s="10"/>
      <c r="I171" s="2"/>
    </row>
    <row r="172" spans="1:9" x14ac:dyDescent="0.3">
      <c r="A172" s="7">
        <v>43157</v>
      </c>
      <c r="B172" s="8">
        <v>68.95</v>
      </c>
      <c r="C172" s="10">
        <f t="shared" si="7"/>
        <v>5.9640877928480388E-3</v>
      </c>
      <c r="D172" s="10"/>
      <c r="I172" s="2"/>
    </row>
    <row r="173" spans="1:9" x14ac:dyDescent="0.3">
      <c r="A173" s="7">
        <v>43158</v>
      </c>
      <c r="B173" s="8">
        <v>67.13</v>
      </c>
      <c r="C173" s="10">
        <f t="shared" si="7"/>
        <v>-2.6750566288650812E-2</v>
      </c>
      <c r="D173" s="10"/>
      <c r="I173" s="2"/>
    </row>
    <row r="174" spans="1:9" x14ac:dyDescent="0.3">
      <c r="A174" s="7">
        <v>43159</v>
      </c>
      <c r="B174" s="8">
        <v>66.2</v>
      </c>
      <c r="C174" s="10">
        <f t="shared" si="7"/>
        <v>-1.3950575007697469E-2</v>
      </c>
      <c r="D174" s="10"/>
      <c r="I174" s="2"/>
    </row>
    <row r="175" spans="1:9" x14ac:dyDescent="0.3">
      <c r="A175" s="7">
        <v>43160</v>
      </c>
      <c r="B175" s="8">
        <v>66.91</v>
      </c>
      <c r="C175" s="10">
        <f t="shared" si="7"/>
        <v>1.0667969851762868E-2</v>
      </c>
      <c r="D175" s="10"/>
      <c r="I175" s="2"/>
    </row>
    <row r="176" spans="1:9" x14ac:dyDescent="0.3">
      <c r="A176" s="7">
        <v>43161</v>
      </c>
      <c r="B176" s="8">
        <v>67.680000000000007</v>
      </c>
      <c r="C176" s="10">
        <f t="shared" si="7"/>
        <v>1.1442282503242409E-2</v>
      </c>
      <c r="D176" s="10"/>
      <c r="I176" s="2"/>
    </row>
    <row r="177" spans="1:9" x14ac:dyDescent="0.3">
      <c r="A177" s="7">
        <v>43164</v>
      </c>
      <c r="B177" s="8">
        <v>69.2</v>
      </c>
      <c r="C177" s="10">
        <f t="shared" si="7"/>
        <v>2.2210147325656019E-2</v>
      </c>
      <c r="D177" s="10"/>
      <c r="I177" s="2"/>
    </row>
    <row r="178" spans="1:9" x14ac:dyDescent="0.3">
      <c r="A178" s="7">
        <v>43165</v>
      </c>
      <c r="B178" s="8">
        <v>69.900000000000006</v>
      </c>
      <c r="C178" s="10">
        <f t="shared" si="7"/>
        <v>1.0064786616140837E-2</v>
      </c>
      <c r="D178" s="10"/>
      <c r="I178" s="2"/>
    </row>
    <row r="179" spans="1:9" x14ac:dyDescent="0.3">
      <c r="A179" s="7">
        <v>43166</v>
      </c>
      <c r="B179" s="8">
        <v>69.3</v>
      </c>
      <c r="C179" s="10">
        <f t="shared" si="7"/>
        <v>-8.6207430439071992E-3</v>
      </c>
      <c r="D179" s="10"/>
      <c r="I179" s="2"/>
    </row>
    <row r="180" spans="1:9" x14ac:dyDescent="0.3">
      <c r="A180" s="7">
        <v>43167</v>
      </c>
      <c r="B180" s="8">
        <v>69.64</v>
      </c>
      <c r="C180" s="10">
        <f t="shared" si="7"/>
        <v>4.8942087041308081E-3</v>
      </c>
      <c r="D180" s="10"/>
      <c r="I180" s="2"/>
    </row>
    <row r="181" spans="1:9" x14ac:dyDescent="0.3">
      <c r="A181" s="7">
        <v>43168</v>
      </c>
      <c r="B181" s="8">
        <v>70.25</v>
      </c>
      <c r="C181" s="10">
        <f t="shared" si="7"/>
        <v>8.7211933138668634E-3</v>
      </c>
      <c r="D181" s="10"/>
      <c r="I181" s="2"/>
    </row>
    <row r="182" spans="1:9" x14ac:dyDescent="0.3">
      <c r="A182" s="7">
        <v>43171</v>
      </c>
      <c r="B182" s="8">
        <v>69.83</v>
      </c>
      <c r="C182" s="10">
        <f t="shared" si="7"/>
        <v>-5.9965913559112414E-3</v>
      </c>
      <c r="D182" s="10"/>
      <c r="I182" s="2"/>
    </row>
    <row r="183" spans="1:9" x14ac:dyDescent="0.3">
      <c r="A183" s="7">
        <v>43172</v>
      </c>
      <c r="B183" s="8">
        <v>69.64</v>
      </c>
      <c r="C183" s="10">
        <f t="shared" si="7"/>
        <v>-2.7246019579555631E-3</v>
      </c>
      <c r="D183" s="10"/>
      <c r="I183" s="2"/>
    </row>
    <row r="184" spans="1:9" x14ac:dyDescent="0.3">
      <c r="A184" s="7">
        <v>43173</v>
      </c>
      <c r="B184" s="8">
        <v>69</v>
      </c>
      <c r="C184" s="10">
        <f t="shared" si="7"/>
        <v>-9.2326103027289674E-3</v>
      </c>
      <c r="D184" s="10"/>
      <c r="I184" s="2"/>
    </row>
    <row r="185" spans="1:9" x14ac:dyDescent="0.3">
      <c r="A185" s="7">
        <v>43174</v>
      </c>
      <c r="B185" s="8">
        <v>66.989999999999995</v>
      </c>
      <c r="C185" s="10">
        <f t="shared" si="7"/>
        <v>-2.9563150077083284E-2</v>
      </c>
      <c r="D185" s="10"/>
      <c r="I185" s="2"/>
    </row>
    <row r="186" spans="1:9" x14ac:dyDescent="0.3">
      <c r="A186" s="7">
        <v>43175</v>
      </c>
      <c r="B186" s="8">
        <v>66.44</v>
      </c>
      <c r="C186" s="10">
        <f t="shared" si="7"/>
        <v>-8.2440697750820659E-3</v>
      </c>
      <c r="D186" s="10"/>
      <c r="I186" s="2"/>
    </row>
    <row r="187" spans="1:9" x14ac:dyDescent="0.3">
      <c r="A187" s="7">
        <v>43178</v>
      </c>
      <c r="B187" s="8">
        <v>66.430000000000007</v>
      </c>
      <c r="C187" s="10">
        <f t="shared" si="7"/>
        <v>-1.5052306794414554E-4</v>
      </c>
      <c r="D187" s="10"/>
      <c r="I187" s="2"/>
    </row>
    <row r="188" spans="1:9" x14ac:dyDescent="0.3">
      <c r="A188" s="7">
        <v>43179</v>
      </c>
      <c r="B188" s="8">
        <v>66.319999999999993</v>
      </c>
      <c r="C188" s="10">
        <f t="shared" si="7"/>
        <v>-1.6572508501104853E-3</v>
      </c>
      <c r="D188" s="10"/>
      <c r="I188" s="2"/>
    </row>
    <row r="189" spans="1:9" x14ac:dyDescent="0.3">
      <c r="A189" s="7">
        <v>43180</v>
      </c>
      <c r="B189" s="8">
        <v>63.68</v>
      </c>
      <c r="C189" s="10">
        <f t="shared" si="7"/>
        <v>-4.0620969290911822E-2</v>
      </c>
      <c r="D189" s="10"/>
      <c r="I189" s="2"/>
    </row>
    <row r="190" spans="1:9" x14ac:dyDescent="0.3">
      <c r="A190" s="7">
        <v>43181</v>
      </c>
      <c r="B190" s="8">
        <v>63.37</v>
      </c>
      <c r="C190" s="10">
        <f t="shared" si="7"/>
        <v>-4.8799782007019976E-3</v>
      </c>
      <c r="D190" s="10"/>
      <c r="I190" s="2"/>
    </row>
    <row r="191" spans="1:9" x14ac:dyDescent="0.3">
      <c r="A191" s="7">
        <v>43182</v>
      </c>
      <c r="B191" s="8">
        <v>62.95</v>
      </c>
      <c r="C191" s="10">
        <f t="shared" si="7"/>
        <v>-6.6498028450693919E-3</v>
      </c>
      <c r="D191" s="10"/>
      <c r="I191" s="2"/>
    </row>
    <row r="192" spans="1:9" x14ac:dyDescent="0.3">
      <c r="A192" s="7">
        <v>43185</v>
      </c>
      <c r="B192" s="8">
        <v>64.13</v>
      </c>
      <c r="C192" s="10">
        <f t="shared" si="7"/>
        <v>1.8571512670415333E-2</v>
      </c>
      <c r="D192" s="10"/>
      <c r="I192" s="2"/>
    </row>
    <row r="193" spans="1:9" x14ac:dyDescent="0.3">
      <c r="A193" s="7">
        <v>43186</v>
      </c>
      <c r="B193" s="8">
        <v>64.38</v>
      </c>
      <c r="C193" s="10">
        <f t="shared" si="7"/>
        <v>3.890752709890487E-3</v>
      </c>
      <c r="D193" s="10"/>
      <c r="I193" s="2"/>
    </row>
    <row r="194" spans="1:9" x14ac:dyDescent="0.3">
      <c r="A194" s="7">
        <v>43187</v>
      </c>
      <c r="B194" s="8">
        <v>63.9</v>
      </c>
      <c r="C194" s="10">
        <f t="shared" si="7"/>
        <v>-7.4836644871728846E-3</v>
      </c>
      <c r="D194" s="10"/>
      <c r="I194" s="2"/>
    </row>
    <row r="195" spans="1:9" x14ac:dyDescent="0.3">
      <c r="A195" s="7">
        <v>43188</v>
      </c>
      <c r="B195" s="8">
        <v>65.010000000000005</v>
      </c>
      <c r="C195" s="10">
        <f t="shared" si="7"/>
        <v>1.7221742832888305E-2</v>
      </c>
      <c r="D195" s="10"/>
      <c r="I195" s="2"/>
    </row>
    <row r="196" spans="1:9" x14ac:dyDescent="0.3">
      <c r="A196" s="7">
        <v>43192</v>
      </c>
      <c r="B196" s="8">
        <v>63.12</v>
      </c>
      <c r="C196" s="10">
        <f t="shared" ref="C196:C259" si="8">LN(B196/B195)</f>
        <v>-2.9503427678758715E-2</v>
      </c>
      <c r="D196" s="10"/>
      <c r="I196" s="2"/>
    </row>
    <row r="197" spans="1:9" x14ac:dyDescent="0.3">
      <c r="A197" s="7">
        <v>43193</v>
      </c>
      <c r="B197" s="8">
        <v>63.37</v>
      </c>
      <c r="C197" s="10">
        <f t="shared" si="8"/>
        <v>3.9528867978068927E-3</v>
      </c>
      <c r="D197" s="10"/>
      <c r="I197" s="2"/>
    </row>
    <row r="198" spans="1:9" x14ac:dyDescent="0.3">
      <c r="A198" s="7">
        <v>43194</v>
      </c>
      <c r="B198" s="8">
        <v>64.930000000000007</v>
      </c>
      <c r="C198" s="10">
        <f t="shared" si="8"/>
        <v>2.4319203184969902E-2</v>
      </c>
      <c r="D198" s="10"/>
      <c r="I198" s="2"/>
    </row>
    <row r="199" spans="1:9" x14ac:dyDescent="0.3">
      <c r="A199" s="7">
        <v>43195</v>
      </c>
      <c r="B199" s="8">
        <v>64.56</v>
      </c>
      <c r="C199" s="10">
        <f t="shared" si="8"/>
        <v>-5.7147425587020968E-3</v>
      </c>
      <c r="D199" s="10"/>
      <c r="I199" s="2"/>
    </row>
    <row r="200" spans="1:9" x14ac:dyDescent="0.3">
      <c r="A200" s="7">
        <v>43196</v>
      </c>
      <c r="B200" s="8">
        <v>64.239999999999995</v>
      </c>
      <c r="C200" s="10">
        <f t="shared" si="8"/>
        <v>-4.9689543231872897E-3</v>
      </c>
      <c r="D200" s="10"/>
      <c r="I200" s="2"/>
    </row>
    <row r="201" spans="1:9" x14ac:dyDescent="0.3">
      <c r="A201" s="7">
        <v>43199</v>
      </c>
      <c r="B201" s="8">
        <v>64.48</v>
      </c>
      <c r="C201" s="10">
        <f t="shared" si="8"/>
        <v>3.7290285598668544E-3</v>
      </c>
      <c r="D201" s="10"/>
      <c r="I201" s="2"/>
    </row>
    <row r="202" spans="1:9" x14ac:dyDescent="0.3">
      <c r="A202" s="7">
        <v>43200</v>
      </c>
      <c r="B202" s="8">
        <v>63.62</v>
      </c>
      <c r="C202" s="10">
        <f t="shared" si="8"/>
        <v>-1.3427211877374858E-2</v>
      </c>
      <c r="D202" s="10"/>
      <c r="I202" s="2"/>
    </row>
    <row r="203" spans="1:9" x14ac:dyDescent="0.3">
      <c r="A203" s="7">
        <v>43201</v>
      </c>
      <c r="B203" s="8">
        <v>63.35</v>
      </c>
      <c r="C203" s="10">
        <f t="shared" si="8"/>
        <v>-4.2529795538499577E-3</v>
      </c>
      <c r="D203" s="10"/>
      <c r="I203" s="2"/>
    </row>
    <row r="204" spans="1:9" x14ac:dyDescent="0.3">
      <c r="A204" s="7">
        <v>43202</v>
      </c>
      <c r="B204" s="8">
        <v>62.61</v>
      </c>
      <c r="C204" s="10">
        <f t="shared" si="8"/>
        <v>-1.1749897009929049E-2</v>
      </c>
      <c r="D204" s="10"/>
      <c r="I204" s="2"/>
    </row>
    <row r="205" spans="1:9" x14ac:dyDescent="0.3">
      <c r="A205" s="7">
        <v>43203</v>
      </c>
      <c r="B205" s="8">
        <v>63.06</v>
      </c>
      <c r="C205" s="10">
        <f t="shared" si="8"/>
        <v>7.1616443596957393E-3</v>
      </c>
      <c r="D205" s="10"/>
      <c r="I205" s="2"/>
    </row>
    <row r="206" spans="1:9" x14ac:dyDescent="0.3">
      <c r="A206" s="7">
        <v>43206</v>
      </c>
      <c r="B206" s="8">
        <v>63.83</v>
      </c>
      <c r="C206" s="10">
        <f t="shared" si="8"/>
        <v>1.2136645151051039E-2</v>
      </c>
      <c r="D206" s="10"/>
      <c r="I206" s="2"/>
    </row>
    <row r="207" spans="1:9" x14ac:dyDescent="0.3">
      <c r="A207" s="7">
        <v>43207</v>
      </c>
      <c r="B207" s="8">
        <v>63.79</v>
      </c>
      <c r="C207" s="10">
        <f t="shared" si="8"/>
        <v>-6.2686101410197462E-4</v>
      </c>
      <c r="D207" s="10"/>
      <c r="I207" s="2"/>
    </row>
    <row r="208" spans="1:9" x14ac:dyDescent="0.3">
      <c r="A208" s="7">
        <v>43208</v>
      </c>
      <c r="B208" s="8">
        <v>63.41</v>
      </c>
      <c r="C208" s="10">
        <f t="shared" si="8"/>
        <v>-5.9748605419237457E-3</v>
      </c>
      <c r="D208" s="10"/>
      <c r="I208" s="2"/>
    </row>
    <row r="209" spans="1:9" x14ac:dyDescent="0.3">
      <c r="A209" s="7">
        <v>43209</v>
      </c>
      <c r="B209" s="8">
        <v>62.2</v>
      </c>
      <c r="C209" s="10">
        <f t="shared" si="8"/>
        <v>-1.9266577966806447E-2</v>
      </c>
      <c r="D209" s="10"/>
      <c r="I209" s="2"/>
    </row>
    <row r="210" spans="1:9" x14ac:dyDescent="0.3">
      <c r="A210" s="7">
        <v>43210</v>
      </c>
      <c r="B210" s="8">
        <v>60.27</v>
      </c>
      <c r="C210" s="10">
        <f t="shared" si="8"/>
        <v>-3.1520532250181012E-2</v>
      </c>
      <c r="D210" s="10"/>
      <c r="I210" s="2"/>
    </row>
    <row r="211" spans="1:9" x14ac:dyDescent="0.3">
      <c r="A211" s="7">
        <v>43213</v>
      </c>
      <c r="B211" s="8">
        <v>60.52</v>
      </c>
      <c r="C211" s="10">
        <f t="shared" si="8"/>
        <v>4.1394214252023663E-3</v>
      </c>
      <c r="D211" s="10"/>
      <c r="I211" s="2"/>
    </row>
    <row r="212" spans="1:9" x14ac:dyDescent="0.3">
      <c r="A212" s="7">
        <v>43214</v>
      </c>
      <c r="B212" s="8">
        <v>60.46</v>
      </c>
      <c r="C212" s="10">
        <f t="shared" si="8"/>
        <v>-9.9189956884318466E-4</v>
      </c>
      <c r="D212" s="10"/>
      <c r="I212" s="2"/>
    </row>
    <row r="213" spans="1:9" x14ac:dyDescent="0.3">
      <c r="A213" s="7">
        <v>43215</v>
      </c>
      <c r="B213" s="8">
        <v>60.95</v>
      </c>
      <c r="C213" s="10">
        <f t="shared" si="8"/>
        <v>8.0718665759686274E-3</v>
      </c>
      <c r="D213" s="10"/>
      <c r="I213" s="2"/>
    </row>
    <row r="214" spans="1:9" x14ac:dyDescent="0.3">
      <c r="A214" s="7">
        <v>43216</v>
      </c>
      <c r="B214" s="8">
        <v>60.1</v>
      </c>
      <c r="C214" s="10">
        <f t="shared" si="8"/>
        <v>-1.4044014386118683E-2</v>
      </c>
      <c r="D214" s="10"/>
      <c r="I214" s="2"/>
    </row>
    <row r="215" spans="1:9" x14ac:dyDescent="0.3">
      <c r="A215" s="7">
        <v>43217</v>
      </c>
      <c r="B215" s="8">
        <v>60.24</v>
      </c>
      <c r="C215" s="10">
        <f t="shared" si="8"/>
        <v>2.3267419504762847E-3</v>
      </c>
      <c r="D215" s="10"/>
      <c r="I215" s="2"/>
    </row>
    <row r="216" spans="1:9" x14ac:dyDescent="0.3">
      <c r="A216" s="7">
        <v>43220</v>
      </c>
      <c r="B216" s="8">
        <v>58.9</v>
      </c>
      <c r="C216" s="10">
        <f t="shared" si="8"/>
        <v>-2.249549283409721E-2</v>
      </c>
      <c r="D216" s="10"/>
      <c r="I216" s="2"/>
    </row>
    <row r="217" spans="1:9" x14ac:dyDescent="0.3">
      <c r="A217" s="7">
        <v>43221</v>
      </c>
      <c r="B217" s="8">
        <v>58.75</v>
      </c>
      <c r="C217" s="10">
        <f t="shared" si="8"/>
        <v>-2.5499376332726478E-3</v>
      </c>
      <c r="D217" s="10"/>
      <c r="I217" s="2"/>
    </row>
    <row r="218" spans="1:9" x14ac:dyDescent="0.3">
      <c r="A218" s="7">
        <v>43222</v>
      </c>
      <c r="B218" s="8">
        <v>56.65</v>
      </c>
      <c r="C218" s="10">
        <f t="shared" si="8"/>
        <v>-3.6399165550253049E-2</v>
      </c>
      <c r="D218" s="10"/>
      <c r="I218" s="2"/>
    </row>
    <row r="219" spans="1:9" x14ac:dyDescent="0.3">
      <c r="A219" s="7">
        <v>43223</v>
      </c>
      <c r="B219" s="8">
        <v>58.15</v>
      </c>
      <c r="C219" s="10">
        <f t="shared" si="8"/>
        <v>2.6133891490658021E-2</v>
      </c>
      <c r="D219" s="10"/>
      <c r="I219" s="2"/>
    </row>
    <row r="220" spans="1:9" x14ac:dyDescent="0.3">
      <c r="A220" s="7">
        <v>43224</v>
      </c>
      <c r="B220" s="8">
        <v>59.8</v>
      </c>
      <c r="C220" s="10">
        <f t="shared" si="8"/>
        <v>2.7979781991912651E-2</v>
      </c>
      <c r="D220" s="10"/>
      <c r="I220" s="2"/>
    </row>
    <row r="221" spans="1:9" x14ac:dyDescent="0.3">
      <c r="A221" s="7">
        <v>43227</v>
      </c>
      <c r="B221" s="8">
        <v>60.49</v>
      </c>
      <c r="C221" s="10">
        <f t="shared" si="8"/>
        <v>1.1472401162237E-2</v>
      </c>
      <c r="D221" s="10"/>
      <c r="I221" s="2"/>
    </row>
    <row r="222" spans="1:9" x14ac:dyDescent="0.3">
      <c r="A222" s="7">
        <v>43228</v>
      </c>
      <c r="B222" s="8">
        <v>60.3</v>
      </c>
      <c r="C222" s="10">
        <f t="shared" si="8"/>
        <v>-3.1459583856831472E-3</v>
      </c>
      <c r="D222" s="10"/>
      <c r="I222" s="2"/>
    </row>
    <row r="223" spans="1:9" x14ac:dyDescent="0.3">
      <c r="A223" s="7">
        <v>43229</v>
      </c>
      <c r="B223" s="8">
        <v>60.33</v>
      </c>
      <c r="C223" s="10">
        <f t="shared" si="8"/>
        <v>4.973887195307093E-4</v>
      </c>
      <c r="D223" s="10"/>
      <c r="I223" s="2"/>
    </row>
    <row r="224" spans="1:9" x14ac:dyDescent="0.3">
      <c r="A224" s="7">
        <v>43230</v>
      </c>
      <c r="B224" s="8">
        <v>61.04</v>
      </c>
      <c r="C224" s="10">
        <f t="shared" si="8"/>
        <v>1.1699894523531158E-2</v>
      </c>
      <c r="D224" s="10"/>
      <c r="I224" s="2"/>
    </row>
    <row r="225" spans="1:9" x14ac:dyDescent="0.3">
      <c r="A225" s="7">
        <v>43231</v>
      </c>
      <c r="B225" s="8">
        <v>61.39</v>
      </c>
      <c r="C225" s="10">
        <f t="shared" si="8"/>
        <v>5.7175684632034601E-3</v>
      </c>
      <c r="D225" s="10"/>
      <c r="I225" s="2"/>
    </row>
    <row r="226" spans="1:9" x14ac:dyDescent="0.3">
      <c r="A226" s="7">
        <v>43234</v>
      </c>
      <c r="B226" s="8">
        <v>61.65</v>
      </c>
      <c r="C226" s="10">
        <f t="shared" si="8"/>
        <v>4.2262741709483504E-3</v>
      </c>
      <c r="D226" s="10"/>
      <c r="I226" s="2"/>
    </row>
    <row r="227" spans="1:9" x14ac:dyDescent="0.3">
      <c r="A227" s="7">
        <v>43235</v>
      </c>
      <c r="B227" s="8">
        <v>61.25</v>
      </c>
      <c r="C227" s="10">
        <f t="shared" si="8"/>
        <v>-6.5093801855168939E-3</v>
      </c>
      <c r="D227" s="10"/>
      <c r="I227" s="2"/>
    </row>
    <row r="228" spans="1:9" x14ac:dyDescent="0.3">
      <c r="A228" s="7">
        <v>43236</v>
      </c>
      <c r="B228" s="8">
        <v>61.49</v>
      </c>
      <c r="C228" s="10">
        <f t="shared" si="8"/>
        <v>3.9107105405419276E-3</v>
      </c>
      <c r="D228" s="10"/>
      <c r="I228" s="2"/>
    </row>
    <row r="229" spans="1:9" x14ac:dyDescent="0.3">
      <c r="A229" s="7">
        <v>43237</v>
      </c>
      <c r="B229" s="8">
        <v>61.18</v>
      </c>
      <c r="C229" s="10">
        <f t="shared" si="8"/>
        <v>-5.0542212426209609E-3</v>
      </c>
      <c r="D229" s="10"/>
      <c r="I229" s="2"/>
    </row>
    <row r="230" spans="1:9" x14ac:dyDescent="0.3">
      <c r="A230" s="7">
        <v>43238</v>
      </c>
      <c r="B230" s="8">
        <v>60.19</v>
      </c>
      <c r="C230" s="10">
        <f t="shared" si="8"/>
        <v>-1.6314113163078008E-2</v>
      </c>
      <c r="D230" s="10"/>
      <c r="I230" s="2"/>
    </row>
    <row r="231" spans="1:9" x14ac:dyDescent="0.3">
      <c r="A231" s="7">
        <v>43241</v>
      </c>
      <c r="B231" s="8">
        <v>60.77</v>
      </c>
      <c r="C231" s="10">
        <f t="shared" si="8"/>
        <v>9.590020587584451E-3</v>
      </c>
      <c r="D231" s="10"/>
      <c r="I231" s="2"/>
    </row>
    <row r="232" spans="1:9" x14ac:dyDescent="0.3">
      <c r="A232" s="7">
        <v>43242</v>
      </c>
      <c r="B232" s="8">
        <v>61.52</v>
      </c>
      <c r="C232" s="10">
        <f t="shared" si="8"/>
        <v>1.2266079050124643E-2</v>
      </c>
      <c r="D232" s="10"/>
      <c r="I232" s="2"/>
    </row>
    <row r="233" spans="1:9" x14ac:dyDescent="0.3">
      <c r="A233" s="7">
        <v>43243</v>
      </c>
      <c r="B233" s="8">
        <v>62.23</v>
      </c>
      <c r="C233" s="10">
        <f t="shared" si="8"/>
        <v>1.1474873383737772E-2</v>
      </c>
      <c r="D233" s="10"/>
      <c r="I233" s="2"/>
    </row>
    <row r="234" spans="1:9" x14ac:dyDescent="0.3">
      <c r="A234" s="7">
        <v>43244</v>
      </c>
      <c r="B234" s="8">
        <v>63.51</v>
      </c>
      <c r="C234" s="10">
        <f t="shared" si="8"/>
        <v>2.0360175233756952E-2</v>
      </c>
      <c r="D234" s="10"/>
      <c r="I234" s="2"/>
    </row>
    <row r="235" spans="1:9" x14ac:dyDescent="0.3">
      <c r="A235" s="7">
        <v>43245</v>
      </c>
      <c r="B235" s="8">
        <v>65.23</v>
      </c>
      <c r="C235" s="10">
        <f t="shared" si="8"/>
        <v>2.67221119931212E-2</v>
      </c>
      <c r="D235" s="10"/>
      <c r="I235" s="2"/>
    </row>
    <row r="236" spans="1:9" x14ac:dyDescent="0.3">
      <c r="A236" s="7">
        <v>43249</v>
      </c>
      <c r="B236" s="8">
        <v>64.58</v>
      </c>
      <c r="C236" s="10">
        <f t="shared" si="8"/>
        <v>-1.0014720477875591E-2</v>
      </c>
      <c r="D236" s="10"/>
      <c r="I236" s="2"/>
    </row>
    <row r="237" spans="1:9" x14ac:dyDescent="0.3">
      <c r="A237" s="7">
        <v>43250</v>
      </c>
      <c r="B237" s="8">
        <v>65.97</v>
      </c>
      <c r="C237" s="10">
        <f t="shared" si="8"/>
        <v>2.1295327904650305E-2</v>
      </c>
      <c r="D237" s="10"/>
      <c r="I237" s="2"/>
    </row>
    <row r="238" spans="1:9" x14ac:dyDescent="0.3">
      <c r="A238" s="7">
        <v>43251</v>
      </c>
      <c r="B238" s="8">
        <v>64.39</v>
      </c>
      <c r="C238" s="10">
        <f t="shared" si="8"/>
        <v>-2.4241751684687399E-2</v>
      </c>
      <c r="D238" s="10"/>
      <c r="I238" s="2"/>
    </row>
    <row r="239" spans="1:9" x14ac:dyDescent="0.3">
      <c r="A239" s="7">
        <v>43252</v>
      </c>
      <c r="B239" s="8">
        <v>63.83</v>
      </c>
      <c r="C239" s="10">
        <f t="shared" si="8"/>
        <v>-8.7350422821262722E-3</v>
      </c>
      <c r="D239" s="10"/>
      <c r="I239" s="2"/>
    </row>
    <row r="240" spans="1:9" x14ac:dyDescent="0.3">
      <c r="A240" s="7">
        <v>43255</v>
      </c>
      <c r="B240" s="8">
        <v>64.62</v>
      </c>
      <c r="C240" s="10">
        <f t="shared" si="8"/>
        <v>1.2300661128386351E-2</v>
      </c>
      <c r="D240" s="10"/>
      <c r="I240" s="2"/>
    </row>
    <row r="241" spans="1:9" x14ac:dyDescent="0.3">
      <c r="A241" s="7">
        <v>43256</v>
      </c>
      <c r="B241" s="8">
        <v>63.27</v>
      </c>
      <c r="C241" s="10">
        <f t="shared" si="8"/>
        <v>-2.1112677237559295E-2</v>
      </c>
      <c r="D241" s="10"/>
      <c r="I241" s="2"/>
    </row>
    <row r="242" spans="1:9" x14ac:dyDescent="0.3">
      <c r="A242" s="7">
        <v>43257</v>
      </c>
      <c r="B242" s="8">
        <v>62.91</v>
      </c>
      <c r="C242" s="10">
        <f t="shared" si="8"/>
        <v>-5.7061495768547833E-3</v>
      </c>
      <c r="D242" s="10"/>
      <c r="I242" s="2"/>
    </row>
    <row r="243" spans="1:9" x14ac:dyDescent="0.3">
      <c r="A243" s="7">
        <v>43258</v>
      </c>
      <c r="B243" s="8">
        <v>62.26</v>
      </c>
      <c r="C243" s="10">
        <f t="shared" si="8"/>
        <v>-1.038596856847617E-2</v>
      </c>
      <c r="D243" s="10"/>
      <c r="I243" s="2"/>
    </row>
    <row r="244" spans="1:9" x14ac:dyDescent="0.3">
      <c r="A244" s="7">
        <v>43259</v>
      </c>
      <c r="B244" s="8">
        <v>63.71</v>
      </c>
      <c r="C244" s="10">
        <f t="shared" si="8"/>
        <v>2.3022371114934676E-2</v>
      </c>
      <c r="D244" s="10"/>
      <c r="I244" s="2"/>
    </row>
    <row r="245" spans="1:9" x14ac:dyDescent="0.3">
      <c r="A245" s="7">
        <v>43262</v>
      </c>
      <c r="B245" s="8">
        <v>65.45</v>
      </c>
      <c r="C245" s="10">
        <f t="shared" si="8"/>
        <v>2.6944956227512088E-2</v>
      </c>
      <c r="D245" s="10"/>
      <c r="I245" s="2"/>
    </row>
    <row r="246" spans="1:9" x14ac:dyDescent="0.3">
      <c r="A246" s="7">
        <v>43263</v>
      </c>
      <c r="B246" s="8">
        <v>65.709999999999994</v>
      </c>
      <c r="C246" s="10">
        <f t="shared" si="8"/>
        <v>3.9646285538674081E-3</v>
      </c>
      <c r="D246" s="10"/>
      <c r="I246" s="2"/>
    </row>
    <row r="247" spans="1:9" x14ac:dyDescent="0.3">
      <c r="A247" s="7">
        <v>43264</v>
      </c>
      <c r="B247" s="8">
        <v>65.77</v>
      </c>
      <c r="C247" s="10">
        <f t="shared" si="8"/>
        <v>9.1268640348314556E-4</v>
      </c>
      <c r="D247" s="10"/>
      <c r="I247" s="2"/>
    </row>
    <row r="248" spans="1:9" x14ac:dyDescent="0.3">
      <c r="A248" s="7">
        <v>43265</v>
      </c>
      <c r="B248" s="8">
        <v>66.599999999999994</v>
      </c>
      <c r="C248" s="10">
        <f t="shared" si="8"/>
        <v>1.2540770233083878E-2</v>
      </c>
      <c r="D248" s="10"/>
      <c r="I248" s="2"/>
    </row>
    <row r="249" spans="1:9" x14ac:dyDescent="0.3">
      <c r="A249" s="7">
        <v>43266</v>
      </c>
      <c r="B249" s="8">
        <v>67.06</v>
      </c>
      <c r="C249" s="10">
        <f t="shared" si="8"/>
        <v>6.8831634917391063E-3</v>
      </c>
      <c r="D249" s="10"/>
      <c r="I249" s="2"/>
    </row>
    <row r="250" spans="1:9" x14ac:dyDescent="0.3">
      <c r="A250" s="7">
        <v>43269</v>
      </c>
      <c r="B250" s="8">
        <v>66.260000000000005</v>
      </c>
      <c r="C250" s="10">
        <f t="shared" si="8"/>
        <v>-1.2001344166332677E-2</v>
      </c>
      <c r="D250" s="10"/>
      <c r="I250" s="2"/>
    </row>
    <row r="251" spans="1:9" x14ac:dyDescent="0.3">
      <c r="A251" s="7">
        <v>43270</v>
      </c>
      <c r="B251" s="8">
        <v>66.59</v>
      </c>
      <c r="C251" s="10">
        <f t="shared" si="8"/>
        <v>4.968019250781228E-3</v>
      </c>
      <c r="D251" s="10"/>
      <c r="I251" s="2"/>
    </row>
    <row r="252" spans="1:9" x14ac:dyDescent="0.3">
      <c r="A252" s="7">
        <v>43271</v>
      </c>
      <c r="B252" s="8">
        <v>66.69</v>
      </c>
      <c r="C252" s="10">
        <f t="shared" si="8"/>
        <v>1.500600521683756E-3</v>
      </c>
      <c r="D252" s="10"/>
      <c r="I252" s="2"/>
    </row>
    <row r="253" spans="1:9" x14ac:dyDescent="0.3">
      <c r="A253" s="7">
        <v>43272</v>
      </c>
      <c r="B253" s="8">
        <v>66.84</v>
      </c>
      <c r="C253" s="10">
        <f t="shared" si="8"/>
        <v>2.246687082978194E-3</v>
      </c>
      <c r="D253" s="10"/>
      <c r="I253" s="2"/>
    </row>
    <row r="254" spans="1:9" x14ac:dyDescent="0.3">
      <c r="A254" s="7">
        <v>43273</v>
      </c>
      <c r="B254" s="8">
        <v>67.400000000000006</v>
      </c>
      <c r="C254" s="10">
        <f t="shared" si="8"/>
        <v>8.3433141910684606E-3</v>
      </c>
      <c r="D254" s="10">
        <f>SUM(C3:C254)</f>
        <v>-4.3690280612781018E-2</v>
      </c>
      <c r="I254" s="2"/>
    </row>
    <row r="255" spans="1:9" x14ac:dyDescent="0.3">
      <c r="A255" s="7">
        <v>43276</v>
      </c>
      <c r="B255" s="8">
        <v>69.05</v>
      </c>
      <c r="C255" s="10">
        <f t="shared" si="8"/>
        <v>2.4185861937039543E-2</v>
      </c>
      <c r="D255" s="10">
        <f t="shared" ref="D255:D318" si="9">SUM(C4:C255)</f>
        <v>-2.1632531843235468E-2</v>
      </c>
      <c r="I255" s="2"/>
    </row>
    <row r="256" spans="1:9" x14ac:dyDescent="0.3">
      <c r="A256" s="7">
        <v>43277</v>
      </c>
      <c r="B256" s="8">
        <v>68.7</v>
      </c>
      <c r="C256" s="10">
        <f t="shared" si="8"/>
        <v>-5.0816806269974001E-3</v>
      </c>
      <c r="D256" s="10">
        <f t="shared" si="9"/>
        <v>-3.2789822822991477E-2</v>
      </c>
      <c r="I256" s="2"/>
    </row>
    <row r="257" spans="1:9" x14ac:dyDescent="0.3">
      <c r="A257" s="7">
        <v>43278</v>
      </c>
      <c r="B257" s="8">
        <v>69.180000000000007</v>
      </c>
      <c r="C257" s="10">
        <f t="shared" si="8"/>
        <v>6.9626042807191075E-3</v>
      </c>
      <c r="D257" s="10">
        <f t="shared" si="9"/>
        <v>-2.3101367478553037E-3</v>
      </c>
      <c r="I257" s="2"/>
    </row>
    <row r="258" spans="1:9" x14ac:dyDescent="0.3">
      <c r="A258" s="7">
        <v>43279</v>
      </c>
      <c r="B258" s="8">
        <v>69.67</v>
      </c>
      <c r="C258" s="10">
        <f t="shared" si="8"/>
        <v>7.0580055330047818E-3</v>
      </c>
      <c r="D258" s="10">
        <f t="shared" si="9"/>
        <v>2.0114949311004103E-3</v>
      </c>
      <c r="I258" s="2"/>
    </row>
    <row r="259" spans="1:9" x14ac:dyDescent="0.3">
      <c r="A259" s="7">
        <v>43280</v>
      </c>
      <c r="B259" s="8">
        <v>69.87</v>
      </c>
      <c r="C259" s="10">
        <f t="shared" si="8"/>
        <v>2.866563522331912E-3</v>
      </c>
      <c r="D259" s="10">
        <f t="shared" si="9"/>
        <v>1.7032744338568623E-2</v>
      </c>
      <c r="I259" s="2"/>
    </row>
    <row r="260" spans="1:9" x14ac:dyDescent="0.3">
      <c r="A260" s="7">
        <v>43283</v>
      </c>
      <c r="B260" s="8">
        <v>69.61</v>
      </c>
      <c r="C260" s="10">
        <f t="shared" ref="C260:C323" si="10">LN(B260/B259)</f>
        <v>-3.7281373837842438E-3</v>
      </c>
      <c r="D260" s="10">
        <f t="shared" si="9"/>
        <v>2.1571878646467631E-3</v>
      </c>
      <c r="I260" s="2"/>
    </row>
    <row r="261" spans="1:9" x14ac:dyDescent="0.3">
      <c r="A261" s="7">
        <v>43284</v>
      </c>
      <c r="B261" s="8">
        <v>69.34</v>
      </c>
      <c r="C261" s="10">
        <f t="shared" si="10"/>
        <v>-3.8862949236976468E-3</v>
      </c>
      <c r="D261" s="10">
        <f t="shared" si="9"/>
        <v>8.3997597422284017E-3</v>
      </c>
      <c r="I261" s="2"/>
    </row>
    <row r="262" spans="1:9" x14ac:dyDescent="0.3">
      <c r="A262" s="7">
        <v>43286</v>
      </c>
      <c r="B262" s="8">
        <v>71.540000000000006</v>
      </c>
      <c r="C262" s="10">
        <f t="shared" si="10"/>
        <v>3.1234793573994335E-2</v>
      </c>
      <c r="D262" s="10">
        <f t="shared" si="9"/>
        <v>5.5170553912642008E-2</v>
      </c>
      <c r="I262" s="2"/>
    </row>
    <row r="263" spans="1:9" x14ac:dyDescent="0.3">
      <c r="A263" s="7">
        <v>43287</v>
      </c>
      <c r="B263" s="8">
        <v>71.83</v>
      </c>
      <c r="C263" s="10">
        <f t="shared" si="10"/>
        <v>4.0454822558385053E-3</v>
      </c>
      <c r="D263" s="10">
        <f t="shared" si="9"/>
        <v>7.6348671245589278E-2</v>
      </c>
      <c r="I263" s="2"/>
    </row>
    <row r="264" spans="1:9" x14ac:dyDescent="0.3">
      <c r="A264" s="7">
        <v>43290</v>
      </c>
      <c r="B264" s="8">
        <v>70.47</v>
      </c>
      <c r="C264" s="10">
        <f t="shared" si="10"/>
        <v>-1.9115128747779125E-2</v>
      </c>
      <c r="D264" s="10">
        <f t="shared" si="9"/>
        <v>5.7684433014203895E-2</v>
      </c>
      <c r="I264" s="2"/>
    </row>
    <row r="265" spans="1:9" x14ac:dyDescent="0.3">
      <c r="A265" s="7">
        <v>43291</v>
      </c>
      <c r="B265" s="8">
        <v>70.64</v>
      </c>
      <c r="C265" s="10">
        <f t="shared" si="10"/>
        <v>2.4094689567734123E-3</v>
      </c>
      <c r="D265" s="10">
        <f t="shared" si="9"/>
        <v>6.9913453643102558E-2</v>
      </c>
      <c r="I265" s="2"/>
    </row>
    <row r="266" spans="1:9" x14ac:dyDescent="0.3">
      <c r="A266" s="7">
        <v>43292</v>
      </c>
      <c r="B266" s="8">
        <v>70.33</v>
      </c>
      <c r="C266" s="10">
        <f t="shared" si="10"/>
        <v>-4.3981059757776933E-3</v>
      </c>
      <c r="D266" s="10">
        <f t="shared" si="9"/>
        <v>7.3594044147002324E-2</v>
      </c>
      <c r="I266" s="2"/>
    </row>
    <row r="267" spans="1:9" x14ac:dyDescent="0.3">
      <c r="A267" s="7">
        <v>43293</v>
      </c>
      <c r="B267" s="8">
        <v>70.680000000000007</v>
      </c>
      <c r="C267" s="10">
        <f t="shared" si="10"/>
        <v>4.9641971315688895E-3</v>
      </c>
      <c r="D267" s="10">
        <f t="shared" si="9"/>
        <v>7.2455079215422227E-2</v>
      </c>
      <c r="I267" s="2"/>
    </row>
    <row r="268" spans="1:9" x14ac:dyDescent="0.3">
      <c r="A268" s="7">
        <v>43294</v>
      </c>
      <c r="B268" s="8">
        <v>71.17</v>
      </c>
      <c r="C268" s="10">
        <f t="shared" si="10"/>
        <v>6.908733859684075E-3</v>
      </c>
      <c r="D268" s="10">
        <f t="shared" si="9"/>
        <v>7.5113654886132544E-2</v>
      </c>
      <c r="I268" s="2"/>
    </row>
    <row r="269" spans="1:9" x14ac:dyDescent="0.3">
      <c r="A269" s="7">
        <v>43297</v>
      </c>
      <c r="B269" s="8">
        <v>70.59</v>
      </c>
      <c r="C269" s="10">
        <f t="shared" si="10"/>
        <v>-8.1828899037989337E-3</v>
      </c>
      <c r="D269" s="10">
        <f t="shared" si="9"/>
        <v>6.1492685115552101E-2</v>
      </c>
      <c r="I269" s="2"/>
    </row>
    <row r="270" spans="1:9" x14ac:dyDescent="0.3">
      <c r="A270" s="7">
        <v>43298</v>
      </c>
      <c r="B270" s="8">
        <v>70.650000000000006</v>
      </c>
      <c r="C270" s="10">
        <f t="shared" si="10"/>
        <v>8.4961772315557014E-4</v>
      </c>
      <c r="D270" s="10">
        <f t="shared" si="9"/>
        <v>5.6783811850177161E-2</v>
      </c>
      <c r="I270" s="2"/>
    </row>
    <row r="271" spans="1:9" x14ac:dyDescent="0.3">
      <c r="A271" s="7">
        <v>43299</v>
      </c>
      <c r="B271" s="8">
        <v>68.959999999999994</v>
      </c>
      <c r="C271" s="10">
        <f t="shared" si="10"/>
        <v>-2.4211482775098936E-2</v>
      </c>
      <c r="D271" s="10">
        <f t="shared" si="9"/>
        <v>3.9940229483687181E-2</v>
      </c>
      <c r="I271" s="2"/>
    </row>
    <row r="272" spans="1:9" x14ac:dyDescent="0.3">
      <c r="A272" s="7">
        <v>43300</v>
      </c>
      <c r="B272" s="8">
        <v>69.599999999999994</v>
      </c>
      <c r="C272" s="10">
        <f t="shared" si="10"/>
        <v>9.2379409849363599E-3</v>
      </c>
      <c r="D272" s="10">
        <f t="shared" si="9"/>
        <v>4.782080656215703E-2</v>
      </c>
      <c r="I272" s="2"/>
    </row>
    <row r="273" spans="1:9" x14ac:dyDescent="0.3">
      <c r="A273" s="7">
        <v>43301</v>
      </c>
      <c r="B273" s="8">
        <v>70.2</v>
      </c>
      <c r="C273" s="10">
        <f t="shared" si="10"/>
        <v>8.5837436913916553E-3</v>
      </c>
      <c r="D273" s="10">
        <f t="shared" si="9"/>
        <v>5.0394013751406133E-2</v>
      </c>
      <c r="I273" s="2"/>
    </row>
    <row r="274" spans="1:9" x14ac:dyDescent="0.3">
      <c r="A274" s="7">
        <v>43304</v>
      </c>
      <c r="B274" s="8">
        <v>69.86</v>
      </c>
      <c r="C274" s="10">
        <f t="shared" si="10"/>
        <v>-4.8550716530795434E-3</v>
      </c>
      <c r="D274" s="10">
        <f t="shared" si="9"/>
        <v>3.8522417081725983E-2</v>
      </c>
      <c r="I274" s="2"/>
    </row>
    <row r="275" spans="1:9" x14ac:dyDescent="0.3">
      <c r="A275" s="7">
        <v>43305</v>
      </c>
      <c r="B275" s="8">
        <v>70.180000000000007</v>
      </c>
      <c r="C275" s="10">
        <f t="shared" si="10"/>
        <v>4.5701307763832758E-3</v>
      </c>
      <c r="D275" s="10">
        <f t="shared" si="9"/>
        <v>4.8911288632090072E-2</v>
      </c>
      <c r="I275" s="2"/>
    </row>
    <row r="276" spans="1:9" x14ac:dyDescent="0.3">
      <c r="A276" s="7">
        <v>43306</v>
      </c>
      <c r="B276" s="8">
        <v>70.849999999999994</v>
      </c>
      <c r="C276" s="10">
        <f t="shared" si="10"/>
        <v>9.501595981620101E-3</v>
      </c>
      <c r="D276" s="10">
        <f t="shared" si="9"/>
        <v>4.740086857260583E-2</v>
      </c>
      <c r="I276" s="2"/>
    </row>
    <row r="277" spans="1:9" x14ac:dyDescent="0.3">
      <c r="A277" s="7">
        <v>43307</v>
      </c>
      <c r="B277" s="8">
        <v>70.88</v>
      </c>
      <c r="C277" s="10">
        <f t="shared" si="10"/>
        <v>4.2334016013612026E-4</v>
      </c>
      <c r="D277" s="10">
        <f t="shared" si="9"/>
        <v>5.1679492274203299E-2</v>
      </c>
      <c r="I277" s="2"/>
    </row>
    <row r="278" spans="1:9" x14ac:dyDescent="0.3">
      <c r="A278" s="7">
        <v>43308</v>
      </c>
      <c r="B278" s="8">
        <v>71.400000000000006</v>
      </c>
      <c r="C278" s="10">
        <f t="shared" si="10"/>
        <v>7.3095630487133613E-3</v>
      </c>
      <c r="D278" s="10">
        <f t="shared" si="9"/>
        <v>5.3507154047570421E-2</v>
      </c>
      <c r="I278" s="2"/>
    </row>
    <row r="279" spans="1:9" x14ac:dyDescent="0.3">
      <c r="A279" s="7">
        <v>43311</v>
      </c>
      <c r="B279" s="8">
        <v>71.33</v>
      </c>
      <c r="C279" s="10">
        <f t="shared" si="10"/>
        <v>-9.8087305559205933E-4</v>
      </c>
      <c r="D279" s="10">
        <f t="shared" si="9"/>
        <v>5.2969641673149152E-2</v>
      </c>
      <c r="I279" s="2"/>
    </row>
    <row r="280" spans="1:9" x14ac:dyDescent="0.3">
      <c r="A280" s="7">
        <v>43312</v>
      </c>
      <c r="B280" s="8">
        <v>71.03</v>
      </c>
      <c r="C280" s="10">
        <f t="shared" si="10"/>
        <v>-4.2146732802280738E-3</v>
      </c>
      <c r="D280" s="10">
        <f t="shared" si="9"/>
        <v>4.3594617833611501E-2</v>
      </c>
      <c r="I280" s="2"/>
    </row>
    <row r="281" spans="1:9" x14ac:dyDescent="0.3">
      <c r="A281" s="7">
        <v>43313</v>
      </c>
      <c r="B281" s="8">
        <v>69.430000000000007</v>
      </c>
      <c r="C281" s="10">
        <f t="shared" si="10"/>
        <v>-2.2783272244536471E-2</v>
      </c>
      <c r="D281" s="10">
        <f t="shared" si="9"/>
        <v>2.8784221131677636E-2</v>
      </c>
      <c r="I281" s="2"/>
    </row>
    <row r="282" spans="1:9" x14ac:dyDescent="0.3">
      <c r="A282" s="7">
        <v>43314</v>
      </c>
      <c r="B282" s="8">
        <v>69.88</v>
      </c>
      <c r="C282" s="10">
        <f t="shared" si="10"/>
        <v>6.4604345006736641E-3</v>
      </c>
      <c r="D282" s="10">
        <f t="shared" si="9"/>
        <v>3.5541171572255455E-2</v>
      </c>
      <c r="I282" s="2"/>
    </row>
    <row r="283" spans="1:9" x14ac:dyDescent="0.3">
      <c r="A283" s="7">
        <v>43315</v>
      </c>
      <c r="B283" s="8">
        <v>72.150000000000006</v>
      </c>
      <c r="C283" s="10">
        <f t="shared" si="10"/>
        <v>3.1967799954024122E-2</v>
      </c>
      <c r="D283" s="10">
        <f t="shared" si="9"/>
        <v>2.5122365350522088E-2</v>
      </c>
      <c r="I283" s="2"/>
    </row>
    <row r="284" spans="1:9" x14ac:dyDescent="0.3">
      <c r="A284" s="7">
        <v>43318</v>
      </c>
      <c r="B284" s="8">
        <v>72.2</v>
      </c>
      <c r="C284" s="10">
        <f t="shared" si="10"/>
        <v>6.9276067890057459E-4</v>
      </c>
      <c r="D284" s="10">
        <f t="shared" si="9"/>
        <v>3.6388163515487133E-2</v>
      </c>
      <c r="I284" s="2"/>
    </row>
    <row r="285" spans="1:9" x14ac:dyDescent="0.3">
      <c r="A285" s="7">
        <v>43319</v>
      </c>
      <c r="B285" s="8">
        <v>71.900000000000006</v>
      </c>
      <c r="C285" s="10">
        <f t="shared" si="10"/>
        <v>-4.1637811717795013E-3</v>
      </c>
      <c r="D285" s="10">
        <f t="shared" si="9"/>
        <v>2.5210827508124169E-2</v>
      </c>
      <c r="I285" s="2"/>
    </row>
    <row r="286" spans="1:9" x14ac:dyDescent="0.3">
      <c r="A286" s="7">
        <v>43320</v>
      </c>
      <c r="B286" s="8">
        <v>71.010000000000005</v>
      </c>
      <c r="C286" s="10">
        <f t="shared" si="10"/>
        <v>-1.2455552532998734E-2</v>
      </c>
      <c r="D286" s="10">
        <f t="shared" si="9"/>
        <v>2.553087398680361E-2</v>
      </c>
      <c r="I286" s="2"/>
    </row>
    <row r="287" spans="1:9" x14ac:dyDescent="0.3">
      <c r="A287" s="7">
        <v>43321</v>
      </c>
      <c r="B287" s="8">
        <v>71.3</v>
      </c>
      <c r="C287" s="10">
        <f t="shared" si="10"/>
        <v>4.0756152262478047E-3</v>
      </c>
      <c r="D287" s="10">
        <f t="shared" si="9"/>
        <v>3.2210280645077034E-2</v>
      </c>
      <c r="I287" s="2"/>
    </row>
    <row r="288" spans="1:9" x14ac:dyDescent="0.3">
      <c r="A288" s="7">
        <v>43322</v>
      </c>
      <c r="B288" s="8">
        <v>71.38</v>
      </c>
      <c r="C288" s="10">
        <f t="shared" si="10"/>
        <v>1.1213906417640578E-3</v>
      </c>
      <c r="D288" s="10">
        <f t="shared" si="9"/>
        <v>3.7540981515333E-2</v>
      </c>
      <c r="I288" s="2"/>
    </row>
    <row r="289" spans="1:9" x14ac:dyDescent="0.3">
      <c r="A289" s="7">
        <v>43325</v>
      </c>
      <c r="B289" s="8">
        <v>71.010000000000005</v>
      </c>
      <c r="C289" s="10">
        <f t="shared" si="10"/>
        <v>-5.1970058680118466E-3</v>
      </c>
      <c r="D289" s="10">
        <f t="shared" si="9"/>
        <v>3.1471628979613239E-2</v>
      </c>
      <c r="I289" s="2"/>
    </row>
    <row r="290" spans="1:9" x14ac:dyDescent="0.3">
      <c r="A290" s="7">
        <v>43326</v>
      </c>
      <c r="B290" s="8">
        <v>71.510000000000005</v>
      </c>
      <c r="C290" s="10">
        <f t="shared" si="10"/>
        <v>7.016587866302393E-3</v>
      </c>
      <c r="D290" s="10">
        <f t="shared" si="9"/>
        <v>2.3344060681618203E-2</v>
      </c>
      <c r="I290" s="2"/>
    </row>
    <row r="291" spans="1:9" x14ac:dyDescent="0.3">
      <c r="A291" s="7">
        <v>43327</v>
      </c>
      <c r="B291" s="8">
        <v>72.099999999999994</v>
      </c>
      <c r="C291" s="10">
        <f t="shared" si="10"/>
        <v>8.2167442305986459E-3</v>
      </c>
      <c r="D291" s="10">
        <f t="shared" si="9"/>
        <v>3.2276778308592706E-2</v>
      </c>
      <c r="I291" s="2"/>
    </row>
    <row r="292" spans="1:9" x14ac:dyDescent="0.3">
      <c r="A292" s="7">
        <v>43328</v>
      </c>
      <c r="B292" s="8">
        <v>72.7</v>
      </c>
      <c r="C292" s="10">
        <f t="shared" si="10"/>
        <v>8.2873402485705069E-3</v>
      </c>
      <c r="D292" s="10">
        <f t="shared" si="9"/>
        <v>3.6846642157030846E-2</v>
      </c>
      <c r="I292" s="2"/>
    </row>
    <row r="293" spans="1:9" x14ac:dyDescent="0.3">
      <c r="A293" s="7">
        <v>43329</v>
      </c>
      <c r="B293" s="8">
        <v>73.63</v>
      </c>
      <c r="C293" s="10">
        <f t="shared" si="10"/>
        <v>1.2711166841151726E-2</v>
      </c>
      <c r="D293" s="10">
        <f t="shared" si="9"/>
        <v>4.9129757340080682E-2</v>
      </c>
      <c r="I293" s="2"/>
    </row>
    <row r="294" spans="1:9" x14ac:dyDescent="0.3">
      <c r="A294" s="7">
        <v>43332</v>
      </c>
      <c r="B294" s="8">
        <v>73.72</v>
      </c>
      <c r="C294" s="10">
        <f t="shared" si="10"/>
        <v>1.2215814209970755E-3</v>
      </c>
      <c r="D294" s="10">
        <f t="shared" si="9"/>
        <v>5.2493431690131855E-2</v>
      </c>
      <c r="I294" s="2"/>
    </row>
    <row r="295" spans="1:9" x14ac:dyDescent="0.3">
      <c r="A295" s="7">
        <v>43333</v>
      </c>
      <c r="B295" s="8">
        <v>72.22</v>
      </c>
      <c r="C295" s="10">
        <f t="shared" si="10"/>
        <v>-2.0557116952310793E-2</v>
      </c>
      <c r="D295" s="10">
        <f t="shared" si="9"/>
        <v>2.836870481754579E-2</v>
      </c>
      <c r="I295" s="2"/>
    </row>
    <row r="296" spans="1:9" x14ac:dyDescent="0.3">
      <c r="A296" s="7">
        <v>43334</v>
      </c>
      <c r="B296" s="8">
        <v>72.14</v>
      </c>
      <c r="C296" s="10">
        <f t="shared" si="10"/>
        <v>-1.108340373918774E-3</v>
      </c>
      <c r="D296" s="10">
        <f t="shared" si="9"/>
        <v>3.0113433426033519E-2</v>
      </c>
      <c r="I296" s="2"/>
    </row>
    <row r="297" spans="1:9" x14ac:dyDescent="0.3">
      <c r="A297" s="7">
        <v>43335</v>
      </c>
      <c r="B297" s="8">
        <v>72.11</v>
      </c>
      <c r="C297" s="10">
        <f t="shared" si="10"/>
        <v>-4.1594454672477191E-4</v>
      </c>
      <c r="D297" s="10">
        <f t="shared" si="9"/>
        <v>3.0984030404774002E-2</v>
      </c>
      <c r="I297" s="2"/>
    </row>
    <row r="298" spans="1:9" x14ac:dyDescent="0.3">
      <c r="A298" s="7">
        <v>43336</v>
      </c>
      <c r="B298" s="8">
        <v>72.45</v>
      </c>
      <c r="C298" s="10">
        <f t="shared" si="10"/>
        <v>4.7039378380233764E-3</v>
      </c>
      <c r="D298" s="10">
        <f t="shared" si="9"/>
        <v>6.4713369640991225E-2</v>
      </c>
      <c r="I298" s="2"/>
    </row>
    <row r="299" spans="1:9" x14ac:dyDescent="0.3">
      <c r="A299" s="7">
        <v>43339</v>
      </c>
      <c r="B299" s="8">
        <v>72.02</v>
      </c>
      <c r="C299" s="10">
        <f t="shared" si="10"/>
        <v>-5.9528105459622886E-3</v>
      </c>
      <c r="D299" s="10">
        <f t="shared" si="9"/>
        <v>6.1709978723175046E-2</v>
      </c>
      <c r="I299" s="2"/>
    </row>
    <row r="300" spans="1:9" x14ac:dyDescent="0.3">
      <c r="A300" s="7">
        <v>43340</v>
      </c>
      <c r="B300" s="8">
        <v>71.47</v>
      </c>
      <c r="C300" s="10">
        <f t="shared" si="10"/>
        <v>-7.6660769888416136E-3</v>
      </c>
      <c r="D300" s="10">
        <f t="shared" si="9"/>
        <v>6.7874146716378841E-2</v>
      </c>
      <c r="I300" s="2"/>
    </row>
    <row r="301" spans="1:9" x14ac:dyDescent="0.3">
      <c r="A301" s="7">
        <v>43341</v>
      </c>
      <c r="B301" s="8">
        <v>71.81</v>
      </c>
      <c r="C301" s="10">
        <f t="shared" si="10"/>
        <v>4.7459608903386583E-3</v>
      </c>
      <c r="D301" s="10">
        <f t="shared" si="9"/>
        <v>7.9833844930409154E-2</v>
      </c>
      <c r="I301" s="2"/>
    </row>
    <row r="302" spans="1:9" x14ac:dyDescent="0.3">
      <c r="A302" s="7">
        <v>43342</v>
      </c>
      <c r="B302" s="8">
        <v>71.75</v>
      </c>
      <c r="C302" s="10">
        <f t="shared" si="10"/>
        <v>-8.3588748249573857E-4</v>
      </c>
      <c r="D302" s="10">
        <f t="shared" si="9"/>
        <v>8.2775823671395882E-2</v>
      </c>
      <c r="I302" s="2"/>
    </row>
    <row r="303" spans="1:9" x14ac:dyDescent="0.3">
      <c r="A303" s="7">
        <v>43343</v>
      </c>
      <c r="B303" s="8">
        <v>71.790000000000006</v>
      </c>
      <c r="C303" s="10">
        <f t="shared" si="10"/>
        <v>5.5733594866134713E-4</v>
      </c>
      <c r="D303" s="10">
        <f t="shared" si="9"/>
        <v>9.2305921515357228E-2</v>
      </c>
      <c r="I303" s="2"/>
    </row>
    <row r="304" spans="1:9" x14ac:dyDescent="0.3">
      <c r="A304" s="7">
        <v>43347</v>
      </c>
      <c r="B304" s="8">
        <v>71.91</v>
      </c>
      <c r="C304" s="10">
        <f t="shared" si="10"/>
        <v>1.670146526010991E-3</v>
      </c>
      <c r="D304" s="10">
        <f t="shared" si="9"/>
        <v>9.4128844758493632E-2</v>
      </c>
      <c r="I304" s="2"/>
    </row>
    <row r="305" spans="1:9" x14ac:dyDescent="0.3">
      <c r="A305" s="7">
        <v>43348</v>
      </c>
      <c r="B305" s="8">
        <v>72.7</v>
      </c>
      <c r="C305" s="10">
        <f t="shared" si="10"/>
        <v>1.0926047425071023E-2</v>
      </c>
      <c r="D305" s="10">
        <f t="shared" si="9"/>
        <v>9.0644328057085319E-2</v>
      </c>
      <c r="I305" s="2"/>
    </row>
    <row r="306" spans="1:9" x14ac:dyDescent="0.3">
      <c r="A306" s="7">
        <v>43349</v>
      </c>
      <c r="B306" s="8">
        <v>73.650000000000006</v>
      </c>
      <c r="C306" s="10">
        <f t="shared" si="10"/>
        <v>1.2982758369165655E-2</v>
      </c>
      <c r="D306" s="10">
        <f t="shared" si="9"/>
        <v>8.2172151424991499E-2</v>
      </c>
      <c r="I306" s="2"/>
    </row>
    <row r="307" spans="1:9" x14ac:dyDescent="0.3">
      <c r="A307" s="7">
        <v>43350</v>
      </c>
      <c r="B307" s="8">
        <v>74.09</v>
      </c>
      <c r="C307" s="10">
        <f t="shared" si="10"/>
        <v>5.9564275199262889E-3</v>
      </c>
      <c r="D307" s="10">
        <f t="shared" si="9"/>
        <v>8.9456110668755154E-2</v>
      </c>
      <c r="I307" s="2"/>
    </row>
    <row r="308" spans="1:9" x14ac:dyDescent="0.3">
      <c r="A308" s="7">
        <v>43353</v>
      </c>
      <c r="B308" s="8">
        <v>74.02</v>
      </c>
      <c r="C308" s="10">
        <f t="shared" si="10"/>
        <v>-9.4524347055571832E-4</v>
      </c>
      <c r="D308" s="10">
        <f t="shared" si="9"/>
        <v>7.8231775223551694E-2</v>
      </c>
      <c r="I308" s="2"/>
    </row>
    <row r="309" spans="1:9" x14ac:dyDescent="0.3">
      <c r="A309" s="7">
        <v>43354</v>
      </c>
      <c r="B309" s="8">
        <v>73.459999999999994</v>
      </c>
      <c r="C309" s="10">
        <f t="shared" si="10"/>
        <v>-7.5942865664886628E-3</v>
      </c>
      <c r="D309" s="10">
        <f t="shared" si="9"/>
        <v>6.5973437059776235E-2</v>
      </c>
      <c r="I309" s="2"/>
    </row>
    <row r="310" spans="1:9" x14ac:dyDescent="0.3">
      <c r="A310" s="7">
        <v>43355</v>
      </c>
      <c r="B310" s="8">
        <v>74.45</v>
      </c>
      <c r="C310" s="10">
        <f t="shared" si="10"/>
        <v>1.3386718738496827E-2</v>
      </c>
      <c r="D310" s="10">
        <f t="shared" si="9"/>
        <v>8.3440009920203909E-2</v>
      </c>
      <c r="I310" s="2"/>
    </row>
    <row r="311" spans="1:9" x14ac:dyDescent="0.3">
      <c r="A311" s="7">
        <v>43356</v>
      </c>
      <c r="B311" s="8">
        <v>74.8</v>
      </c>
      <c r="C311" s="10">
        <f t="shared" si="10"/>
        <v>4.6901258504134027E-3</v>
      </c>
      <c r="D311" s="10">
        <f t="shared" si="9"/>
        <v>9.5604340712461156E-2</v>
      </c>
      <c r="I311" s="2"/>
    </row>
    <row r="312" spans="1:9" x14ac:dyDescent="0.3">
      <c r="A312" s="7">
        <v>43357</v>
      </c>
      <c r="B312" s="8">
        <v>74.84</v>
      </c>
      <c r="C312" s="10">
        <f t="shared" si="10"/>
        <v>5.3461642545748708E-4</v>
      </c>
      <c r="D312" s="10">
        <f t="shared" si="9"/>
        <v>0.10144870412614859</v>
      </c>
      <c r="I312" s="2"/>
    </row>
    <row r="313" spans="1:9" x14ac:dyDescent="0.3">
      <c r="A313" s="7">
        <v>43360</v>
      </c>
      <c r="B313" s="8">
        <v>74.7</v>
      </c>
      <c r="C313" s="10">
        <f t="shared" si="10"/>
        <v>-1.8724092671172858E-3</v>
      </c>
      <c r="D313" s="10">
        <f t="shared" si="9"/>
        <v>8.9277542658456999E-2</v>
      </c>
      <c r="I313" s="2"/>
    </row>
    <row r="314" spans="1:9" x14ac:dyDescent="0.3">
      <c r="A314" s="7">
        <v>43361</v>
      </c>
      <c r="B314" s="8">
        <v>73.36</v>
      </c>
      <c r="C314" s="10">
        <f t="shared" si="10"/>
        <v>-1.8101264190562235E-2</v>
      </c>
      <c r="D314" s="10">
        <f t="shared" si="9"/>
        <v>6.6940531245409579E-2</v>
      </c>
      <c r="I314" s="2"/>
    </row>
    <row r="315" spans="1:9" x14ac:dyDescent="0.3">
      <c r="A315" s="7">
        <v>43362</v>
      </c>
      <c r="B315" s="8">
        <v>72.400000000000006</v>
      </c>
      <c r="C315" s="10">
        <f t="shared" si="10"/>
        <v>-1.317252855653867E-2</v>
      </c>
      <c r="D315" s="10">
        <f t="shared" si="9"/>
        <v>9.4523196739068699E-2</v>
      </c>
      <c r="I315" s="2"/>
    </row>
    <row r="316" spans="1:9" x14ac:dyDescent="0.3">
      <c r="A316" s="7">
        <v>43363</v>
      </c>
      <c r="B316" s="8">
        <v>72.8</v>
      </c>
      <c r="C316" s="10">
        <f t="shared" si="10"/>
        <v>5.5096558109694795E-3</v>
      </c>
      <c r="D316" s="10">
        <f t="shared" si="9"/>
        <v>0.11764568245240366</v>
      </c>
      <c r="I316" s="2"/>
    </row>
    <row r="317" spans="1:9" x14ac:dyDescent="0.3">
      <c r="A317" s="7">
        <v>43364</v>
      </c>
      <c r="B317" s="8">
        <v>73.17</v>
      </c>
      <c r="C317" s="10">
        <f t="shared" si="10"/>
        <v>5.0695456932983033E-3</v>
      </c>
      <c r="D317" s="10">
        <f t="shared" si="9"/>
        <v>0.13515319943791892</v>
      </c>
      <c r="I317" s="2"/>
    </row>
    <row r="318" spans="1:9" x14ac:dyDescent="0.3">
      <c r="A318" s="7">
        <v>43367</v>
      </c>
      <c r="B318" s="8">
        <v>72.34</v>
      </c>
      <c r="C318" s="10">
        <f t="shared" si="10"/>
        <v>-1.1408274371986675E-2</v>
      </c>
      <c r="D318" s="10">
        <f t="shared" si="9"/>
        <v>0.13254447901778102</v>
      </c>
      <c r="I318" s="2"/>
    </row>
    <row r="319" spans="1:9" x14ac:dyDescent="0.3">
      <c r="A319" s="7">
        <v>43368</v>
      </c>
      <c r="B319" s="8">
        <v>72.099999999999994</v>
      </c>
      <c r="C319" s="10">
        <f t="shared" si="10"/>
        <v>-3.3231822330486165E-3</v>
      </c>
      <c r="D319" s="10">
        <f t="shared" ref="D319:D382" si="11">SUM(C68:C319)</f>
        <v>0.11870232076019198</v>
      </c>
      <c r="I319" s="2"/>
    </row>
    <row r="320" spans="1:9" x14ac:dyDescent="0.3">
      <c r="A320" s="7">
        <v>43369</v>
      </c>
      <c r="B320" s="8">
        <v>71.91</v>
      </c>
      <c r="C320" s="10">
        <f t="shared" si="10"/>
        <v>-2.6387071765006866E-3</v>
      </c>
      <c r="D320" s="10">
        <f t="shared" si="11"/>
        <v>0.1256360680042008</v>
      </c>
      <c r="I320" s="2"/>
    </row>
    <row r="321" spans="1:9" x14ac:dyDescent="0.3">
      <c r="A321" s="7">
        <v>43370</v>
      </c>
      <c r="B321" s="8">
        <v>70.010000000000005</v>
      </c>
      <c r="C321" s="10">
        <f t="shared" si="10"/>
        <v>-2.6777248125296332E-2</v>
      </c>
      <c r="D321" s="10">
        <f t="shared" si="11"/>
        <v>0.10486864343948207</v>
      </c>
      <c r="I321" s="2"/>
    </row>
    <row r="322" spans="1:9" x14ac:dyDescent="0.3">
      <c r="A322" s="7">
        <v>43371</v>
      </c>
      <c r="B322" s="8">
        <v>70.02</v>
      </c>
      <c r="C322" s="10">
        <f t="shared" si="10"/>
        <v>1.4282653741333392E-4</v>
      </c>
      <c r="D322" s="10">
        <f t="shared" si="11"/>
        <v>0.10866661906022974</v>
      </c>
      <c r="I322" s="2"/>
    </row>
    <row r="323" spans="1:9" x14ac:dyDescent="0.3">
      <c r="A323" s="7">
        <v>43374</v>
      </c>
      <c r="B323" s="8">
        <v>69.89</v>
      </c>
      <c r="C323" s="10">
        <f t="shared" si="10"/>
        <v>-1.8583380374818756E-3</v>
      </c>
      <c r="D323" s="10">
        <f t="shared" si="11"/>
        <v>0.11383818695100595</v>
      </c>
    </row>
    <row r="324" spans="1:9" x14ac:dyDescent="0.3">
      <c r="A324" s="7">
        <v>43375</v>
      </c>
      <c r="B324" s="8">
        <v>70.42</v>
      </c>
      <c r="C324" s="10">
        <f t="shared" ref="C324:C387" si="12">LN(B324/B323)</f>
        <v>7.554736237868764E-3</v>
      </c>
      <c r="D324" s="10">
        <f t="shared" si="11"/>
        <v>0.11579693768475349</v>
      </c>
    </row>
    <row r="325" spans="1:9" x14ac:dyDescent="0.3">
      <c r="A325" s="7">
        <v>43376</v>
      </c>
      <c r="B325" s="8">
        <v>68.67</v>
      </c>
      <c r="C325" s="10">
        <f t="shared" si="12"/>
        <v>-2.5164891094321473E-2</v>
      </c>
      <c r="D325" s="10">
        <f t="shared" si="11"/>
        <v>0.10185550896028144</v>
      </c>
    </row>
    <row r="326" spans="1:9" x14ac:dyDescent="0.3">
      <c r="A326" s="7">
        <v>43377</v>
      </c>
      <c r="B326" s="8">
        <v>69.14</v>
      </c>
      <c r="C326" s="10">
        <f t="shared" si="12"/>
        <v>6.8210118608933341E-3</v>
      </c>
      <c r="D326" s="10">
        <f t="shared" si="11"/>
        <v>0.10224769765084443</v>
      </c>
    </row>
    <row r="327" spans="1:9" x14ac:dyDescent="0.3">
      <c r="A327" s="7">
        <v>43378</v>
      </c>
      <c r="B327" s="8">
        <v>69.38</v>
      </c>
      <c r="C327" s="10">
        <f t="shared" si="12"/>
        <v>3.4652070481250544E-3</v>
      </c>
      <c r="D327" s="10">
        <f t="shared" si="11"/>
        <v>0.10123719390272787</v>
      </c>
    </row>
    <row r="328" spans="1:9" x14ac:dyDescent="0.3">
      <c r="A328" s="7">
        <v>43381</v>
      </c>
      <c r="B328" s="8">
        <v>70.260000000000005</v>
      </c>
      <c r="C328" s="10">
        <f t="shared" si="12"/>
        <v>1.2604005296077409E-2</v>
      </c>
      <c r="D328" s="10">
        <f t="shared" si="11"/>
        <v>0.1186373714622983</v>
      </c>
    </row>
    <row r="329" spans="1:9" x14ac:dyDescent="0.3">
      <c r="A329" s="7">
        <v>43382</v>
      </c>
      <c r="B329" s="8">
        <v>68.989999999999995</v>
      </c>
      <c r="C329" s="10">
        <f t="shared" si="12"/>
        <v>-1.8241080279663809E-2</v>
      </c>
      <c r="D329" s="10">
        <f t="shared" si="11"/>
        <v>0.12243217958181493</v>
      </c>
    </row>
    <row r="330" spans="1:9" x14ac:dyDescent="0.3">
      <c r="A330" s="7">
        <v>43383</v>
      </c>
      <c r="B330" s="8">
        <v>68.73</v>
      </c>
      <c r="C330" s="10">
        <f t="shared" si="12"/>
        <v>-3.7757814245033658E-3</v>
      </c>
      <c r="D330" s="10">
        <f t="shared" si="11"/>
        <v>0.11163653421459498</v>
      </c>
    </row>
    <row r="331" spans="1:9" x14ac:dyDescent="0.3">
      <c r="A331" s="7">
        <v>43384</v>
      </c>
      <c r="B331" s="8">
        <v>67.62</v>
      </c>
      <c r="C331" s="10">
        <f t="shared" si="12"/>
        <v>-1.628198785377389E-2</v>
      </c>
      <c r="D331" s="10">
        <f t="shared" si="11"/>
        <v>9.8939947854902843E-2</v>
      </c>
    </row>
    <row r="332" spans="1:9" x14ac:dyDescent="0.3">
      <c r="A332" s="7">
        <v>43385</v>
      </c>
      <c r="B332" s="8">
        <v>67.95</v>
      </c>
      <c r="C332" s="10">
        <f t="shared" si="12"/>
        <v>4.8683433174128328E-3</v>
      </c>
      <c r="D332" s="10">
        <f t="shared" si="11"/>
        <v>8.5367134474457054E-2</v>
      </c>
    </row>
    <row r="333" spans="1:9" x14ac:dyDescent="0.3">
      <c r="A333" s="7">
        <v>43388</v>
      </c>
      <c r="B333" s="8">
        <v>68.67</v>
      </c>
      <c r="C333" s="10">
        <f t="shared" si="12"/>
        <v>1.0540282035432268E-2</v>
      </c>
      <c r="D333" s="10">
        <f t="shared" si="11"/>
        <v>0.10282340708391643</v>
      </c>
    </row>
    <row r="334" spans="1:9" x14ac:dyDescent="0.3">
      <c r="A334" s="7">
        <v>43389</v>
      </c>
      <c r="B334" s="8">
        <v>69.849999999999994</v>
      </c>
      <c r="C334" s="10">
        <f t="shared" si="12"/>
        <v>1.7037663070385772E-2</v>
      </c>
      <c r="D334" s="10">
        <f t="shared" si="11"/>
        <v>0.12066836817182942</v>
      </c>
    </row>
    <row r="335" spans="1:9" x14ac:dyDescent="0.3">
      <c r="A335" s="7">
        <v>43390</v>
      </c>
      <c r="B335" s="8">
        <v>69.650000000000006</v>
      </c>
      <c r="C335" s="10">
        <f t="shared" si="12"/>
        <v>-2.8673854771559797E-3</v>
      </c>
      <c r="D335" s="10">
        <f t="shared" si="11"/>
        <v>0.12055068115180091</v>
      </c>
    </row>
    <row r="336" spans="1:9" x14ac:dyDescent="0.3">
      <c r="A336" s="7">
        <v>43391</v>
      </c>
      <c r="B336" s="8">
        <v>69.56</v>
      </c>
      <c r="C336" s="10">
        <f t="shared" si="12"/>
        <v>-1.2930107397324433E-3</v>
      </c>
      <c r="D336" s="10">
        <f t="shared" si="11"/>
        <v>0.11844815041319362</v>
      </c>
    </row>
    <row r="337" spans="1:4" x14ac:dyDescent="0.3">
      <c r="A337" s="7">
        <v>43392</v>
      </c>
      <c r="B337" s="8">
        <v>71.17</v>
      </c>
      <c r="C337" s="10">
        <f t="shared" si="12"/>
        <v>2.2881691825097378E-2</v>
      </c>
      <c r="D337" s="10">
        <f t="shared" si="11"/>
        <v>0.14278745039983706</v>
      </c>
    </row>
    <row r="338" spans="1:4" x14ac:dyDescent="0.3">
      <c r="A338" s="7">
        <v>43395</v>
      </c>
      <c r="B338" s="8">
        <v>70.59</v>
      </c>
      <c r="C338" s="10">
        <f t="shared" si="12"/>
        <v>-8.1828899037989337E-3</v>
      </c>
      <c r="D338" s="10">
        <f t="shared" si="11"/>
        <v>0.13866465539533646</v>
      </c>
    </row>
    <row r="339" spans="1:4" x14ac:dyDescent="0.3">
      <c r="A339" s="7">
        <v>43396</v>
      </c>
      <c r="B339" s="8">
        <v>71.180000000000007</v>
      </c>
      <c r="C339" s="10">
        <f t="shared" si="12"/>
        <v>8.3233886746659682E-3</v>
      </c>
      <c r="D339" s="10">
        <f t="shared" si="11"/>
        <v>0.14649996141165122</v>
      </c>
    </row>
    <row r="340" spans="1:4" x14ac:dyDescent="0.3">
      <c r="A340" s="7">
        <v>43397</v>
      </c>
      <c r="B340" s="8">
        <v>71.45</v>
      </c>
      <c r="C340" s="10">
        <f t="shared" si="12"/>
        <v>3.7860242938296635E-3</v>
      </c>
      <c r="D340" s="10">
        <f t="shared" si="11"/>
        <v>0.15485071485759552</v>
      </c>
    </row>
    <row r="341" spans="1:4" x14ac:dyDescent="0.3">
      <c r="A341" s="7">
        <v>43398</v>
      </c>
      <c r="B341" s="8">
        <v>70.55</v>
      </c>
      <c r="C341" s="10">
        <f t="shared" si="12"/>
        <v>-1.2676226077053493E-2</v>
      </c>
      <c r="D341" s="10">
        <f t="shared" si="11"/>
        <v>0.15400894642754495</v>
      </c>
    </row>
    <row r="342" spans="1:4" x14ac:dyDescent="0.3">
      <c r="A342" s="7">
        <v>43399</v>
      </c>
      <c r="B342" s="8">
        <v>69.16</v>
      </c>
      <c r="C342" s="10">
        <f t="shared" si="12"/>
        <v>-1.9899017483733253E-2</v>
      </c>
      <c r="D342" s="10">
        <f t="shared" si="11"/>
        <v>0.132953190815988</v>
      </c>
    </row>
    <row r="343" spans="1:4" x14ac:dyDescent="0.3">
      <c r="A343" s="7">
        <v>43402</v>
      </c>
      <c r="B343" s="8">
        <v>70.290000000000006</v>
      </c>
      <c r="C343" s="10">
        <f t="shared" si="12"/>
        <v>1.6206880372724275E-2</v>
      </c>
      <c r="D343" s="10">
        <f t="shared" si="11"/>
        <v>0.15396100748565827</v>
      </c>
    </row>
    <row r="344" spans="1:4" x14ac:dyDescent="0.3">
      <c r="A344" s="7">
        <v>43403</v>
      </c>
      <c r="B344" s="8">
        <v>71.86</v>
      </c>
      <c r="C344" s="10">
        <f t="shared" si="12"/>
        <v>2.2090240497558613E-2</v>
      </c>
      <c r="D344" s="10">
        <f t="shared" si="11"/>
        <v>0.19938815864520201</v>
      </c>
    </row>
    <row r="345" spans="1:4" x14ac:dyDescent="0.3">
      <c r="A345" s="7">
        <v>43404</v>
      </c>
      <c r="B345" s="8">
        <v>65.48</v>
      </c>
      <c r="C345" s="10">
        <f t="shared" si="12"/>
        <v>-9.2975029182438482E-2</v>
      </c>
      <c r="D345" s="10">
        <f t="shared" si="11"/>
        <v>4.6098310923727029E-2</v>
      </c>
    </row>
    <row r="346" spans="1:4" x14ac:dyDescent="0.3">
      <c r="A346" s="7">
        <v>43405</v>
      </c>
      <c r="B346" s="8">
        <v>64</v>
      </c>
      <c r="C346" s="10">
        <f t="shared" si="12"/>
        <v>-2.2861669143262351E-2</v>
      </c>
      <c r="D346" s="10">
        <f t="shared" si="11"/>
        <v>1.5589639405707161E-2</v>
      </c>
    </row>
    <row r="347" spans="1:4" x14ac:dyDescent="0.3">
      <c r="A347" s="7">
        <v>43406</v>
      </c>
      <c r="B347" s="8">
        <v>63</v>
      </c>
      <c r="C347" s="10">
        <f t="shared" si="12"/>
        <v>-1.5748356968139168E-2</v>
      </c>
      <c r="D347" s="10">
        <f t="shared" si="11"/>
        <v>9.8900152118747559E-3</v>
      </c>
    </row>
    <row r="348" spans="1:4" x14ac:dyDescent="0.3">
      <c r="A348" s="7">
        <v>43409</v>
      </c>
      <c r="B348" s="8">
        <v>63.15</v>
      </c>
      <c r="C348" s="10">
        <f t="shared" si="12"/>
        <v>2.3781224049674193E-3</v>
      </c>
      <c r="D348" s="10">
        <f t="shared" si="11"/>
        <v>1.9023833247831613E-2</v>
      </c>
    </row>
    <row r="349" spans="1:4" x14ac:dyDescent="0.3">
      <c r="A349" s="7">
        <v>43410</v>
      </c>
      <c r="B349" s="8">
        <v>64.39</v>
      </c>
      <c r="C349" s="10">
        <f t="shared" si="12"/>
        <v>1.9445492753592024E-2</v>
      </c>
      <c r="D349" s="10">
        <f t="shared" si="11"/>
        <v>6.7285989235316229E-2</v>
      </c>
    </row>
    <row r="350" spans="1:4" x14ac:dyDescent="0.3">
      <c r="A350" s="7">
        <v>43411</v>
      </c>
      <c r="B350" s="8">
        <v>64.27</v>
      </c>
      <c r="C350" s="10">
        <f t="shared" si="12"/>
        <v>-1.8653821668973647E-3</v>
      </c>
      <c r="D350" s="10">
        <f t="shared" si="11"/>
        <v>5.484549199210205E-2</v>
      </c>
    </row>
    <row r="351" spans="1:4" x14ac:dyDescent="0.3">
      <c r="A351" s="7">
        <v>43412</v>
      </c>
      <c r="B351" s="8">
        <v>65.180000000000007</v>
      </c>
      <c r="C351" s="10">
        <f t="shared" si="12"/>
        <v>1.4059714026220738E-2</v>
      </c>
      <c r="D351" s="10">
        <f t="shared" si="11"/>
        <v>3.6879179298914405E-2</v>
      </c>
    </row>
    <row r="352" spans="1:4" x14ac:dyDescent="0.3">
      <c r="A352" s="7">
        <v>43413</v>
      </c>
      <c r="B352" s="8">
        <v>65.010000000000005</v>
      </c>
      <c r="C352" s="10">
        <f t="shared" si="12"/>
        <v>-2.6115691930381035E-3</v>
      </c>
      <c r="D352" s="10">
        <f t="shared" si="11"/>
        <v>2.6971780756978227E-2</v>
      </c>
    </row>
    <row r="353" spans="1:4" x14ac:dyDescent="0.3">
      <c r="A353" s="7">
        <v>43416</v>
      </c>
      <c r="B353" s="8">
        <v>64.3</v>
      </c>
      <c r="C353" s="10">
        <f t="shared" si="12"/>
        <v>-1.0981472972803738E-2</v>
      </c>
      <c r="D353" s="10">
        <f t="shared" si="11"/>
        <v>-6.2015702632818408E-3</v>
      </c>
    </row>
    <row r="354" spans="1:4" x14ac:dyDescent="0.3">
      <c r="A354" s="7">
        <v>43417</v>
      </c>
      <c r="B354" s="8">
        <v>63.42</v>
      </c>
      <c r="C354" s="10">
        <f t="shared" si="12"/>
        <v>-1.3780362133372345E-2</v>
      </c>
      <c r="D354" s="10">
        <f t="shared" si="11"/>
        <v>-5.3467653717588059E-3</v>
      </c>
    </row>
    <row r="355" spans="1:4" x14ac:dyDescent="0.3">
      <c r="A355" s="7">
        <v>43418</v>
      </c>
      <c r="B355" s="8">
        <v>62.46</v>
      </c>
      <c r="C355" s="10">
        <f t="shared" si="12"/>
        <v>-1.5252917255268764E-2</v>
      </c>
      <c r="D355" s="10">
        <f t="shared" si="11"/>
        <v>-4.2626321554483572E-2</v>
      </c>
    </row>
    <row r="356" spans="1:4" x14ac:dyDescent="0.3">
      <c r="A356" s="7">
        <v>43419</v>
      </c>
      <c r="B356" s="8">
        <v>62.52</v>
      </c>
      <c r="C356" s="10">
        <f t="shared" si="12"/>
        <v>9.6015369834328668E-4</v>
      </c>
      <c r="D356" s="10">
        <f t="shared" si="11"/>
        <v>-1.9325803435915053E-2</v>
      </c>
    </row>
    <row r="357" spans="1:4" x14ac:dyDescent="0.3">
      <c r="A357" s="7">
        <v>43420</v>
      </c>
      <c r="B357" s="8">
        <v>61.73</v>
      </c>
      <c r="C357" s="10">
        <f t="shared" si="12"/>
        <v>-1.2716469147471415E-2</v>
      </c>
      <c r="D357" s="10">
        <f t="shared" si="11"/>
        <v>-5.5915674250047592E-2</v>
      </c>
    </row>
    <row r="358" spans="1:4" x14ac:dyDescent="0.3">
      <c r="A358" s="7">
        <v>43423</v>
      </c>
      <c r="B358" s="8">
        <v>61.69</v>
      </c>
      <c r="C358" s="10">
        <f t="shared" si="12"/>
        <v>-6.4819318425717943E-4</v>
      </c>
      <c r="D358" s="10">
        <f t="shared" si="11"/>
        <v>-5.778860733020063E-2</v>
      </c>
    </row>
    <row r="359" spans="1:4" x14ac:dyDescent="0.3">
      <c r="A359" s="7">
        <v>43424</v>
      </c>
      <c r="B359" s="8">
        <v>61.71</v>
      </c>
      <c r="C359" s="10">
        <f t="shared" si="12"/>
        <v>3.2414911142817688E-4</v>
      </c>
      <c r="D359" s="10">
        <f t="shared" si="11"/>
        <v>-6.0519761542654024E-2</v>
      </c>
    </row>
    <row r="360" spans="1:4" x14ac:dyDescent="0.3">
      <c r="A360" s="7">
        <v>43425</v>
      </c>
      <c r="B360" s="8">
        <v>61.89</v>
      </c>
      <c r="C360" s="10">
        <f t="shared" si="12"/>
        <v>2.912623418294606E-3</v>
      </c>
      <c r="D360" s="10">
        <f t="shared" si="11"/>
        <v>-3.8978318290865954E-2</v>
      </c>
    </row>
    <row r="361" spans="1:4" x14ac:dyDescent="0.3">
      <c r="A361" s="7">
        <v>43427</v>
      </c>
      <c r="B361" s="8">
        <v>61.74</v>
      </c>
      <c r="C361" s="10">
        <f t="shared" si="12"/>
        <v>-2.4265966772568921E-3</v>
      </c>
      <c r="D361" s="10">
        <f t="shared" si="11"/>
        <v>-4.6983729995161795E-2</v>
      </c>
    </row>
    <row r="362" spans="1:4" x14ac:dyDescent="0.3">
      <c r="A362" s="7">
        <v>43430</v>
      </c>
      <c r="B362" s="8">
        <v>61.5</v>
      </c>
      <c r="C362" s="10">
        <f t="shared" si="12"/>
        <v>-3.8948442615410737E-3</v>
      </c>
      <c r="D362" s="10">
        <f t="shared" si="11"/>
        <v>-5.4272591707923791E-2</v>
      </c>
    </row>
    <row r="363" spans="1:4" x14ac:dyDescent="0.3">
      <c r="A363" s="7">
        <v>43431</v>
      </c>
      <c r="B363" s="8">
        <v>62.25</v>
      </c>
      <c r="C363" s="10">
        <f t="shared" si="12"/>
        <v>1.212136053234482E-2</v>
      </c>
      <c r="D363" s="10">
        <f t="shared" si="11"/>
        <v>-4.4305078162076121E-2</v>
      </c>
    </row>
    <row r="364" spans="1:4" x14ac:dyDescent="0.3">
      <c r="A364" s="7">
        <v>43432</v>
      </c>
      <c r="B364" s="8">
        <v>62.6</v>
      </c>
      <c r="C364" s="10">
        <f t="shared" si="12"/>
        <v>5.6067427612358717E-3</v>
      </c>
      <c r="D364" s="10">
        <f t="shared" si="11"/>
        <v>-5.1979959537532767E-2</v>
      </c>
    </row>
    <row r="365" spans="1:4" x14ac:dyDescent="0.3">
      <c r="A365" s="7">
        <v>43433</v>
      </c>
      <c r="B365" s="8">
        <v>63.25</v>
      </c>
      <c r="C365" s="10">
        <f t="shared" si="12"/>
        <v>1.0329849501576661E-2</v>
      </c>
      <c r="D365" s="10">
        <f t="shared" si="11"/>
        <v>-5.4607952934971227E-2</v>
      </c>
    </row>
    <row r="366" spans="1:4" x14ac:dyDescent="0.3">
      <c r="A366" s="7">
        <v>43434</v>
      </c>
      <c r="B366" s="8">
        <v>63.65</v>
      </c>
      <c r="C366" s="10">
        <f t="shared" si="12"/>
        <v>6.3041973957858738E-3</v>
      </c>
      <c r="D366" s="10">
        <f t="shared" si="11"/>
        <v>-3.8676725712021187E-2</v>
      </c>
    </row>
    <row r="367" spans="1:4" x14ac:dyDescent="0.3">
      <c r="A367" s="7">
        <v>43437</v>
      </c>
      <c r="B367" s="8">
        <v>63.12</v>
      </c>
      <c r="C367" s="10">
        <f t="shared" si="12"/>
        <v>-8.3616484657967512E-3</v>
      </c>
      <c r="D367" s="10">
        <f t="shared" si="11"/>
        <v>-4.4465538857712275E-2</v>
      </c>
    </row>
    <row r="368" spans="1:4" x14ac:dyDescent="0.3">
      <c r="A368" s="7">
        <v>43438</v>
      </c>
      <c r="B368" s="8">
        <v>61.74</v>
      </c>
      <c r="C368" s="10">
        <f t="shared" si="12"/>
        <v>-2.2105657463605499E-2</v>
      </c>
      <c r="D368" s="10">
        <f t="shared" si="11"/>
        <v>-8.9787995883409286E-2</v>
      </c>
    </row>
    <row r="369" spans="1:4" x14ac:dyDescent="0.3">
      <c r="A369" s="7">
        <v>43440</v>
      </c>
      <c r="B369" s="8">
        <v>61.27</v>
      </c>
      <c r="C369" s="10">
        <f t="shared" si="12"/>
        <v>-7.6416923364500391E-3</v>
      </c>
      <c r="D369" s="10">
        <f t="shared" si="11"/>
        <v>-0.10377610462098448</v>
      </c>
    </row>
    <row r="370" spans="1:4" x14ac:dyDescent="0.3">
      <c r="A370" s="7">
        <v>43441</v>
      </c>
      <c r="B370" s="8">
        <v>60.84</v>
      </c>
      <c r="C370" s="10">
        <f t="shared" si="12"/>
        <v>-7.0428593464710414E-3</v>
      </c>
      <c r="D370" s="10">
        <f t="shared" si="11"/>
        <v>-0.11317017739448529</v>
      </c>
    </row>
    <row r="371" spans="1:4" x14ac:dyDescent="0.3">
      <c r="A371" s="7">
        <v>43444</v>
      </c>
      <c r="B371" s="8">
        <v>60.3</v>
      </c>
      <c r="C371" s="10">
        <f t="shared" si="12"/>
        <v>-8.9153636579525058E-3</v>
      </c>
      <c r="D371" s="10">
        <f t="shared" si="11"/>
        <v>-0.10938226830437545</v>
      </c>
    </row>
    <row r="372" spans="1:4" x14ac:dyDescent="0.3">
      <c r="A372" s="7">
        <v>43445</v>
      </c>
      <c r="B372" s="8">
        <v>60.87</v>
      </c>
      <c r="C372" s="10">
        <f t="shared" si="12"/>
        <v>9.4083387726933854E-3</v>
      </c>
      <c r="D372" s="10">
        <f t="shared" si="11"/>
        <v>-8.8912531247963847E-2</v>
      </c>
    </row>
    <row r="373" spans="1:4" x14ac:dyDescent="0.3">
      <c r="A373" s="7">
        <v>43446</v>
      </c>
      <c r="B373" s="8">
        <v>61</v>
      </c>
      <c r="C373" s="10">
        <f t="shared" si="12"/>
        <v>2.1334216674782783E-3</v>
      </c>
      <c r="D373" s="10">
        <f t="shared" si="11"/>
        <v>-8.7079680667810133E-2</v>
      </c>
    </row>
    <row r="374" spans="1:4" x14ac:dyDescent="0.3">
      <c r="A374" s="7">
        <v>43447</v>
      </c>
      <c r="B374" s="8">
        <v>61.05</v>
      </c>
      <c r="C374" s="10">
        <f t="shared" si="12"/>
        <v>8.1933638340242747E-4</v>
      </c>
      <c r="D374" s="10">
        <f t="shared" si="11"/>
        <v>-7.7203678606610773E-2</v>
      </c>
    </row>
    <row r="375" spans="1:4" x14ac:dyDescent="0.3">
      <c r="A375" s="7">
        <v>43448</v>
      </c>
      <c r="B375" s="8">
        <v>60.36</v>
      </c>
      <c r="C375" s="10">
        <f t="shared" si="12"/>
        <v>-1.1366566657065555E-2</v>
      </c>
      <c r="D375" s="10">
        <f t="shared" si="11"/>
        <v>-8.6749027580138E-2</v>
      </c>
    </row>
    <row r="376" spans="1:4" x14ac:dyDescent="0.3">
      <c r="A376" s="7">
        <v>43451</v>
      </c>
      <c r="B376" s="8">
        <v>59.23</v>
      </c>
      <c r="C376" s="10">
        <f t="shared" si="12"/>
        <v>-1.8898463610774394E-2</v>
      </c>
      <c r="D376" s="10">
        <f t="shared" si="11"/>
        <v>-9.3728034669641316E-2</v>
      </c>
    </row>
    <row r="377" spans="1:4" x14ac:dyDescent="0.3">
      <c r="A377" s="7">
        <v>43452</v>
      </c>
      <c r="B377" s="8">
        <v>58.85</v>
      </c>
      <c r="C377" s="10">
        <f t="shared" si="12"/>
        <v>-6.4363365825880507E-3</v>
      </c>
      <c r="D377" s="10">
        <f t="shared" si="11"/>
        <v>-9.9241578199972577E-2</v>
      </c>
    </row>
    <row r="378" spans="1:4" x14ac:dyDescent="0.3">
      <c r="A378" s="7">
        <v>43453</v>
      </c>
      <c r="B378" s="8">
        <v>58.69</v>
      </c>
      <c r="C378" s="10">
        <f t="shared" si="12"/>
        <v>-2.722479136042644E-3</v>
      </c>
      <c r="D378" s="10">
        <f t="shared" si="11"/>
        <v>-0.11191591165164788</v>
      </c>
    </row>
    <row r="379" spans="1:4" x14ac:dyDescent="0.3">
      <c r="A379" s="7">
        <v>43454</v>
      </c>
      <c r="B379" s="8">
        <v>57.32</v>
      </c>
      <c r="C379" s="10">
        <f t="shared" si="12"/>
        <v>-2.3619751610271945E-2</v>
      </c>
      <c r="D379" s="10">
        <f t="shared" si="11"/>
        <v>-0.1329424194930296</v>
      </c>
    </row>
    <row r="380" spans="1:4" x14ac:dyDescent="0.3">
      <c r="A380" s="7">
        <v>43455</v>
      </c>
      <c r="B380" s="8">
        <v>57.64</v>
      </c>
      <c r="C380" s="10">
        <f t="shared" si="12"/>
        <v>5.5671681713501536E-3</v>
      </c>
      <c r="D380" s="10">
        <f t="shared" si="11"/>
        <v>-0.14853366493456682</v>
      </c>
    </row>
    <row r="381" spans="1:4" x14ac:dyDescent="0.3">
      <c r="A381" s="7">
        <v>43458</v>
      </c>
      <c r="B381" s="8">
        <v>55.82</v>
      </c>
      <c r="C381" s="10">
        <f t="shared" si="12"/>
        <v>-3.208454302314518E-2</v>
      </c>
      <c r="D381" s="10">
        <f t="shared" si="11"/>
        <v>-0.19221512650862177</v>
      </c>
    </row>
    <row r="382" spans="1:4" x14ac:dyDescent="0.3">
      <c r="A382" s="7">
        <v>43460</v>
      </c>
      <c r="B382" s="8">
        <v>57.15</v>
      </c>
      <c r="C382" s="10">
        <f t="shared" si="12"/>
        <v>2.3547162132643441E-2</v>
      </c>
      <c r="D382" s="10">
        <f t="shared" si="11"/>
        <v>-0.17529782291464771</v>
      </c>
    </row>
    <row r="383" spans="1:4" x14ac:dyDescent="0.3">
      <c r="A383" s="7">
        <v>43461</v>
      </c>
      <c r="B383" s="8">
        <v>57.14</v>
      </c>
      <c r="C383" s="10">
        <f t="shared" si="12"/>
        <v>-1.7499343819265349E-4</v>
      </c>
      <c r="D383" s="10">
        <f t="shared" ref="D383:D446" si="13">SUM(C132:C383)</f>
        <v>-0.17620676133991539</v>
      </c>
    </row>
    <row r="384" spans="1:4" x14ac:dyDescent="0.3">
      <c r="A384" s="7">
        <v>43462</v>
      </c>
      <c r="B384" s="8">
        <v>57.25</v>
      </c>
      <c r="C384" s="10">
        <f t="shared" si="12"/>
        <v>1.923245631722017E-3</v>
      </c>
      <c r="D384" s="10">
        <f t="shared" si="13"/>
        <v>-0.17633570053864969</v>
      </c>
    </row>
    <row r="385" spans="1:4" x14ac:dyDescent="0.3">
      <c r="A385" s="7">
        <v>43465</v>
      </c>
      <c r="B385" s="8">
        <v>57.01</v>
      </c>
      <c r="C385" s="10">
        <f t="shared" si="12"/>
        <v>-4.2009513908585283E-3</v>
      </c>
      <c r="D385" s="10">
        <f t="shared" si="13"/>
        <v>-0.17672209331347963</v>
      </c>
    </row>
    <row r="386" spans="1:4" x14ac:dyDescent="0.3">
      <c r="A386" s="7">
        <v>43467</v>
      </c>
      <c r="B386" s="8">
        <v>56.64</v>
      </c>
      <c r="C386" s="10">
        <f t="shared" si="12"/>
        <v>-6.5112416580261389E-3</v>
      </c>
      <c r="D386" s="10">
        <f t="shared" si="13"/>
        <v>-0.18249809488250632</v>
      </c>
    </row>
    <row r="387" spans="1:4" x14ac:dyDescent="0.3">
      <c r="A387" s="7">
        <v>43468</v>
      </c>
      <c r="B387" s="8">
        <v>56.74</v>
      </c>
      <c r="C387" s="10">
        <f t="shared" si="12"/>
        <v>1.7639799952410564E-3</v>
      </c>
      <c r="D387" s="10">
        <f t="shared" si="13"/>
        <v>-0.18058700197784211</v>
      </c>
    </row>
    <row r="388" spans="1:4" x14ac:dyDescent="0.3">
      <c r="A388" s="7">
        <v>43469</v>
      </c>
      <c r="B388" s="8">
        <v>57.3</v>
      </c>
      <c r="C388" s="10">
        <f t="shared" ref="C388:C451" si="14">LN(B388/B387)</f>
        <v>9.8211943399884889E-3</v>
      </c>
      <c r="D388" s="10">
        <f t="shared" si="13"/>
        <v>-0.16604673089610392</v>
      </c>
    </row>
    <row r="389" spans="1:4" x14ac:dyDescent="0.3">
      <c r="A389" s="7">
        <v>43472</v>
      </c>
      <c r="B389" s="8">
        <v>57.57</v>
      </c>
      <c r="C389" s="10">
        <f t="shared" si="14"/>
        <v>4.7009749670243756E-3</v>
      </c>
      <c r="D389" s="10">
        <f t="shared" si="13"/>
        <v>-0.17718418644579628</v>
      </c>
    </row>
    <row r="390" spans="1:4" x14ac:dyDescent="0.3">
      <c r="A390" s="7">
        <v>43473</v>
      </c>
      <c r="B390" s="8">
        <v>57.89</v>
      </c>
      <c r="C390" s="10">
        <f t="shared" si="14"/>
        <v>5.5430594031951304E-3</v>
      </c>
      <c r="D390" s="10">
        <f t="shared" si="13"/>
        <v>-0.17469190299780663</v>
      </c>
    </row>
    <row r="391" spans="1:4" x14ac:dyDescent="0.3">
      <c r="A391" s="7">
        <v>43474</v>
      </c>
      <c r="B391" s="8">
        <v>57.95</v>
      </c>
      <c r="C391" s="10">
        <f t="shared" si="14"/>
        <v>1.0359116948474517E-3</v>
      </c>
      <c r="D391" s="10">
        <f t="shared" si="13"/>
        <v>-0.17698667282673314</v>
      </c>
    </row>
    <row r="392" spans="1:4" x14ac:dyDescent="0.3">
      <c r="A392" s="7">
        <v>43475</v>
      </c>
      <c r="B392" s="8">
        <v>58.29</v>
      </c>
      <c r="C392" s="10">
        <f t="shared" si="14"/>
        <v>5.8499822716976801E-3</v>
      </c>
      <c r="D392" s="10">
        <f t="shared" si="13"/>
        <v>-0.16548245294666228</v>
      </c>
    </row>
    <row r="393" spans="1:4" x14ac:dyDescent="0.3">
      <c r="A393" s="7">
        <v>43476</v>
      </c>
      <c r="B393" s="8">
        <v>58.58</v>
      </c>
      <c r="C393" s="10">
        <f t="shared" si="14"/>
        <v>4.9627893421290972E-3</v>
      </c>
      <c r="D393" s="10">
        <f t="shared" si="13"/>
        <v>-0.13459774090957727</v>
      </c>
    </row>
    <row r="394" spans="1:4" x14ac:dyDescent="0.3">
      <c r="A394" s="7">
        <v>43479</v>
      </c>
      <c r="B394" s="8">
        <v>58.54</v>
      </c>
      <c r="C394" s="10">
        <f t="shared" si="14"/>
        <v>-6.8306013584758739E-4</v>
      </c>
      <c r="D394" s="10">
        <f t="shared" si="13"/>
        <v>-0.11964138453669598</v>
      </c>
    </row>
    <row r="395" spans="1:4" x14ac:dyDescent="0.3">
      <c r="A395" s="7">
        <v>43480</v>
      </c>
      <c r="B395" s="8">
        <v>59.31</v>
      </c>
      <c r="C395" s="10">
        <f t="shared" si="14"/>
        <v>1.3067644586895473E-2</v>
      </c>
      <c r="D395" s="10">
        <f t="shared" si="13"/>
        <v>-8.6828704205259094E-2</v>
      </c>
    </row>
    <row r="396" spans="1:4" x14ac:dyDescent="0.3">
      <c r="A396" s="7">
        <v>43481</v>
      </c>
      <c r="B396" s="8">
        <v>59.12</v>
      </c>
      <c r="C396" s="10">
        <f t="shared" si="14"/>
        <v>-3.2086492106889824E-3</v>
      </c>
      <c r="D396" s="10">
        <f t="shared" si="13"/>
        <v>-0.10917596100363892</v>
      </c>
    </row>
    <row r="397" spans="1:4" x14ac:dyDescent="0.3">
      <c r="A397" s="7">
        <v>43482</v>
      </c>
      <c r="B397" s="8">
        <v>59.28</v>
      </c>
      <c r="C397" s="10">
        <f t="shared" si="14"/>
        <v>2.702704347885073E-3</v>
      </c>
      <c r="D397" s="10">
        <f t="shared" si="13"/>
        <v>-0.11508033130849873</v>
      </c>
    </row>
    <row r="398" spans="1:4" x14ac:dyDescent="0.3">
      <c r="A398" s="7">
        <v>43483</v>
      </c>
      <c r="B398" s="8">
        <v>59.43</v>
      </c>
      <c r="C398" s="10">
        <f t="shared" si="14"/>
        <v>2.5271683907378429E-3</v>
      </c>
      <c r="D398" s="10">
        <f t="shared" si="13"/>
        <v>-0.10182068895270248</v>
      </c>
    </row>
    <row r="399" spans="1:4" x14ac:dyDescent="0.3">
      <c r="A399" s="7">
        <v>43487</v>
      </c>
      <c r="B399" s="8">
        <v>58.7</v>
      </c>
      <c r="C399" s="10">
        <f t="shared" si="14"/>
        <v>-1.2359422544518401E-2</v>
      </c>
      <c r="D399" s="10">
        <f t="shared" si="13"/>
        <v>-0.12656510593148312</v>
      </c>
    </row>
    <row r="400" spans="1:4" x14ac:dyDescent="0.3">
      <c r="A400" s="7">
        <v>43488</v>
      </c>
      <c r="B400" s="8">
        <v>59.13</v>
      </c>
      <c r="C400" s="10">
        <f t="shared" si="14"/>
        <v>7.2986829986878676E-3</v>
      </c>
      <c r="D400" s="10">
        <f t="shared" si="13"/>
        <v>-0.12748830944603479</v>
      </c>
    </row>
    <row r="401" spans="1:4" x14ac:dyDescent="0.3">
      <c r="A401" s="7">
        <v>43489</v>
      </c>
      <c r="B401" s="8">
        <v>57.66</v>
      </c>
      <c r="C401" s="10">
        <f t="shared" si="14"/>
        <v>-2.5174717622482457E-2</v>
      </c>
      <c r="D401" s="10">
        <f t="shared" si="13"/>
        <v>-0.14908360490229497</v>
      </c>
    </row>
    <row r="402" spans="1:4" x14ac:dyDescent="0.3">
      <c r="A402" s="7">
        <v>43490</v>
      </c>
      <c r="B402" s="8">
        <v>57.78</v>
      </c>
      <c r="C402" s="10">
        <f t="shared" si="14"/>
        <v>2.0790028278331553E-3</v>
      </c>
      <c r="D402" s="10">
        <f t="shared" si="13"/>
        <v>-0.1525175416125929</v>
      </c>
    </row>
    <row r="403" spans="1:4" x14ac:dyDescent="0.3">
      <c r="A403" s="7">
        <v>43493</v>
      </c>
      <c r="B403" s="8">
        <v>58.12</v>
      </c>
      <c r="C403" s="10">
        <f t="shared" si="14"/>
        <v>5.8671436639929049E-3</v>
      </c>
      <c r="D403" s="10">
        <f t="shared" si="13"/>
        <v>-0.15567346042361782</v>
      </c>
    </row>
    <row r="404" spans="1:4" x14ac:dyDescent="0.3">
      <c r="A404" s="7">
        <v>43494</v>
      </c>
      <c r="B404" s="8">
        <v>58.23</v>
      </c>
      <c r="C404" s="10">
        <f t="shared" si="14"/>
        <v>1.8908471469464151E-3</v>
      </c>
      <c r="D404" s="10">
        <f t="shared" si="13"/>
        <v>-0.15994822294365821</v>
      </c>
    </row>
    <row r="405" spans="1:4" x14ac:dyDescent="0.3">
      <c r="A405" s="7">
        <v>43495</v>
      </c>
      <c r="B405" s="8">
        <v>57.83</v>
      </c>
      <c r="C405" s="10">
        <f t="shared" si="14"/>
        <v>-6.8930136789016926E-3</v>
      </c>
      <c r="D405" s="10">
        <f t="shared" si="13"/>
        <v>-0.15846437817367198</v>
      </c>
    </row>
    <row r="406" spans="1:4" x14ac:dyDescent="0.3">
      <c r="A406" s="7">
        <v>43496</v>
      </c>
      <c r="B406" s="8">
        <v>59.01</v>
      </c>
      <c r="C406" s="10">
        <f t="shared" si="14"/>
        <v>2.0199248898950511E-2</v>
      </c>
      <c r="D406" s="10">
        <f t="shared" si="13"/>
        <v>-0.14091804166336039</v>
      </c>
    </row>
    <row r="407" spans="1:4" x14ac:dyDescent="0.3">
      <c r="A407" s="7">
        <v>43497</v>
      </c>
      <c r="B407" s="8">
        <v>58.7</v>
      </c>
      <c r="C407" s="10">
        <f t="shared" si="14"/>
        <v>-5.2671942350265644E-3</v>
      </c>
      <c r="D407" s="10">
        <f t="shared" si="13"/>
        <v>-0.14868431841917612</v>
      </c>
    </row>
    <row r="408" spans="1:4" x14ac:dyDescent="0.3">
      <c r="A408" s="7">
        <v>43500</v>
      </c>
      <c r="B408" s="8">
        <v>58.92</v>
      </c>
      <c r="C408" s="10">
        <f t="shared" si="14"/>
        <v>3.7408647603788259E-3</v>
      </c>
      <c r="D408" s="10">
        <f t="shared" si="13"/>
        <v>-0.14802195788588468</v>
      </c>
    </row>
    <row r="409" spans="1:4" x14ac:dyDescent="0.3">
      <c r="A409" s="7">
        <v>43501</v>
      </c>
      <c r="B409" s="8">
        <v>59.14</v>
      </c>
      <c r="C409" s="10">
        <f t="shared" si="14"/>
        <v>3.7269228299015677E-3</v>
      </c>
      <c r="D409" s="10">
        <f t="shared" si="13"/>
        <v>-0.10137897793157782</v>
      </c>
    </row>
    <row r="410" spans="1:4" x14ac:dyDescent="0.3">
      <c r="A410" s="7">
        <v>43502</v>
      </c>
      <c r="B410" s="8">
        <v>59.16</v>
      </c>
      <c r="C410" s="10">
        <f t="shared" si="14"/>
        <v>3.3812341826782295E-4</v>
      </c>
      <c r="D410" s="10">
        <f t="shared" si="13"/>
        <v>-8.0666635318172433E-2</v>
      </c>
    </row>
    <row r="411" spans="1:4" x14ac:dyDescent="0.3">
      <c r="A411" s="7">
        <v>43503</v>
      </c>
      <c r="B411" s="8">
        <v>55.84</v>
      </c>
      <c r="C411" s="10">
        <f t="shared" si="14"/>
        <v>-5.7755179388481855E-2</v>
      </c>
      <c r="D411" s="10">
        <f t="shared" si="13"/>
        <v>-0.1543553252797272</v>
      </c>
    </row>
    <row r="412" spans="1:4" x14ac:dyDescent="0.3">
      <c r="A412" s="7">
        <v>43504</v>
      </c>
      <c r="B412" s="8">
        <v>55.36</v>
      </c>
      <c r="C412" s="10">
        <f t="shared" si="14"/>
        <v>-8.6331471447030021E-3</v>
      </c>
      <c r="D412" s="10">
        <f t="shared" si="13"/>
        <v>-0.14830165049654281</v>
      </c>
    </row>
    <row r="413" spans="1:4" x14ac:dyDescent="0.3">
      <c r="A413" s="7">
        <v>43507</v>
      </c>
      <c r="B413" s="8">
        <v>55.67</v>
      </c>
      <c r="C413" s="10">
        <f t="shared" si="14"/>
        <v>5.5840908860024119E-3</v>
      </c>
      <c r="D413" s="10">
        <f t="shared" si="13"/>
        <v>-0.16991026360501907</v>
      </c>
    </row>
    <row r="414" spans="1:4" x14ac:dyDescent="0.3">
      <c r="A414" s="7">
        <v>43508</v>
      </c>
      <c r="B414" s="8">
        <v>56.53</v>
      </c>
      <c r="C414" s="10">
        <f t="shared" si="14"/>
        <v>1.5330068491783101E-2</v>
      </c>
      <c r="D414" s="10">
        <f t="shared" si="13"/>
        <v>-0.17483443186999012</v>
      </c>
    </row>
    <row r="415" spans="1:4" x14ac:dyDescent="0.3">
      <c r="A415" s="7">
        <v>43509</v>
      </c>
      <c r="B415" s="8">
        <v>56.96</v>
      </c>
      <c r="C415" s="10">
        <f t="shared" si="14"/>
        <v>7.577796416520898E-3</v>
      </c>
      <c r="D415" s="10">
        <f t="shared" si="13"/>
        <v>-0.16338758300792555</v>
      </c>
    </row>
    <row r="416" spans="1:4" x14ac:dyDescent="0.3">
      <c r="A416" s="7">
        <v>43510</v>
      </c>
      <c r="B416" s="8">
        <v>56.58</v>
      </c>
      <c r="C416" s="10">
        <f t="shared" si="14"/>
        <v>-6.6937012302992647E-3</v>
      </c>
      <c r="D416" s="10">
        <f t="shared" si="13"/>
        <v>-0.17632387288189402</v>
      </c>
    </row>
    <row r="417" spans="1:4" x14ac:dyDescent="0.3">
      <c r="A417" s="7">
        <v>43511</v>
      </c>
      <c r="B417" s="8">
        <v>56.79</v>
      </c>
      <c r="C417" s="10">
        <f t="shared" si="14"/>
        <v>3.7046880159200286E-3</v>
      </c>
      <c r="D417" s="10">
        <f t="shared" si="13"/>
        <v>-0.1763165935002845</v>
      </c>
    </row>
    <row r="418" spans="1:4" x14ac:dyDescent="0.3">
      <c r="A418" s="7">
        <v>43515</v>
      </c>
      <c r="B418" s="8">
        <v>57.42</v>
      </c>
      <c r="C418" s="10">
        <f t="shared" si="14"/>
        <v>1.103242080357685E-2</v>
      </c>
      <c r="D418" s="10">
        <f t="shared" si="13"/>
        <v>-0.19552782698397192</v>
      </c>
    </row>
    <row r="419" spans="1:4" x14ac:dyDescent="0.3">
      <c r="A419" s="7">
        <v>43516</v>
      </c>
      <c r="B419" s="8">
        <v>58.45</v>
      </c>
      <c r="C419" s="10">
        <f t="shared" si="14"/>
        <v>1.7779013225159575E-2</v>
      </c>
      <c r="D419" s="10">
        <f t="shared" si="13"/>
        <v>-0.17545457701977762</v>
      </c>
    </row>
    <row r="420" spans="1:4" x14ac:dyDescent="0.3">
      <c r="A420" s="7">
        <v>43517</v>
      </c>
      <c r="B420" s="8">
        <v>58.33</v>
      </c>
      <c r="C420" s="10">
        <f t="shared" si="14"/>
        <v>-2.0551471525312912E-3</v>
      </c>
      <c r="D420" s="10">
        <f t="shared" si="13"/>
        <v>-0.17779679177870117</v>
      </c>
    </row>
    <row r="421" spans="1:4" x14ac:dyDescent="0.3">
      <c r="A421" s="7">
        <v>43518</v>
      </c>
      <c r="B421" s="8">
        <v>56.73</v>
      </c>
      <c r="C421" s="10">
        <f t="shared" si="14"/>
        <v>-2.7813369427070481E-2</v>
      </c>
      <c r="D421" s="10">
        <f t="shared" si="13"/>
        <v>-0.18575299740528217</v>
      </c>
    </row>
    <row r="422" spans="1:4" x14ac:dyDescent="0.3">
      <c r="A422" s="7">
        <v>43521</v>
      </c>
      <c r="B422" s="8">
        <v>55.66</v>
      </c>
      <c r="C422" s="10">
        <f t="shared" si="14"/>
        <v>-1.9041415240731087E-2</v>
      </c>
      <c r="D422" s="10">
        <f t="shared" si="13"/>
        <v>-0.2040621873808163</v>
      </c>
    </row>
    <row r="423" spans="1:4" x14ac:dyDescent="0.3">
      <c r="A423" s="7">
        <v>43522</v>
      </c>
      <c r="B423" s="8">
        <v>55.92</v>
      </c>
      <c r="C423" s="10">
        <f t="shared" si="14"/>
        <v>4.6603418278101097E-3</v>
      </c>
      <c r="D423" s="10">
        <f t="shared" si="13"/>
        <v>-0.20349541852090799</v>
      </c>
    </row>
    <row r="424" spans="1:4" x14ac:dyDescent="0.3">
      <c r="A424" s="7">
        <v>43523</v>
      </c>
      <c r="B424" s="8">
        <v>55.76</v>
      </c>
      <c r="C424" s="10">
        <f t="shared" si="14"/>
        <v>-2.8653314732863936E-3</v>
      </c>
      <c r="D424" s="10">
        <f t="shared" si="13"/>
        <v>-0.21232483778704245</v>
      </c>
    </row>
    <row r="425" spans="1:4" x14ac:dyDescent="0.3">
      <c r="A425" s="7">
        <v>43524</v>
      </c>
      <c r="B425" s="8">
        <v>56.26</v>
      </c>
      <c r="C425" s="10">
        <f t="shared" si="14"/>
        <v>8.9270366094424056E-3</v>
      </c>
      <c r="D425" s="10">
        <f t="shared" si="13"/>
        <v>-0.17664723488894923</v>
      </c>
    </row>
    <row r="426" spans="1:4" x14ac:dyDescent="0.3">
      <c r="A426" s="7">
        <v>43525</v>
      </c>
      <c r="B426" s="8">
        <v>56.84</v>
      </c>
      <c r="C426" s="10">
        <f t="shared" si="14"/>
        <v>1.0256500167189282E-2</v>
      </c>
      <c r="D426" s="10">
        <f t="shared" si="13"/>
        <v>-0.15244015971406247</v>
      </c>
    </row>
    <row r="427" spans="1:4" x14ac:dyDescent="0.3">
      <c r="A427" s="7">
        <v>43528</v>
      </c>
      <c r="B427" s="8">
        <v>54.61</v>
      </c>
      <c r="C427" s="10">
        <f t="shared" si="14"/>
        <v>-4.0023287064837668E-2</v>
      </c>
      <c r="D427" s="10">
        <f t="shared" si="13"/>
        <v>-0.20313141663066298</v>
      </c>
    </row>
    <row r="428" spans="1:4" x14ac:dyDescent="0.3">
      <c r="A428" s="7">
        <v>43529</v>
      </c>
      <c r="B428" s="8">
        <v>54.77</v>
      </c>
      <c r="C428" s="10">
        <f t="shared" si="14"/>
        <v>2.9255826315676267E-3</v>
      </c>
      <c r="D428" s="10">
        <f t="shared" si="13"/>
        <v>-0.21164811650233772</v>
      </c>
    </row>
    <row r="429" spans="1:4" x14ac:dyDescent="0.3">
      <c r="A429" s="7">
        <v>43530</v>
      </c>
      <c r="B429" s="8">
        <v>54.47</v>
      </c>
      <c r="C429" s="10">
        <f t="shared" si="14"/>
        <v>-5.4925074000469372E-3</v>
      </c>
      <c r="D429" s="10">
        <f t="shared" si="13"/>
        <v>-0.23935077122804074</v>
      </c>
    </row>
    <row r="430" spans="1:4" x14ac:dyDescent="0.3">
      <c r="A430" s="7">
        <v>43531</v>
      </c>
      <c r="B430" s="8">
        <v>54.3</v>
      </c>
      <c r="C430" s="10">
        <f t="shared" si="14"/>
        <v>-3.1258644556933584E-3</v>
      </c>
      <c r="D430" s="10">
        <f t="shared" si="13"/>
        <v>-0.25254142229987497</v>
      </c>
    </row>
    <row r="431" spans="1:4" x14ac:dyDescent="0.3">
      <c r="A431" s="7">
        <v>43532</v>
      </c>
      <c r="B431" s="8">
        <v>54.56</v>
      </c>
      <c r="C431" s="10">
        <f t="shared" si="14"/>
        <v>4.7767865953169154E-3</v>
      </c>
      <c r="D431" s="10">
        <f t="shared" si="13"/>
        <v>-0.23914389266065084</v>
      </c>
    </row>
    <row r="432" spans="1:4" x14ac:dyDescent="0.3">
      <c r="A432" s="7">
        <v>43535</v>
      </c>
      <c r="B432" s="8">
        <v>54.15</v>
      </c>
      <c r="C432" s="10">
        <f t="shared" si="14"/>
        <v>-7.5430400882070909E-3</v>
      </c>
      <c r="D432" s="10">
        <f t="shared" si="13"/>
        <v>-0.25158114145298871</v>
      </c>
    </row>
    <row r="433" spans="1:4" x14ac:dyDescent="0.3">
      <c r="A433" s="7">
        <v>43536</v>
      </c>
      <c r="B433" s="8">
        <v>54.16</v>
      </c>
      <c r="C433" s="10">
        <f t="shared" si="14"/>
        <v>1.8465515701988932E-4</v>
      </c>
      <c r="D433" s="10">
        <f t="shared" si="13"/>
        <v>-0.26011767960983567</v>
      </c>
    </row>
    <row r="434" spans="1:4" x14ac:dyDescent="0.3">
      <c r="A434" s="7">
        <v>43537</v>
      </c>
      <c r="B434" s="8">
        <v>53.61</v>
      </c>
      <c r="C434" s="10">
        <f t="shared" si="14"/>
        <v>-1.0207010764573093E-2</v>
      </c>
      <c r="D434" s="10">
        <f t="shared" si="13"/>
        <v>-0.26432809901849758</v>
      </c>
    </row>
    <row r="435" spans="1:4" x14ac:dyDescent="0.3">
      <c r="A435" s="7">
        <v>43538</v>
      </c>
      <c r="B435" s="8">
        <v>53.81</v>
      </c>
      <c r="C435" s="10">
        <f t="shared" si="14"/>
        <v>3.7237056618819155E-3</v>
      </c>
      <c r="D435" s="10">
        <f t="shared" si="13"/>
        <v>-0.25787979139866007</v>
      </c>
    </row>
    <row r="436" spans="1:4" x14ac:dyDescent="0.3">
      <c r="A436" s="7">
        <v>43539</v>
      </c>
      <c r="B436" s="8">
        <v>54.27</v>
      </c>
      <c r="C436" s="10">
        <f t="shared" si="14"/>
        <v>8.512264573985226E-3</v>
      </c>
      <c r="D436" s="10">
        <f t="shared" si="13"/>
        <v>-0.2401349165219458</v>
      </c>
    </row>
    <row r="437" spans="1:4" x14ac:dyDescent="0.3">
      <c r="A437" s="7">
        <v>43542</v>
      </c>
      <c r="B437" s="8">
        <v>54.27</v>
      </c>
      <c r="C437" s="10">
        <f t="shared" si="14"/>
        <v>0</v>
      </c>
      <c r="D437" s="10">
        <f t="shared" si="13"/>
        <v>-0.21057176644486258</v>
      </c>
    </row>
    <row r="438" spans="1:4" x14ac:dyDescent="0.3">
      <c r="A438" s="7">
        <v>43543</v>
      </c>
      <c r="B438" s="8">
        <v>54.41</v>
      </c>
      <c r="C438" s="10">
        <f t="shared" si="14"/>
        <v>2.5763724225205033E-3</v>
      </c>
      <c r="D438" s="10">
        <f t="shared" si="13"/>
        <v>-0.19975132424726</v>
      </c>
    </row>
    <row r="439" spans="1:4" x14ac:dyDescent="0.3">
      <c r="A439" s="7">
        <v>43544</v>
      </c>
      <c r="B439" s="8">
        <v>54.11</v>
      </c>
      <c r="C439" s="10">
        <f t="shared" si="14"/>
        <v>-5.5289488431899663E-3</v>
      </c>
      <c r="D439" s="10">
        <f t="shared" si="13"/>
        <v>-0.2051297500225058</v>
      </c>
    </row>
    <row r="440" spans="1:4" x14ac:dyDescent="0.3">
      <c r="A440" s="7">
        <v>43545</v>
      </c>
      <c r="B440" s="8">
        <v>56.48</v>
      </c>
      <c r="C440" s="10">
        <f t="shared" si="14"/>
        <v>4.2867581530342723E-2</v>
      </c>
      <c r="D440" s="10">
        <f t="shared" si="13"/>
        <v>-0.16060491764205259</v>
      </c>
    </row>
    <row r="441" spans="1:4" x14ac:dyDescent="0.3">
      <c r="A441" s="7">
        <v>43546</v>
      </c>
      <c r="B441" s="8">
        <v>56.74</v>
      </c>
      <c r="C441" s="10">
        <f t="shared" si="14"/>
        <v>4.5928361957186924E-3</v>
      </c>
      <c r="D441" s="10">
        <f t="shared" si="13"/>
        <v>-0.11539111215542204</v>
      </c>
    </row>
    <row r="442" spans="1:4" x14ac:dyDescent="0.3">
      <c r="A442" s="7">
        <v>43549</v>
      </c>
      <c r="B442" s="8">
        <v>56.67</v>
      </c>
      <c r="C442" s="10">
        <f t="shared" si="14"/>
        <v>-1.2344591991774571E-3</v>
      </c>
      <c r="D442" s="10">
        <f t="shared" si="13"/>
        <v>-0.11174559315389754</v>
      </c>
    </row>
    <row r="443" spans="1:4" x14ac:dyDescent="0.3">
      <c r="A443" s="7">
        <v>43550</v>
      </c>
      <c r="B443" s="8">
        <v>57.57</v>
      </c>
      <c r="C443" s="10">
        <f t="shared" si="14"/>
        <v>1.575662850619023E-2</v>
      </c>
      <c r="D443" s="10">
        <f t="shared" si="13"/>
        <v>-8.9339161802637984E-2</v>
      </c>
    </row>
    <row r="444" spans="1:4" x14ac:dyDescent="0.3">
      <c r="A444" s="7">
        <v>43551</v>
      </c>
      <c r="B444" s="8">
        <v>56.94</v>
      </c>
      <c r="C444" s="10">
        <f t="shared" si="14"/>
        <v>-1.1003516837826823E-2</v>
      </c>
      <c r="D444" s="10">
        <f t="shared" si="13"/>
        <v>-0.1189141913108801</v>
      </c>
    </row>
    <row r="445" spans="1:4" x14ac:dyDescent="0.3">
      <c r="A445" s="7">
        <v>43552</v>
      </c>
      <c r="B445" s="8">
        <v>56.97</v>
      </c>
      <c r="C445" s="10">
        <f t="shared" si="14"/>
        <v>5.2673164241280851E-4</v>
      </c>
      <c r="D445" s="10">
        <f t="shared" si="13"/>
        <v>-0.12227821237835777</v>
      </c>
    </row>
    <row r="446" spans="1:4" x14ac:dyDescent="0.3">
      <c r="A446" s="7">
        <v>43553</v>
      </c>
      <c r="B446" s="8">
        <v>57.38</v>
      </c>
      <c r="C446" s="10">
        <f t="shared" si="14"/>
        <v>7.1709970609145244E-3</v>
      </c>
      <c r="D446" s="10">
        <f t="shared" si="13"/>
        <v>-0.10762355083027034</v>
      </c>
    </row>
    <row r="447" spans="1:4" x14ac:dyDescent="0.3">
      <c r="A447" s="7">
        <v>43556</v>
      </c>
      <c r="B447" s="8">
        <v>56.02</v>
      </c>
      <c r="C447" s="10">
        <f t="shared" si="14"/>
        <v>-2.3987040721256209E-2</v>
      </c>
      <c r="D447" s="10">
        <f t="shared" ref="D447:D510" si="15">SUM(C196:C447)</f>
        <v>-0.14883233438441484</v>
      </c>
    </row>
    <row r="448" spans="1:4" x14ac:dyDescent="0.3">
      <c r="A448" s="7">
        <v>43557</v>
      </c>
      <c r="B448" s="8">
        <v>56.35</v>
      </c>
      <c r="C448" s="10">
        <f t="shared" si="14"/>
        <v>5.8734706538228106E-3</v>
      </c>
      <c r="D448" s="10">
        <f t="shared" si="15"/>
        <v>-0.11345543605183341</v>
      </c>
    </row>
    <row r="449" spans="1:4" x14ac:dyDescent="0.3">
      <c r="A449" s="7">
        <v>43558</v>
      </c>
      <c r="B449" s="8">
        <v>56.66</v>
      </c>
      <c r="C449" s="10">
        <f t="shared" si="14"/>
        <v>5.4862539165851359E-3</v>
      </c>
      <c r="D449" s="10">
        <f t="shared" si="15"/>
        <v>-0.11192206893305513</v>
      </c>
    </row>
    <row r="450" spans="1:4" x14ac:dyDescent="0.3">
      <c r="A450" s="7">
        <v>43559</v>
      </c>
      <c r="B450" s="8">
        <v>56.45</v>
      </c>
      <c r="C450" s="10">
        <f t="shared" si="14"/>
        <v>-3.7132038066994091E-3</v>
      </c>
      <c r="D450" s="10">
        <f t="shared" si="15"/>
        <v>-0.1399544759247244</v>
      </c>
    </row>
    <row r="451" spans="1:4" x14ac:dyDescent="0.3">
      <c r="A451" s="7">
        <v>43560</v>
      </c>
      <c r="B451" s="8">
        <v>56.8</v>
      </c>
      <c r="C451" s="10">
        <f t="shared" si="14"/>
        <v>6.1810351314344489E-3</v>
      </c>
      <c r="D451" s="10">
        <f t="shared" si="15"/>
        <v>-0.12805869823458788</v>
      </c>
    </row>
    <row r="452" spans="1:4" x14ac:dyDescent="0.3">
      <c r="A452" s="7">
        <v>43563</v>
      </c>
      <c r="B452" s="8">
        <v>57.5</v>
      </c>
      <c r="C452" s="10">
        <f t="shared" ref="C452:C515" si="16">LN(B452/B451)</f>
        <v>1.2248622076199239E-2</v>
      </c>
      <c r="D452" s="10">
        <f t="shared" si="15"/>
        <v>-0.1108411218352013</v>
      </c>
    </row>
    <row r="453" spans="1:4" x14ac:dyDescent="0.3">
      <c r="A453" s="7">
        <v>43564</v>
      </c>
      <c r="B453" s="8">
        <v>57.16</v>
      </c>
      <c r="C453" s="10">
        <f t="shared" si="16"/>
        <v>-5.9305947416381675E-3</v>
      </c>
      <c r="D453" s="10">
        <f t="shared" si="15"/>
        <v>-0.12050074513670631</v>
      </c>
    </row>
    <row r="454" spans="1:4" x14ac:dyDescent="0.3">
      <c r="A454" s="7">
        <v>43565</v>
      </c>
      <c r="B454" s="8">
        <v>57.55</v>
      </c>
      <c r="C454" s="10">
        <f t="shared" si="16"/>
        <v>6.7997821062249905E-3</v>
      </c>
      <c r="D454" s="10">
        <f t="shared" si="15"/>
        <v>-0.10027375115310651</v>
      </c>
    </row>
    <row r="455" spans="1:4" x14ac:dyDescent="0.3">
      <c r="A455" s="7">
        <v>43566</v>
      </c>
      <c r="B455" s="8">
        <v>57.35</v>
      </c>
      <c r="C455" s="10">
        <f t="shared" si="16"/>
        <v>-3.4812915925118912E-3</v>
      </c>
      <c r="D455" s="10">
        <f t="shared" si="15"/>
        <v>-9.9502063191768436E-2</v>
      </c>
    </row>
    <row r="456" spans="1:4" x14ac:dyDescent="0.3">
      <c r="A456" s="7">
        <v>43567</v>
      </c>
      <c r="B456" s="8">
        <v>57.57</v>
      </c>
      <c r="C456" s="10">
        <f t="shared" si="16"/>
        <v>3.8287551123385413E-3</v>
      </c>
      <c r="D456" s="10">
        <f t="shared" si="15"/>
        <v>-8.3923411069500881E-2</v>
      </c>
    </row>
    <row r="457" spans="1:4" x14ac:dyDescent="0.3">
      <c r="A457" s="7">
        <v>43570</v>
      </c>
      <c r="B457" s="8">
        <v>58.35</v>
      </c>
      <c r="C457" s="10">
        <f t="shared" si="16"/>
        <v>1.3457760044846757E-2</v>
      </c>
      <c r="D457" s="10">
        <f t="shared" si="15"/>
        <v>-7.7627295384349926E-2</v>
      </c>
    </row>
    <row r="458" spans="1:4" x14ac:dyDescent="0.3">
      <c r="A458" s="7">
        <v>43571</v>
      </c>
      <c r="B458" s="8">
        <v>58.39</v>
      </c>
      <c r="C458" s="10">
        <f t="shared" si="16"/>
        <v>6.8528356288128571E-4</v>
      </c>
      <c r="D458" s="10">
        <f t="shared" si="15"/>
        <v>-8.9078656972519585E-2</v>
      </c>
    </row>
    <row r="459" spans="1:4" x14ac:dyDescent="0.3">
      <c r="A459" s="7">
        <v>43572</v>
      </c>
      <c r="B459" s="8">
        <v>58.09</v>
      </c>
      <c r="C459" s="10">
        <f t="shared" si="16"/>
        <v>-5.1511102910050391E-3</v>
      </c>
      <c r="D459" s="10">
        <f t="shared" si="15"/>
        <v>-9.3602906249422649E-2</v>
      </c>
    </row>
    <row r="460" spans="1:4" x14ac:dyDescent="0.3">
      <c r="A460" s="7">
        <v>43573</v>
      </c>
      <c r="B460" s="8">
        <v>58.45</v>
      </c>
      <c r="C460" s="10">
        <f t="shared" si="16"/>
        <v>6.1781559136363136E-3</v>
      </c>
      <c r="D460" s="10">
        <f t="shared" si="15"/>
        <v>-8.1449889793862584E-2</v>
      </c>
    </row>
    <row r="461" spans="1:4" x14ac:dyDescent="0.3">
      <c r="A461" s="7">
        <v>43577</v>
      </c>
      <c r="B461" s="8">
        <v>58.36</v>
      </c>
      <c r="C461" s="10">
        <f t="shared" si="16"/>
        <v>-1.5409642634926105E-3</v>
      </c>
      <c r="D461" s="10">
        <f t="shared" si="15"/>
        <v>-6.3724276090548773E-2</v>
      </c>
    </row>
    <row r="462" spans="1:4" x14ac:dyDescent="0.3">
      <c r="A462" s="7">
        <v>43578</v>
      </c>
      <c r="B462" s="8">
        <v>58.43</v>
      </c>
      <c r="C462" s="10">
        <f t="shared" si="16"/>
        <v>1.1987329117608256E-3</v>
      </c>
      <c r="D462" s="10">
        <f t="shared" si="15"/>
        <v>-3.1005010928606993E-2</v>
      </c>
    </row>
    <row r="463" spans="1:4" x14ac:dyDescent="0.3">
      <c r="A463" s="7">
        <v>43579</v>
      </c>
      <c r="B463" s="8">
        <v>58.57</v>
      </c>
      <c r="C463" s="10">
        <f t="shared" si="16"/>
        <v>2.3931635353453412E-3</v>
      </c>
      <c r="D463" s="10">
        <f t="shared" si="15"/>
        <v>-3.2751268818464019E-2</v>
      </c>
    </row>
    <row r="464" spans="1:4" x14ac:dyDescent="0.3">
      <c r="A464" s="7">
        <v>43580</v>
      </c>
      <c r="B464" s="8">
        <v>57.94</v>
      </c>
      <c r="C464" s="10">
        <f t="shared" si="16"/>
        <v>-1.0814627760486594E-2</v>
      </c>
      <c r="D464" s="10">
        <f t="shared" si="15"/>
        <v>-4.2573997010107376E-2</v>
      </c>
    </row>
    <row r="465" spans="1:4" x14ac:dyDescent="0.3">
      <c r="A465" s="7">
        <v>43581</v>
      </c>
      <c r="B465" s="8">
        <v>59.4</v>
      </c>
      <c r="C465" s="10">
        <f t="shared" si="16"/>
        <v>2.4886234027394909E-2</v>
      </c>
      <c r="D465" s="10">
        <f t="shared" si="15"/>
        <v>-2.5759629558681194E-2</v>
      </c>
    </row>
    <row r="466" spans="1:4" x14ac:dyDescent="0.3">
      <c r="A466" s="7">
        <v>43584</v>
      </c>
      <c r="B466" s="8">
        <v>59.64</v>
      </c>
      <c r="C466" s="10">
        <f t="shared" si="16"/>
        <v>4.0322635279384511E-3</v>
      </c>
      <c r="D466" s="10">
        <f t="shared" si="15"/>
        <v>-7.6833516446239945E-3</v>
      </c>
    </row>
    <row r="467" spans="1:4" x14ac:dyDescent="0.3">
      <c r="A467" s="7">
        <v>43585</v>
      </c>
      <c r="B467" s="8">
        <v>60.3</v>
      </c>
      <c r="C467" s="10">
        <f t="shared" si="16"/>
        <v>1.1005613836602106E-2</v>
      </c>
      <c r="D467" s="10">
        <f t="shared" si="15"/>
        <v>9.9552024150185124E-4</v>
      </c>
    </row>
    <row r="468" spans="1:4" x14ac:dyDescent="0.3">
      <c r="A468" s="7">
        <v>43586</v>
      </c>
      <c r="B468" s="8">
        <v>59.39</v>
      </c>
      <c r="C468" s="10">
        <f t="shared" si="16"/>
        <v>-1.5206241705370887E-2</v>
      </c>
      <c r="D468" s="10">
        <f t="shared" si="15"/>
        <v>8.2847713702281101E-3</v>
      </c>
    </row>
    <row r="469" spans="1:4" x14ac:dyDescent="0.3">
      <c r="A469" s="7">
        <v>43587</v>
      </c>
      <c r="B469" s="8">
        <v>57.38</v>
      </c>
      <c r="C469" s="10">
        <f t="shared" si="16"/>
        <v>-3.4430051474550021E-2</v>
      </c>
      <c r="D469" s="10">
        <f t="shared" si="15"/>
        <v>-2.3595342471049184E-2</v>
      </c>
    </row>
    <row r="470" spans="1:4" x14ac:dyDescent="0.3">
      <c r="A470" s="7">
        <v>43588</v>
      </c>
      <c r="B470" s="8">
        <v>56.47</v>
      </c>
      <c r="C470" s="10">
        <f t="shared" si="16"/>
        <v>-1.5986286868473497E-2</v>
      </c>
      <c r="D470" s="10">
        <f t="shared" si="15"/>
        <v>-3.1824637892695906E-3</v>
      </c>
    </row>
    <row r="471" spans="1:4" x14ac:dyDescent="0.3">
      <c r="A471" s="7">
        <v>43591</v>
      </c>
      <c r="B471" s="8">
        <v>57.4</v>
      </c>
      <c r="C471" s="10">
        <f t="shared" si="16"/>
        <v>1.6334779640775364E-2</v>
      </c>
      <c r="D471" s="10">
        <f t="shared" si="15"/>
        <v>-1.2981575639152323E-2</v>
      </c>
    </row>
    <row r="472" spans="1:4" x14ac:dyDescent="0.3">
      <c r="A472" s="7">
        <v>43592</v>
      </c>
      <c r="B472" s="8">
        <v>57.15</v>
      </c>
      <c r="C472" s="10">
        <f t="shared" si="16"/>
        <v>-4.3649130847010914E-3</v>
      </c>
      <c r="D472" s="10">
        <f t="shared" si="15"/>
        <v>-4.5326270715766066E-2</v>
      </c>
    </row>
    <row r="473" spans="1:4" x14ac:dyDescent="0.3">
      <c r="A473" s="7">
        <v>43593</v>
      </c>
      <c r="B473" s="8">
        <v>57.25</v>
      </c>
      <c r="C473" s="10">
        <f t="shared" si="16"/>
        <v>1.7482521935294133E-3</v>
      </c>
      <c r="D473" s="10">
        <f t="shared" si="15"/>
        <v>-5.5050419684473662E-2</v>
      </c>
    </row>
    <row r="474" spans="1:4" x14ac:dyDescent="0.3">
      <c r="A474" s="7">
        <v>43594</v>
      </c>
      <c r="B474" s="8">
        <v>57.79</v>
      </c>
      <c r="C474" s="10">
        <f t="shared" si="16"/>
        <v>9.3881078953376509E-3</v>
      </c>
      <c r="D474" s="10">
        <f t="shared" si="15"/>
        <v>-4.2516353403452826E-2</v>
      </c>
    </row>
    <row r="475" spans="1:4" x14ac:dyDescent="0.3">
      <c r="A475" s="7">
        <v>43595</v>
      </c>
      <c r="B475" s="8">
        <v>58.64</v>
      </c>
      <c r="C475" s="10">
        <f t="shared" si="16"/>
        <v>1.4601307248709484E-2</v>
      </c>
      <c r="D475" s="10">
        <f t="shared" si="15"/>
        <v>-2.8412434874274098E-2</v>
      </c>
    </row>
    <row r="476" spans="1:4" x14ac:dyDescent="0.3">
      <c r="A476" s="7">
        <v>43598</v>
      </c>
      <c r="B476" s="8">
        <v>57.78</v>
      </c>
      <c r="C476" s="10">
        <f t="shared" si="16"/>
        <v>-1.477436254030687E-2</v>
      </c>
      <c r="D476" s="10">
        <f t="shared" si="15"/>
        <v>-5.4886691938112159E-2</v>
      </c>
    </row>
    <row r="477" spans="1:4" x14ac:dyDescent="0.3">
      <c r="A477" s="7">
        <v>43599</v>
      </c>
      <c r="B477" s="8">
        <v>57.17</v>
      </c>
      <c r="C477" s="10">
        <f t="shared" si="16"/>
        <v>-1.0613409762209265E-2</v>
      </c>
      <c r="D477" s="10">
        <f t="shared" si="15"/>
        <v>-7.1217670163524927E-2</v>
      </c>
    </row>
    <row r="478" spans="1:4" x14ac:dyDescent="0.3">
      <c r="A478" s="7">
        <v>43600</v>
      </c>
      <c r="B478" s="8">
        <v>57.37</v>
      </c>
      <c r="C478" s="10">
        <f t="shared" si="16"/>
        <v>3.4922333378997624E-3</v>
      </c>
      <c r="D478" s="10">
        <f t="shared" si="15"/>
        <v>-7.1951710996573395E-2</v>
      </c>
    </row>
    <row r="479" spans="1:4" x14ac:dyDescent="0.3">
      <c r="A479" s="7">
        <v>43601</v>
      </c>
      <c r="B479" s="8">
        <v>57.4</v>
      </c>
      <c r="C479" s="10">
        <f t="shared" si="16"/>
        <v>5.2278471174095782E-4</v>
      </c>
      <c r="D479" s="10">
        <f t="shared" si="15"/>
        <v>-6.4919546099315689E-2</v>
      </c>
    </row>
    <row r="480" spans="1:4" x14ac:dyDescent="0.3">
      <c r="A480" s="7">
        <v>43602</v>
      </c>
      <c r="B480" s="8">
        <v>57.02</v>
      </c>
      <c r="C480" s="10">
        <f t="shared" si="16"/>
        <v>-6.6422198409946788E-3</v>
      </c>
      <c r="D480" s="10">
        <f t="shared" si="15"/>
        <v>-7.5472476480852271E-2</v>
      </c>
    </row>
    <row r="481" spans="1:4" x14ac:dyDescent="0.3">
      <c r="A481" s="7">
        <v>43605</v>
      </c>
      <c r="B481" s="8">
        <v>56.44</v>
      </c>
      <c r="C481" s="10">
        <f t="shared" si="16"/>
        <v>-1.0223956499912741E-2</v>
      </c>
      <c r="D481" s="10">
        <f t="shared" si="15"/>
        <v>-8.0642211738144093E-2</v>
      </c>
    </row>
    <row r="482" spans="1:4" x14ac:dyDescent="0.3">
      <c r="A482" s="7">
        <v>43606</v>
      </c>
      <c r="B482" s="8">
        <v>56.54</v>
      </c>
      <c r="C482" s="10">
        <f t="shared" si="16"/>
        <v>1.7702252808311164E-3</v>
      </c>
      <c r="D482" s="10">
        <f t="shared" si="15"/>
        <v>-6.2557873294234817E-2</v>
      </c>
    </row>
    <row r="483" spans="1:4" x14ac:dyDescent="0.3">
      <c r="A483" s="7">
        <v>43607</v>
      </c>
      <c r="B483" s="8">
        <v>56.83</v>
      </c>
      <c r="C483" s="10">
        <f t="shared" si="16"/>
        <v>5.1160030435859222E-3</v>
      </c>
      <c r="D483" s="10">
        <f t="shared" si="15"/>
        <v>-6.7031890838233424E-2</v>
      </c>
    </row>
    <row r="484" spans="1:4" x14ac:dyDescent="0.3">
      <c r="A484" s="7">
        <v>43608</v>
      </c>
      <c r="B484" s="8">
        <v>57.09</v>
      </c>
      <c r="C484" s="10">
        <f t="shared" si="16"/>
        <v>4.5646146671377407E-3</v>
      </c>
      <c r="D484" s="10">
        <f t="shared" si="15"/>
        <v>-7.4733355221220335E-2</v>
      </c>
    </row>
    <row r="485" spans="1:4" x14ac:dyDescent="0.3">
      <c r="A485" s="7">
        <v>43609</v>
      </c>
      <c r="B485" s="8">
        <v>56.56</v>
      </c>
      <c r="C485" s="10">
        <f t="shared" si="16"/>
        <v>-9.3269483878504911E-3</v>
      </c>
      <c r="D485" s="10">
        <f t="shared" si="15"/>
        <v>-9.5535176992808474E-2</v>
      </c>
    </row>
    <row r="486" spans="1:4" x14ac:dyDescent="0.3">
      <c r="A486" s="7">
        <v>43613</v>
      </c>
      <c r="B486" s="8">
        <v>54.56</v>
      </c>
      <c r="C486" s="10">
        <f t="shared" si="16"/>
        <v>-3.6001008053110656E-2</v>
      </c>
      <c r="D486" s="10">
        <f t="shared" si="15"/>
        <v>-0.15189636027967612</v>
      </c>
    </row>
    <row r="487" spans="1:4" x14ac:dyDescent="0.3">
      <c r="A487" s="7">
        <v>43614</v>
      </c>
      <c r="B487" s="8">
        <v>52.8</v>
      </c>
      <c r="C487" s="10">
        <f t="shared" si="16"/>
        <v>-3.2789822822990956E-2</v>
      </c>
      <c r="D487" s="10">
        <f t="shared" si="15"/>
        <v>-0.21140829509578821</v>
      </c>
    </row>
    <row r="488" spans="1:4" x14ac:dyDescent="0.3">
      <c r="A488" s="7">
        <v>43615</v>
      </c>
      <c r="B488" s="8">
        <v>52.09</v>
      </c>
      <c r="C488" s="10">
        <f t="shared" si="16"/>
        <v>-1.3538198955115486E-2</v>
      </c>
      <c r="D488" s="10">
        <f t="shared" si="15"/>
        <v>-0.21493177357302812</v>
      </c>
    </row>
    <row r="489" spans="1:4" x14ac:dyDescent="0.3">
      <c r="A489" s="7">
        <v>43616</v>
      </c>
      <c r="B489" s="8">
        <v>52.56</v>
      </c>
      <c r="C489" s="10">
        <f t="shared" si="16"/>
        <v>8.9823824192548953E-3</v>
      </c>
      <c r="D489" s="10">
        <f t="shared" si="15"/>
        <v>-0.22724471905842353</v>
      </c>
    </row>
    <row r="490" spans="1:4" x14ac:dyDescent="0.3">
      <c r="A490" s="7">
        <v>43619</v>
      </c>
      <c r="B490" s="8">
        <v>53.8</v>
      </c>
      <c r="C490" s="10">
        <f t="shared" si="16"/>
        <v>2.331809299138363E-2</v>
      </c>
      <c r="D490" s="10">
        <f t="shared" si="15"/>
        <v>-0.17968487438235253</v>
      </c>
    </row>
    <row r="491" spans="1:4" x14ac:dyDescent="0.3">
      <c r="A491" s="7">
        <v>43620</v>
      </c>
      <c r="B491" s="8">
        <v>54.6</v>
      </c>
      <c r="C491" s="10">
        <f t="shared" si="16"/>
        <v>1.4760415583120674E-2</v>
      </c>
      <c r="D491" s="10">
        <f t="shared" si="15"/>
        <v>-0.15618941651710555</v>
      </c>
    </row>
    <row r="492" spans="1:4" x14ac:dyDescent="0.3">
      <c r="A492" s="7">
        <v>43621</v>
      </c>
      <c r="B492" s="8">
        <v>55.01</v>
      </c>
      <c r="C492" s="10">
        <f t="shared" si="16"/>
        <v>7.4811041365073295E-3</v>
      </c>
      <c r="D492" s="10">
        <f t="shared" si="15"/>
        <v>-0.16100897350898452</v>
      </c>
    </row>
    <row r="493" spans="1:4" x14ac:dyDescent="0.3">
      <c r="A493" s="7">
        <v>43622</v>
      </c>
      <c r="B493" s="8">
        <v>55.77</v>
      </c>
      <c r="C493" s="10">
        <f t="shared" si="16"/>
        <v>1.3721103514095811E-2</v>
      </c>
      <c r="D493" s="10">
        <f t="shared" si="15"/>
        <v>-0.12617519275732955</v>
      </c>
    </row>
    <row r="494" spans="1:4" x14ac:dyDescent="0.3">
      <c r="A494" s="7">
        <v>43623</v>
      </c>
      <c r="B494" s="8">
        <v>55.99</v>
      </c>
      <c r="C494" s="10">
        <f t="shared" si="16"/>
        <v>3.9370129593395992E-3</v>
      </c>
      <c r="D494" s="10">
        <f t="shared" si="15"/>
        <v>-0.11653203022113523</v>
      </c>
    </row>
    <row r="495" spans="1:4" x14ac:dyDescent="0.3">
      <c r="A495" s="7">
        <v>43626</v>
      </c>
      <c r="B495" s="8">
        <v>54.77</v>
      </c>
      <c r="C495" s="10">
        <f t="shared" si="16"/>
        <v>-2.2030504565171929E-2</v>
      </c>
      <c r="D495" s="10">
        <f t="shared" si="15"/>
        <v>-0.12817656621783091</v>
      </c>
    </row>
    <row r="496" spans="1:4" x14ac:dyDescent="0.3">
      <c r="A496" s="7">
        <v>43627</v>
      </c>
      <c r="B496" s="8">
        <v>55.66</v>
      </c>
      <c r="C496" s="10">
        <f t="shared" si="16"/>
        <v>1.6119157302114648E-2</v>
      </c>
      <c r="D496" s="10">
        <f t="shared" si="15"/>
        <v>-0.13507978003065091</v>
      </c>
    </row>
    <row r="497" spans="1:4" x14ac:dyDescent="0.3">
      <c r="A497" s="7">
        <v>43628</v>
      </c>
      <c r="B497" s="8">
        <v>56.22</v>
      </c>
      <c r="C497" s="10">
        <f t="shared" si="16"/>
        <v>1.0010809380641163E-2</v>
      </c>
      <c r="D497" s="10">
        <f t="shared" si="15"/>
        <v>-0.15201392687752177</v>
      </c>
    </row>
    <row r="498" spans="1:4" x14ac:dyDescent="0.3">
      <c r="A498" s="7">
        <v>43629</v>
      </c>
      <c r="B498" s="8">
        <v>56.61</v>
      </c>
      <c r="C498" s="10">
        <f t="shared" si="16"/>
        <v>6.9130825701827908E-3</v>
      </c>
      <c r="D498" s="10">
        <f t="shared" si="15"/>
        <v>-0.14906547286120642</v>
      </c>
    </row>
    <row r="499" spans="1:4" x14ac:dyDescent="0.3">
      <c r="A499" s="7">
        <v>43630</v>
      </c>
      <c r="B499" s="8">
        <v>56.63</v>
      </c>
      <c r="C499" s="10">
        <f t="shared" si="16"/>
        <v>3.5323207714523587E-4</v>
      </c>
      <c r="D499" s="10">
        <f t="shared" si="15"/>
        <v>-0.1496249271875443</v>
      </c>
    </row>
    <row r="500" spans="1:4" x14ac:dyDescent="0.3">
      <c r="A500" s="7">
        <v>43633</v>
      </c>
      <c r="B500" s="8">
        <v>56.55</v>
      </c>
      <c r="C500" s="10">
        <f t="shared" si="16"/>
        <v>-1.4136775635843156E-3</v>
      </c>
      <c r="D500" s="10">
        <f t="shared" si="15"/>
        <v>-0.16357937498421254</v>
      </c>
    </row>
    <row r="501" spans="1:4" x14ac:dyDescent="0.3">
      <c r="A501" s="7">
        <v>43634</v>
      </c>
      <c r="B501" s="8">
        <v>55.5</v>
      </c>
      <c r="C501" s="10">
        <f t="shared" si="16"/>
        <v>-1.8742181809740639E-2</v>
      </c>
      <c r="D501" s="10">
        <f t="shared" si="15"/>
        <v>-0.18920472028569235</v>
      </c>
    </row>
    <row r="502" spans="1:4" x14ac:dyDescent="0.3">
      <c r="A502" s="7">
        <v>43635</v>
      </c>
      <c r="B502" s="8">
        <v>55.06</v>
      </c>
      <c r="C502" s="10">
        <f t="shared" si="16"/>
        <v>-7.9595210379274899E-3</v>
      </c>
      <c r="D502" s="10">
        <f t="shared" si="15"/>
        <v>-0.18516289715728715</v>
      </c>
    </row>
    <row r="503" spans="1:4" x14ac:dyDescent="0.3">
      <c r="A503" s="7">
        <v>43636</v>
      </c>
      <c r="B503" s="8">
        <v>55.19</v>
      </c>
      <c r="C503" s="10">
        <f t="shared" si="16"/>
        <v>2.3582777369485441E-3</v>
      </c>
      <c r="D503" s="10">
        <f t="shared" si="15"/>
        <v>-0.18777263867111976</v>
      </c>
    </row>
    <row r="504" spans="1:4" x14ac:dyDescent="0.3">
      <c r="A504" s="7">
        <v>43637</v>
      </c>
      <c r="B504" s="8">
        <v>55.59</v>
      </c>
      <c r="C504" s="10">
        <f t="shared" si="16"/>
        <v>7.2215515139682695E-3</v>
      </c>
      <c r="D504" s="10">
        <f t="shared" si="15"/>
        <v>-0.18205168767883526</v>
      </c>
    </row>
    <row r="505" spans="1:4" x14ac:dyDescent="0.3">
      <c r="A505" s="7">
        <v>43640</v>
      </c>
      <c r="B505" s="8">
        <v>55.79</v>
      </c>
      <c r="C505" s="10">
        <f t="shared" si="16"/>
        <v>3.5913128920588293E-3</v>
      </c>
      <c r="D505" s="10">
        <f t="shared" si="15"/>
        <v>-0.18070706186975463</v>
      </c>
    </row>
    <row r="506" spans="1:4" x14ac:dyDescent="0.3">
      <c r="A506" s="7">
        <v>43641</v>
      </c>
      <c r="B506" s="8">
        <v>54.53</v>
      </c>
      <c r="C506" s="10">
        <f t="shared" si="16"/>
        <v>-2.2843632919466735E-2</v>
      </c>
      <c r="D506" s="10">
        <f t="shared" si="15"/>
        <v>-0.21189400898028979</v>
      </c>
    </row>
    <row r="507" spans="1:4" x14ac:dyDescent="0.3">
      <c r="A507" s="7">
        <v>43642</v>
      </c>
      <c r="B507" s="8">
        <v>53.45</v>
      </c>
      <c r="C507" s="10">
        <f t="shared" si="16"/>
        <v>-2.0004371466915905E-2</v>
      </c>
      <c r="D507" s="10">
        <f t="shared" si="15"/>
        <v>-0.25608424238424515</v>
      </c>
    </row>
    <row r="508" spans="1:4" x14ac:dyDescent="0.3">
      <c r="A508" s="7">
        <v>43643</v>
      </c>
      <c r="B508" s="8">
        <v>53.19</v>
      </c>
      <c r="C508" s="10">
        <f t="shared" si="16"/>
        <v>-4.8762287168281401E-3</v>
      </c>
      <c r="D508" s="10">
        <f t="shared" si="15"/>
        <v>-0.25587879047407597</v>
      </c>
    </row>
    <row r="509" spans="1:4" x14ac:dyDescent="0.3">
      <c r="A509" s="7">
        <v>43644</v>
      </c>
      <c r="B509" s="8">
        <v>53.57</v>
      </c>
      <c r="C509" s="10">
        <f t="shared" si="16"/>
        <v>7.1188011386428898E-3</v>
      </c>
      <c r="D509" s="10">
        <f t="shared" si="15"/>
        <v>-0.25572259361615213</v>
      </c>
    </row>
    <row r="510" spans="1:4" x14ac:dyDescent="0.3">
      <c r="A510" s="7">
        <v>43647</v>
      </c>
      <c r="B510" s="8">
        <v>53.38</v>
      </c>
      <c r="C510" s="10">
        <f t="shared" si="16"/>
        <v>-3.553065916490814E-3</v>
      </c>
      <c r="D510" s="10">
        <f t="shared" si="15"/>
        <v>-0.26633366506564771</v>
      </c>
    </row>
    <row r="511" spans="1:4" x14ac:dyDescent="0.3">
      <c r="A511" s="7">
        <v>43648</v>
      </c>
      <c r="B511" s="8">
        <v>53.31</v>
      </c>
      <c r="C511" s="10">
        <f t="shared" si="16"/>
        <v>-1.3122131417083896E-3</v>
      </c>
      <c r="D511" s="10">
        <f t="shared" ref="D511:D574" si="17">SUM(C260:C511)</f>
        <v>-0.27051244172968797</v>
      </c>
    </row>
    <row r="512" spans="1:4" x14ac:dyDescent="0.3">
      <c r="A512" s="7">
        <v>43649</v>
      </c>
      <c r="B512" s="8">
        <v>56.67</v>
      </c>
      <c r="C512" s="10">
        <f t="shared" si="16"/>
        <v>6.112103934685828E-2</v>
      </c>
      <c r="D512" s="10">
        <f t="shared" si="17"/>
        <v>-0.20566326499904544</v>
      </c>
    </row>
    <row r="513" spans="1:4" x14ac:dyDescent="0.3">
      <c r="A513" s="7">
        <v>43651</v>
      </c>
      <c r="B513" s="8">
        <v>55.77</v>
      </c>
      <c r="C513" s="10">
        <f t="shared" si="16"/>
        <v>-1.6008879780065516E-2</v>
      </c>
      <c r="D513" s="10">
        <f t="shared" si="17"/>
        <v>-0.21778584985541333</v>
      </c>
    </row>
    <row r="514" spans="1:4" x14ac:dyDescent="0.3">
      <c r="A514" s="7">
        <v>43654</v>
      </c>
      <c r="B514" s="8">
        <v>55.43</v>
      </c>
      <c r="C514" s="10">
        <f t="shared" si="16"/>
        <v>-6.1151269697490625E-3</v>
      </c>
      <c r="D514" s="10">
        <f t="shared" si="17"/>
        <v>-0.25513577039915669</v>
      </c>
    </row>
    <row r="515" spans="1:4" x14ac:dyDescent="0.3">
      <c r="A515" s="7">
        <v>43655</v>
      </c>
      <c r="B515" s="8">
        <v>54.85</v>
      </c>
      <c r="C515" s="10">
        <f t="shared" si="16"/>
        <v>-1.0518776710474013E-2</v>
      </c>
      <c r="D515" s="10">
        <f t="shared" si="17"/>
        <v>-0.26970002936546916</v>
      </c>
    </row>
    <row r="516" spans="1:4" x14ac:dyDescent="0.3">
      <c r="A516" s="7">
        <v>43656</v>
      </c>
      <c r="B516" s="8">
        <v>54.78</v>
      </c>
      <c r="C516" s="10">
        <f t="shared" ref="C516:C579" si="18">LN(B516/B515)</f>
        <v>-1.2770228863071024E-3</v>
      </c>
      <c r="D516" s="10">
        <f t="shared" si="17"/>
        <v>-0.25186192350399716</v>
      </c>
    </row>
    <row r="517" spans="1:4" x14ac:dyDescent="0.3">
      <c r="A517" s="7">
        <v>43657</v>
      </c>
      <c r="B517" s="8">
        <v>54.6</v>
      </c>
      <c r="C517" s="10">
        <f t="shared" si="18"/>
        <v>-3.2912810840727328E-3</v>
      </c>
      <c r="D517" s="10">
        <f t="shared" si="17"/>
        <v>-0.2575626735448433</v>
      </c>
    </row>
    <row r="518" spans="1:4" x14ac:dyDescent="0.3">
      <c r="A518" s="7">
        <v>43658</v>
      </c>
      <c r="B518" s="8">
        <v>54.55</v>
      </c>
      <c r="C518" s="10">
        <f t="shared" si="18"/>
        <v>-9.1617047177964075E-4</v>
      </c>
      <c r="D518" s="10">
        <f t="shared" si="17"/>
        <v>-0.2540807380408453</v>
      </c>
    </row>
    <row r="519" spans="1:4" x14ac:dyDescent="0.3">
      <c r="A519" s="7">
        <v>43661</v>
      </c>
      <c r="B519" s="8">
        <v>55</v>
      </c>
      <c r="C519" s="10">
        <f t="shared" si="18"/>
        <v>8.2154729533910932E-3</v>
      </c>
      <c r="D519" s="10">
        <f t="shared" si="17"/>
        <v>-0.25082946221902308</v>
      </c>
    </row>
    <row r="520" spans="1:4" x14ac:dyDescent="0.3">
      <c r="A520" s="7">
        <v>43662</v>
      </c>
      <c r="B520" s="8">
        <v>55.22</v>
      </c>
      <c r="C520" s="10">
        <f t="shared" si="18"/>
        <v>3.9920212695374567E-3</v>
      </c>
      <c r="D520" s="10">
        <f t="shared" si="17"/>
        <v>-0.25374617480916967</v>
      </c>
    </row>
    <row r="521" spans="1:4" x14ac:dyDescent="0.3">
      <c r="A521" s="7">
        <v>43663</v>
      </c>
      <c r="B521" s="8">
        <v>56</v>
      </c>
      <c r="C521" s="10">
        <f t="shared" si="18"/>
        <v>1.4026484233140849E-2</v>
      </c>
      <c r="D521" s="10">
        <f t="shared" si="17"/>
        <v>-0.23153680067222987</v>
      </c>
    </row>
    <row r="522" spans="1:4" x14ac:dyDescent="0.3">
      <c r="A522" s="7">
        <v>43664</v>
      </c>
      <c r="B522" s="8">
        <v>56.98</v>
      </c>
      <c r="C522" s="10">
        <f t="shared" si="18"/>
        <v>1.7348638334612854E-2</v>
      </c>
      <c r="D522" s="10">
        <f t="shared" si="17"/>
        <v>-0.21503778006077262</v>
      </c>
    </row>
    <row r="523" spans="1:4" x14ac:dyDescent="0.3">
      <c r="A523" s="7">
        <v>43665</v>
      </c>
      <c r="B523" s="8">
        <v>56.58</v>
      </c>
      <c r="C523" s="10">
        <f t="shared" si="18"/>
        <v>-7.0447631963411342E-3</v>
      </c>
      <c r="D523" s="10">
        <f t="shared" si="17"/>
        <v>-0.19787106048201494</v>
      </c>
    </row>
    <row r="524" spans="1:4" x14ac:dyDescent="0.3">
      <c r="A524" s="7">
        <v>43668</v>
      </c>
      <c r="B524" s="8">
        <v>56.54</v>
      </c>
      <c r="C524" s="10">
        <f t="shared" si="18"/>
        <v>-7.0721360797680881E-4</v>
      </c>
      <c r="D524" s="10">
        <f t="shared" si="17"/>
        <v>-0.20781621507492806</v>
      </c>
    </row>
    <row r="525" spans="1:4" x14ac:dyDescent="0.3">
      <c r="A525" s="7">
        <v>43669</v>
      </c>
      <c r="B525" s="8">
        <v>58.21</v>
      </c>
      <c r="C525" s="10">
        <f t="shared" si="18"/>
        <v>2.9108809018199816E-2</v>
      </c>
      <c r="D525" s="10">
        <f t="shared" si="17"/>
        <v>-0.18729114974811989</v>
      </c>
    </row>
    <row r="526" spans="1:4" x14ac:dyDescent="0.3">
      <c r="A526" s="7">
        <v>43670</v>
      </c>
      <c r="B526" s="8">
        <v>58.26</v>
      </c>
      <c r="C526" s="10">
        <f t="shared" si="18"/>
        <v>8.5859024764428377E-4</v>
      </c>
      <c r="D526" s="10">
        <f t="shared" si="17"/>
        <v>-0.18157748784739602</v>
      </c>
    </row>
    <row r="527" spans="1:4" x14ac:dyDescent="0.3">
      <c r="A527" s="7">
        <v>43671</v>
      </c>
      <c r="B527" s="8">
        <v>58.37</v>
      </c>
      <c r="C527" s="10">
        <f t="shared" si="18"/>
        <v>1.8863076844111829E-3</v>
      </c>
      <c r="D527" s="10">
        <f t="shared" si="17"/>
        <v>-0.18426131093936815</v>
      </c>
    </row>
    <row r="528" spans="1:4" x14ac:dyDescent="0.3">
      <c r="A528" s="7">
        <v>43672</v>
      </c>
      <c r="B528" s="8">
        <v>58.73</v>
      </c>
      <c r="C528" s="10">
        <f t="shared" si="18"/>
        <v>6.1486103187284461E-3</v>
      </c>
      <c r="D528" s="10">
        <f t="shared" si="17"/>
        <v>-0.18761429660225967</v>
      </c>
    </row>
    <row r="529" spans="1:4" x14ac:dyDescent="0.3">
      <c r="A529" s="7">
        <v>43675</v>
      </c>
      <c r="B529" s="8">
        <v>58.42</v>
      </c>
      <c r="C529" s="10">
        <f t="shared" si="18"/>
        <v>-5.2923725748331733E-3</v>
      </c>
      <c r="D529" s="10">
        <f t="shared" si="17"/>
        <v>-0.19333000933722902</v>
      </c>
    </row>
    <row r="530" spans="1:4" x14ac:dyDescent="0.3">
      <c r="A530" s="7">
        <v>43676</v>
      </c>
      <c r="B530" s="8">
        <v>58.56</v>
      </c>
      <c r="C530" s="10">
        <f t="shared" si="18"/>
        <v>2.3935726934612195E-3</v>
      </c>
      <c r="D530" s="10">
        <f t="shared" si="17"/>
        <v>-0.19824599969248125</v>
      </c>
    </row>
    <row r="531" spans="1:4" x14ac:dyDescent="0.3">
      <c r="A531" s="7">
        <v>43677</v>
      </c>
      <c r="B531" s="8">
        <v>58.22</v>
      </c>
      <c r="C531" s="10">
        <f t="shared" si="18"/>
        <v>-5.8229313355790289E-3</v>
      </c>
      <c r="D531" s="10">
        <f t="shared" si="17"/>
        <v>-0.20308805797246821</v>
      </c>
    </row>
    <row r="532" spans="1:4" x14ac:dyDescent="0.3">
      <c r="A532" s="7">
        <v>43678</v>
      </c>
      <c r="B532" s="8">
        <v>63.63</v>
      </c>
      <c r="C532" s="10">
        <f t="shared" si="18"/>
        <v>8.885611892722356E-2</v>
      </c>
      <c r="D532" s="10">
        <f t="shared" si="17"/>
        <v>-0.11001726576501653</v>
      </c>
    </row>
    <row r="533" spans="1:4" x14ac:dyDescent="0.3">
      <c r="A533" s="7">
        <v>43679</v>
      </c>
      <c r="B533" s="8">
        <v>63.4</v>
      </c>
      <c r="C533" s="10">
        <f t="shared" si="18"/>
        <v>-3.6211958015206439E-3</v>
      </c>
      <c r="D533" s="10">
        <f t="shared" si="17"/>
        <v>-9.0855189322000762E-2</v>
      </c>
    </row>
    <row r="534" spans="1:4" x14ac:dyDescent="0.3">
      <c r="A534" s="7">
        <v>43682</v>
      </c>
      <c r="B534" s="8">
        <v>61.75</v>
      </c>
      <c r="C534" s="10">
        <f t="shared" si="18"/>
        <v>-2.6369885935093609E-2</v>
      </c>
      <c r="D534" s="10">
        <f t="shared" si="17"/>
        <v>-0.123685509757768</v>
      </c>
    </row>
    <row r="535" spans="1:4" x14ac:dyDescent="0.3">
      <c r="A535" s="7">
        <v>43683</v>
      </c>
      <c r="B535" s="8">
        <v>61.66</v>
      </c>
      <c r="C535" s="10">
        <f t="shared" si="18"/>
        <v>-1.4585530500823179E-3</v>
      </c>
      <c r="D535" s="10">
        <f t="shared" si="17"/>
        <v>-0.15711186276187436</v>
      </c>
    </row>
    <row r="536" spans="1:4" x14ac:dyDescent="0.3">
      <c r="A536" s="7">
        <v>43684</v>
      </c>
      <c r="B536" s="8">
        <v>61.5</v>
      </c>
      <c r="C536" s="10">
        <f t="shared" si="18"/>
        <v>-2.5982476455320412E-3</v>
      </c>
      <c r="D536" s="10">
        <f t="shared" si="17"/>
        <v>-0.16040287108630696</v>
      </c>
    </row>
    <row r="537" spans="1:4" x14ac:dyDescent="0.3">
      <c r="A537" s="7">
        <v>43685</v>
      </c>
      <c r="B537" s="8">
        <v>62.49</v>
      </c>
      <c r="C537" s="10">
        <f t="shared" si="18"/>
        <v>1.5969369128518145E-2</v>
      </c>
      <c r="D537" s="10">
        <f t="shared" si="17"/>
        <v>-0.14026972078600936</v>
      </c>
    </row>
    <row r="538" spans="1:4" x14ac:dyDescent="0.3">
      <c r="A538" s="7">
        <v>43686</v>
      </c>
      <c r="B538" s="8">
        <v>62.18</v>
      </c>
      <c r="C538" s="10">
        <f t="shared" si="18"/>
        <v>-4.9731393103825605E-3</v>
      </c>
      <c r="D538" s="10">
        <f t="shared" si="17"/>
        <v>-0.13278730756339324</v>
      </c>
    </row>
    <row r="539" spans="1:4" x14ac:dyDescent="0.3">
      <c r="A539" s="7">
        <v>43689</v>
      </c>
      <c r="B539" s="8">
        <v>61.62</v>
      </c>
      <c r="C539" s="10">
        <f t="shared" si="18"/>
        <v>-9.0469114620859818E-3</v>
      </c>
      <c r="D539" s="10">
        <f t="shared" si="17"/>
        <v>-0.14590983425172704</v>
      </c>
    </row>
    <row r="540" spans="1:4" x14ac:dyDescent="0.3">
      <c r="A540" s="7">
        <v>43690</v>
      </c>
      <c r="B540" s="8">
        <v>62.7</v>
      </c>
      <c r="C540" s="10">
        <f t="shared" si="18"/>
        <v>1.7374954470353157E-2</v>
      </c>
      <c r="D540" s="10">
        <f t="shared" si="17"/>
        <v>-0.12965627042313793</v>
      </c>
    </row>
    <row r="541" spans="1:4" x14ac:dyDescent="0.3">
      <c r="A541" s="7">
        <v>43691</v>
      </c>
      <c r="B541" s="8">
        <v>61.55</v>
      </c>
      <c r="C541" s="10">
        <f t="shared" si="18"/>
        <v>-1.8511595008412571E-2</v>
      </c>
      <c r="D541" s="10">
        <f t="shared" si="17"/>
        <v>-0.14297085956353864</v>
      </c>
    </row>
    <row r="542" spans="1:4" x14ac:dyDescent="0.3">
      <c r="A542" s="7">
        <v>43692</v>
      </c>
      <c r="B542" s="8">
        <v>63.52</v>
      </c>
      <c r="C542" s="10">
        <f t="shared" si="18"/>
        <v>3.1504964308417836E-2</v>
      </c>
      <c r="D542" s="10">
        <f t="shared" si="17"/>
        <v>-0.11848248312142323</v>
      </c>
    </row>
    <row r="543" spans="1:4" x14ac:dyDescent="0.3">
      <c r="A543" s="7">
        <v>43693</v>
      </c>
      <c r="B543" s="8">
        <v>63.78</v>
      </c>
      <c r="C543" s="10">
        <f t="shared" si="18"/>
        <v>4.0848446430312678E-3</v>
      </c>
      <c r="D543" s="10">
        <f t="shared" si="17"/>
        <v>-0.1226143827089905</v>
      </c>
    </row>
    <row r="544" spans="1:4" x14ac:dyDescent="0.3">
      <c r="A544" s="7">
        <v>43696</v>
      </c>
      <c r="B544" s="8">
        <v>64.430000000000007</v>
      </c>
      <c r="C544" s="10">
        <f t="shared" si="18"/>
        <v>1.0139701568639692E-2</v>
      </c>
      <c r="D544" s="10">
        <f t="shared" si="17"/>
        <v>-0.1207620213889215</v>
      </c>
    </row>
    <row r="545" spans="1:4" x14ac:dyDescent="0.3">
      <c r="A545" s="7">
        <v>43697</v>
      </c>
      <c r="B545" s="8">
        <v>63.23</v>
      </c>
      <c r="C545" s="10">
        <f t="shared" si="18"/>
        <v>-1.8800491080029322E-2</v>
      </c>
      <c r="D545" s="10">
        <f t="shared" si="17"/>
        <v>-0.1522736793101023</v>
      </c>
    </row>
    <row r="546" spans="1:4" x14ac:dyDescent="0.3">
      <c r="A546" s="7">
        <v>43698</v>
      </c>
      <c r="B546" s="8">
        <v>63.35</v>
      </c>
      <c r="C546" s="10">
        <f t="shared" si="18"/>
        <v>1.8960346966262562E-3</v>
      </c>
      <c r="D546" s="10">
        <f t="shared" si="17"/>
        <v>-0.15159922603447332</v>
      </c>
    </row>
    <row r="547" spans="1:4" x14ac:dyDescent="0.3">
      <c r="A547" s="7">
        <v>43699</v>
      </c>
      <c r="B547" s="8">
        <v>63.87</v>
      </c>
      <c r="C547" s="10">
        <f t="shared" si="18"/>
        <v>8.1748608063496892E-3</v>
      </c>
      <c r="D547" s="10">
        <f t="shared" si="17"/>
        <v>-0.12286724827581269</v>
      </c>
    </row>
    <row r="548" spans="1:4" x14ac:dyDescent="0.3">
      <c r="A548" s="7">
        <v>43700</v>
      </c>
      <c r="B548" s="8">
        <v>63.25</v>
      </c>
      <c r="C548" s="10">
        <f t="shared" si="18"/>
        <v>-9.7546399658681466E-3</v>
      </c>
      <c r="D548" s="10">
        <f t="shared" si="17"/>
        <v>-0.13151354786776207</v>
      </c>
    </row>
    <row r="549" spans="1:4" x14ac:dyDescent="0.3">
      <c r="A549" s="7">
        <v>43703</v>
      </c>
      <c r="B549" s="8">
        <v>63.65</v>
      </c>
      <c r="C549" s="10">
        <f t="shared" si="18"/>
        <v>6.3041973957858738E-3</v>
      </c>
      <c r="D549" s="10">
        <f t="shared" si="17"/>
        <v>-0.12479340592525141</v>
      </c>
    </row>
    <row r="550" spans="1:4" x14ac:dyDescent="0.3">
      <c r="A550" s="7">
        <v>43704</v>
      </c>
      <c r="B550" s="8">
        <v>62.1</v>
      </c>
      <c r="C550" s="10">
        <f t="shared" si="18"/>
        <v>-2.4653336063982349E-2</v>
      </c>
      <c r="D550" s="10">
        <f t="shared" si="17"/>
        <v>-0.15415067982725722</v>
      </c>
    </row>
    <row r="551" spans="1:4" x14ac:dyDescent="0.3">
      <c r="A551" s="7">
        <v>43705</v>
      </c>
      <c r="B551" s="8">
        <v>62.51</v>
      </c>
      <c r="C551" s="10">
        <f t="shared" si="18"/>
        <v>6.5805550042877994E-3</v>
      </c>
      <c r="D551" s="10">
        <f t="shared" si="17"/>
        <v>-0.14161731427700708</v>
      </c>
    </row>
    <row r="552" spans="1:4" x14ac:dyDescent="0.3">
      <c r="A552" s="7">
        <v>43706</v>
      </c>
      <c r="B552" s="8">
        <v>62.96</v>
      </c>
      <c r="C552" s="10">
        <f t="shared" si="18"/>
        <v>7.1730601654269076E-3</v>
      </c>
      <c r="D552" s="10">
        <f t="shared" si="17"/>
        <v>-0.12677817712273862</v>
      </c>
    </row>
    <row r="553" spans="1:4" x14ac:dyDescent="0.3">
      <c r="A553" s="7">
        <v>43707</v>
      </c>
      <c r="B553" s="8">
        <v>62.8</v>
      </c>
      <c r="C553" s="10">
        <f t="shared" si="18"/>
        <v>-2.5445306349948728E-3</v>
      </c>
      <c r="D553" s="10">
        <f t="shared" si="17"/>
        <v>-0.13406866864807215</v>
      </c>
    </row>
    <row r="554" spans="1:4" x14ac:dyDescent="0.3">
      <c r="A554" s="7">
        <v>43711</v>
      </c>
      <c r="B554" s="8">
        <v>63.7</v>
      </c>
      <c r="C554" s="10">
        <f t="shared" si="18"/>
        <v>1.4229489103964722E-2</v>
      </c>
      <c r="D554" s="10">
        <f t="shared" si="17"/>
        <v>-0.11900329206161168</v>
      </c>
    </row>
    <row r="555" spans="1:4" x14ac:dyDescent="0.3">
      <c r="A555" s="7">
        <v>43712</v>
      </c>
      <c r="B555" s="8">
        <v>63.34</v>
      </c>
      <c r="C555" s="10">
        <f t="shared" si="18"/>
        <v>-5.6675214676238728E-3</v>
      </c>
      <c r="D555" s="10">
        <f t="shared" si="17"/>
        <v>-0.12522814947789693</v>
      </c>
    </row>
    <row r="556" spans="1:4" x14ac:dyDescent="0.3">
      <c r="A556" s="7">
        <v>43713</v>
      </c>
      <c r="B556" s="8">
        <v>62.84</v>
      </c>
      <c r="C556" s="10">
        <f t="shared" si="18"/>
        <v>-7.9252277230732748E-3</v>
      </c>
      <c r="D556" s="10">
        <f t="shared" si="17"/>
        <v>-0.13482352372698114</v>
      </c>
    </row>
    <row r="557" spans="1:4" x14ac:dyDescent="0.3">
      <c r="A557" s="7">
        <v>43714</v>
      </c>
      <c r="B557" s="8">
        <v>64.22</v>
      </c>
      <c r="C557" s="10">
        <f t="shared" si="18"/>
        <v>2.1722875273947478E-2</v>
      </c>
      <c r="D557" s="10">
        <f t="shared" si="17"/>
        <v>-0.12402669587810483</v>
      </c>
    </row>
    <row r="558" spans="1:4" x14ac:dyDescent="0.3">
      <c r="A558" s="7">
        <v>43717</v>
      </c>
      <c r="B558" s="8">
        <v>64.17</v>
      </c>
      <c r="C558" s="10">
        <f t="shared" si="18"/>
        <v>-7.7887689894389086E-4</v>
      </c>
      <c r="D558" s="10">
        <f t="shared" si="17"/>
        <v>-0.13778833114621414</v>
      </c>
    </row>
    <row r="559" spans="1:4" x14ac:dyDescent="0.3">
      <c r="A559" s="7">
        <v>43718</v>
      </c>
      <c r="B559" s="8">
        <v>62.93</v>
      </c>
      <c r="C559" s="10">
        <f t="shared" si="18"/>
        <v>-1.951281422358183E-2</v>
      </c>
      <c r="D559" s="10">
        <f t="shared" si="17"/>
        <v>-0.16325757288972229</v>
      </c>
    </row>
    <row r="560" spans="1:4" x14ac:dyDescent="0.3">
      <c r="A560" s="7">
        <v>43719</v>
      </c>
      <c r="B560" s="8">
        <v>63.79</v>
      </c>
      <c r="C560" s="10">
        <f t="shared" si="18"/>
        <v>1.3573440715021663E-2</v>
      </c>
      <c r="D560" s="10">
        <f t="shared" si="17"/>
        <v>-0.14873888870414481</v>
      </c>
    </row>
    <row r="561" spans="1:4" x14ac:dyDescent="0.3">
      <c r="A561" s="7">
        <v>43720</v>
      </c>
      <c r="B561" s="8">
        <v>63.7</v>
      </c>
      <c r="C561" s="10">
        <f t="shared" si="18"/>
        <v>-1.4118756757462007E-3</v>
      </c>
      <c r="D561" s="10">
        <f t="shared" si="17"/>
        <v>-0.14255647781340247</v>
      </c>
    </row>
    <row r="562" spans="1:4" x14ac:dyDescent="0.3">
      <c r="A562" s="7">
        <v>43721</v>
      </c>
      <c r="B562" s="8">
        <v>63.35</v>
      </c>
      <c r="C562" s="10">
        <f t="shared" si="18"/>
        <v>-5.5096558109695845E-3</v>
      </c>
      <c r="D562" s="10">
        <f t="shared" si="17"/>
        <v>-0.16145285236286866</v>
      </c>
    </row>
    <row r="563" spans="1:4" x14ac:dyDescent="0.3">
      <c r="A563" s="7">
        <v>43724</v>
      </c>
      <c r="B563" s="8">
        <v>63.78</v>
      </c>
      <c r="C563" s="10">
        <f t="shared" si="18"/>
        <v>6.7647548147635583E-3</v>
      </c>
      <c r="D563" s="10">
        <f t="shared" si="17"/>
        <v>-0.15937822339851856</v>
      </c>
    </row>
    <row r="564" spans="1:4" x14ac:dyDescent="0.3">
      <c r="A564" s="7">
        <v>43725</v>
      </c>
      <c r="B564" s="8">
        <v>64.150000000000006</v>
      </c>
      <c r="C564" s="10">
        <f t="shared" si="18"/>
        <v>5.7844294797340483E-3</v>
      </c>
      <c r="D564" s="10">
        <f t="shared" si="17"/>
        <v>-0.15412841034424202</v>
      </c>
    </row>
    <row r="565" spans="1:4" x14ac:dyDescent="0.3">
      <c r="A565" s="7">
        <v>43726</v>
      </c>
      <c r="B565" s="8">
        <v>63.61</v>
      </c>
      <c r="C565" s="10">
        <f t="shared" si="18"/>
        <v>-8.4534003709326577E-3</v>
      </c>
      <c r="D565" s="10">
        <f t="shared" si="17"/>
        <v>-0.16070940144805743</v>
      </c>
    </row>
    <row r="566" spans="1:4" x14ac:dyDescent="0.3">
      <c r="A566" s="7">
        <v>43727</v>
      </c>
      <c r="B566" s="8">
        <v>63.74</v>
      </c>
      <c r="C566" s="10">
        <f t="shared" si="18"/>
        <v>2.0416182984775984E-3</v>
      </c>
      <c r="D566" s="10">
        <f t="shared" si="17"/>
        <v>-0.1405665189590177</v>
      </c>
    </row>
    <row r="567" spans="1:4" x14ac:dyDescent="0.3">
      <c r="A567" s="7">
        <v>43728</v>
      </c>
      <c r="B567" s="8">
        <v>63.73</v>
      </c>
      <c r="C567" s="10">
        <f t="shared" si="18"/>
        <v>-1.5689966298768879E-4</v>
      </c>
      <c r="D567" s="10">
        <f t="shared" si="17"/>
        <v>-0.12755089006546674</v>
      </c>
    </row>
    <row r="568" spans="1:4" x14ac:dyDescent="0.3">
      <c r="A568" s="7">
        <v>43731</v>
      </c>
      <c r="B568" s="8">
        <v>63.28</v>
      </c>
      <c r="C568" s="10">
        <f t="shared" si="18"/>
        <v>-7.0860858668043069E-3</v>
      </c>
      <c r="D568" s="10">
        <f t="shared" si="17"/>
        <v>-0.14014663174324071</v>
      </c>
    </row>
    <row r="569" spans="1:4" x14ac:dyDescent="0.3">
      <c r="A569" s="7">
        <v>43732</v>
      </c>
      <c r="B569" s="8">
        <v>63.9</v>
      </c>
      <c r="C569" s="10">
        <f t="shared" si="18"/>
        <v>9.7500379240905988E-3</v>
      </c>
      <c r="D569" s="10">
        <f t="shared" si="17"/>
        <v>-0.13546613951244821</v>
      </c>
    </row>
    <row r="570" spans="1:4" x14ac:dyDescent="0.3">
      <c r="A570" s="7">
        <v>43733</v>
      </c>
      <c r="B570" s="8">
        <v>64.06</v>
      </c>
      <c r="C570" s="10">
        <f t="shared" si="18"/>
        <v>2.5007827975229127E-3</v>
      </c>
      <c r="D570" s="10">
        <f t="shared" si="17"/>
        <v>-0.12155708234293866</v>
      </c>
    </row>
    <row r="571" spans="1:4" x14ac:dyDescent="0.3">
      <c r="A571" s="7">
        <v>43734</v>
      </c>
      <c r="B571" s="8">
        <v>64.209999999999994</v>
      </c>
      <c r="C571" s="10">
        <f t="shared" si="18"/>
        <v>2.3388176249447379E-3</v>
      </c>
      <c r="D571" s="10">
        <f t="shared" si="17"/>
        <v>-0.11589508248494527</v>
      </c>
    </row>
    <row r="572" spans="1:4" x14ac:dyDescent="0.3">
      <c r="A572" s="7">
        <v>43735</v>
      </c>
      <c r="B572" s="8">
        <v>64.099999999999994</v>
      </c>
      <c r="C572" s="10">
        <f t="shared" si="18"/>
        <v>-1.7145978793326937E-3</v>
      </c>
      <c r="D572" s="10">
        <f t="shared" si="17"/>
        <v>-0.11497097318777727</v>
      </c>
    </row>
    <row r="573" spans="1:4" x14ac:dyDescent="0.3">
      <c r="A573" s="7">
        <v>43738</v>
      </c>
      <c r="B573" s="8">
        <v>64.349999999999994</v>
      </c>
      <c r="C573" s="10">
        <f t="shared" si="18"/>
        <v>3.8925701155112275E-3</v>
      </c>
      <c r="D573" s="10">
        <f t="shared" si="17"/>
        <v>-8.4301154946969742E-2</v>
      </c>
    </row>
    <row r="574" spans="1:4" x14ac:dyDescent="0.3">
      <c r="A574" s="7">
        <v>43739</v>
      </c>
      <c r="B574" s="8">
        <v>63.1</v>
      </c>
      <c r="C574" s="10">
        <f t="shared" si="18"/>
        <v>-1.9616164494968055E-2</v>
      </c>
      <c r="D574" s="10">
        <f t="shared" si="17"/>
        <v>-0.10406014597935123</v>
      </c>
    </row>
    <row r="575" spans="1:4" x14ac:dyDescent="0.3">
      <c r="A575" s="7">
        <v>43740</v>
      </c>
      <c r="B575" s="8">
        <v>61.99</v>
      </c>
      <c r="C575" s="10">
        <f t="shared" si="18"/>
        <v>-1.7747687833339434E-2</v>
      </c>
      <c r="D575" s="10">
        <f t="shared" ref="D575:D638" si="19">SUM(C324:C575)</f>
        <v>-0.11994949577520875</v>
      </c>
    </row>
    <row r="576" spans="1:4" x14ac:dyDescent="0.3">
      <c r="A576" s="7">
        <v>43741</v>
      </c>
      <c r="B576" s="8">
        <v>62.41</v>
      </c>
      <c r="C576" s="10">
        <f t="shared" si="18"/>
        <v>6.7524372321235183E-3</v>
      </c>
      <c r="D576" s="10">
        <f t="shared" si="19"/>
        <v>-0.12075179478095402</v>
      </c>
    </row>
    <row r="577" spans="1:4" x14ac:dyDescent="0.3">
      <c r="A577" s="7">
        <v>43742</v>
      </c>
      <c r="B577" s="8">
        <v>62.83</v>
      </c>
      <c r="C577" s="10">
        <f t="shared" si="18"/>
        <v>6.7071474689040502E-3</v>
      </c>
      <c r="D577" s="10">
        <f t="shared" si="19"/>
        <v>-8.8879756217728562E-2</v>
      </c>
    </row>
    <row r="578" spans="1:4" x14ac:dyDescent="0.3">
      <c r="A578" s="7">
        <v>43745</v>
      </c>
      <c r="B578" s="8">
        <v>62.68</v>
      </c>
      <c r="C578" s="10">
        <f t="shared" si="18"/>
        <v>-2.3902489270355809E-3</v>
      </c>
      <c r="D578" s="10">
        <f t="shared" si="19"/>
        <v>-9.8091017005657435E-2</v>
      </c>
    </row>
    <row r="579" spans="1:4" x14ac:dyDescent="0.3">
      <c r="A579" s="7">
        <v>43746</v>
      </c>
      <c r="B579" s="8">
        <v>61.84</v>
      </c>
      <c r="C579" s="10">
        <f t="shared" si="18"/>
        <v>-1.3492013208653519E-2</v>
      </c>
      <c r="D579" s="10">
        <f t="shared" si="19"/>
        <v>-0.11504823726243599</v>
      </c>
    </row>
    <row r="580" spans="1:4" x14ac:dyDescent="0.3">
      <c r="A580" s="7">
        <v>43747</v>
      </c>
      <c r="B580" s="8">
        <v>62.12</v>
      </c>
      <c r="C580" s="10">
        <f t="shared" ref="C580:C643" si="20">LN(B580/B579)</f>
        <v>4.5175940013196378E-3</v>
      </c>
      <c r="D580" s="10">
        <f t="shared" si="19"/>
        <v>-0.12313464855719376</v>
      </c>
    </row>
    <row r="581" spans="1:4" x14ac:dyDescent="0.3">
      <c r="A581" s="7">
        <v>43748</v>
      </c>
      <c r="B581" s="8">
        <v>62.37</v>
      </c>
      <c r="C581" s="10">
        <f t="shared" si="20"/>
        <v>4.0163922575448853E-3</v>
      </c>
      <c r="D581" s="10">
        <f t="shared" si="19"/>
        <v>-0.10087717601998512</v>
      </c>
    </row>
    <row r="582" spans="1:4" x14ac:dyDescent="0.3">
      <c r="A582" s="7">
        <v>43749</v>
      </c>
      <c r="B582" s="8">
        <v>62.13</v>
      </c>
      <c r="C582" s="10">
        <f t="shared" si="20"/>
        <v>-3.8554264624286816E-3</v>
      </c>
      <c r="D582" s="10">
        <f t="shared" si="19"/>
        <v>-0.10095682105791046</v>
      </c>
    </row>
    <row r="583" spans="1:4" x14ac:dyDescent="0.3">
      <c r="A583" s="7">
        <v>43752</v>
      </c>
      <c r="B583" s="8">
        <v>62.39</v>
      </c>
      <c r="C583" s="10">
        <f t="shared" si="20"/>
        <v>4.1760420470924441E-3</v>
      </c>
      <c r="D583" s="10">
        <f t="shared" si="19"/>
        <v>-8.0498791157044156E-2</v>
      </c>
    </row>
    <row r="584" spans="1:4" x14ac:dyDescent="0.3">
      <c r="A584" s="7">
        <v>43753</v>
      </c>
      <c r="B584" s="8">
        <v>61.93</v>
      </c>
      <c r="C584" s="10">
        <f t="shared" si="20"/>
        <v>-7.4002911727254631E-3</v>
      </c>
      <c r="D584" s="10">
        <f t="shared" si="19"/>
        <v>-9.2767425647182489E-2</v>
      </c>
    </row>
    <row r="585" spans="1:4" x14ac:dyDescent="0.3">
      <c r="A585" s="7">
        <v>43754</v>
      </c>
      <c r="B585" s="8">
        <v>61.33</v>
      </c>
      <c r="C585" s="10">
        <f t="shared" si="20"/>
        <v>-9.735595312077237E-3</v>
      </c>
      <c r="D585" s="10">
        <f t="shared" si="19"/>
        <v>-0.11304330299469192</v>
      </c>
    </row>
    <row r="586" spans="1:4" x14ac:dyDescent="0.3">
      <c r="A586" s="7">
        <v>43755</v>
      </c>
      <c r="B586" s="8">
        <v>62.21</v>
      </c>
      <c r="C586" s="10">
        <f t="shared" si="20"/>
        <v>1.4246638889035998E-2</v>
      </c>
      <c r="D586" s="10">
        <f t="shared" si="19"/>
        <v>-0.11583432717604165</v>
      </c>
    </row>
    <row r="587" spans="1:4" x14ac:dyDescent="0.3">
      <c r="A587" s="7">
        <v>43756</v>
      </c>
      <c r="B587" s="8">
        <v>61.94</v>
      </c>
      <c r="C587" s="10">
        <f t="shared" si="20"/>
        <v>-4.3495839818716965E-3</v>
      </c>
      <c r="D587" s="10">
        <f t="shared" si="19"/>
        <v>-0.11731652568075737</v>
      </c>
    </row>
    <row r="588" spans="1:4" x14ac:dyDescent="0.3">
      <c r="A588" s="7">
        <v>43759</v>
      </c>
      <c r="B588" s="8">
        <v>62.5</v>
      </c>
      <c r="C588" s="10">
        <f t="shared" si="20"/>
        <v>9.0003821972991661E-3</v>
      </c>
      <c r="D588" s="10">
        <f t="shared" si="19"/>
        <v>-0.10702313274372578</v>
      </c>
    </row>
    <row r="589" spans="1:4" x14ac:dyDescent="0.3">
      <c r="A589" s="7">
        <v>43760</v>
      </c>
      <c r="B589" s="8">
        <v>62.08</v>
      </c>
      <c r="C589" s="10">
        <f t="shared" si="20"/>
        <v>-6.7426808673925632E-3</v>
      </c>
      <c r="D589" s="10">
        <f t="shared" si="19"/>
        <v>-0.13664750543621562</v>
      </c>
    </row>
    <row r="590" spans="1:4" x14ac:dyDescent="0.3">
      <c r="A590" s="7">
        <v>43761</v>
      </c>
      <c r="B590" s="8">
        <v>62.21</v>
      </c>
      <c r="C590" s="10">
        <f t="shared" si="20"/>
        <v>2.0918826519651461E-3</v>
      </c>
      <c r="D590" s="10">
        <f t="shared" si="19"/>
        <v>-0.12637273288045156</v>
      </c>
    </row>
    <row r="591" spans="1:4" x14ac:dyDescent="0.3">
      <c r="A591" s="7">
        <v>43762</v>
      </c>
      <c r="B591" s="8">
        <v>61.66</v>
      </c>
      <c r="C591" s="10">
        <f t="shared" si="20"/>
        <v>-8.8803360689241346E-3</v>
      </c>
      <c r="D591" s="10">
        <f t="shared" si="19"/>
        <v>-0.1435764576240417</v>
      </c>
    </row>
    <row r="592" spans="1:4" x14ac:dyDescent="0.3">
      <c r="A592" s="7">
        <v>43763</v>
      </c>
      <c r="B592" s="8">
        <v>60.89</v>
      </c>
      <c r="C592" s="10">
        <f t="shared" si="20"/>
        <v>-1.2566464837521475E-2</v>
      </c>
      <c r="D592" s="10">
        <f t="shared" si="19"/>
        <v>-0.15992894675539285</v>
      </c>
    </row>
    <row r="593" spans="1:4" x14ac:dyDescent="0.3">
      <c r="A593" s="7">
        <v>43766</v>
      </c>
      <c r="B593" s="8">
        <v>61.06</v>
      </c>
      <c r="C593" s="10">
        <f t="shared" si="20"/>
        <v>2.7880296862490962E-3</v>
      </c>
      <c r="D593" s="10">
        <f t="shared" si="19"/>
        <v>-0.14446469099209025</v>
      </c>
    </row>
    <row r="594" spans="1:4" x14ac:dyDescent="0.3">
      <c r="A594" s="7">
        <v>43767</v>
      </c>
      <c r="B594" s="8">
        <v>62.87</v>
      </c>
      <c r="C594" s="10">
        <f t="shared" si="20"/>
        <v>2.9212115088237959E-2</v>
      </c>
      <c r="D594" s="10">
        <f t="shared" si="19"/>
        <v>-9.5353558420119042E-2</v>
      </c>
    </row>
    <row r="595" spans="1:4" x14ac:dyDescent="0.3">
      <c r="A595" s="7">
        <v>43768</v>
      </c>
      <c r="B595" s="8">
        <v>63.88</v>
      </c>
      <c r="C595" s="10">
        <f t="shared" si="20"/>
        <v>1.5937220951842059E-2</v>
      </c>
      <c r="D595" s="10">
        <f t="shared" si="19"/>
        <v>-9.5623217841001279E-2</v>
      </c>
    </row>
    <row r="596" spans="1:4" x14ac:dyDescent="0.3">
      <c r="A596" s="7">
        <v>43769</v>
      </c>
      <c r="B596" s="8">
        <v>63.53</v>
      </c>
      <c r="C596" s="10">
        <f t="shared" si="20"/>
        <v>-5.4940880683698222E-3</v>
      </c>
      <c r="D596" s="10">
        <f t="shared" si="19"/>
        <v>-0.12320754640692969</v>
      </c>
    </row>
    <row r="597" spans="1:4" x14ac:dyDescent="0.3">
      <c r="A597" s="7">
        <v>43770</v>
      </c>
      <c r="B597" s="8">
        <v>63.68</v>
      </c>
      <c r="C597" s="10">
        <f t="shared" si="20"/>
        <v>2.3583062576857405E-3</v>
      </c>
      <c r="D597" s="10">
        <f t="shared" si="19"/>
        <v>-2.7874210966805459E-2</v>
      </c>
    </row>
    <row r="598" spans="1:4" x14ac:dyDescent="0.3">
      <c r="A598" s="7">
        <v>43773</v>
      </c>
      <c r="B598" s="8">
        <v>63.56</v>
      </c>
      <c r="C598" s="10">
        <f t="shared" si="20"/>
        <v>-1.88619986761231E-3</v>
      </c>
      <c r="D598" s="10">
        <f t="shared" si="19"/>
        <v>-6.8987416911555025E-3</v>
      </c>
    </row>
    <row r="599" spans="1:4" x14ac:dyDescent="0.3">
      <c r="A599" s="7">
        <v>43774</v>
      </c>
      <c r="B599" s="8">
        <v>63.52</v>
      </c>
      <c r="C599" s="10">
        <f t="shared" si="20"/>
        <v>-6.2952472963496899E-4</v>
      </c>
      <c r="D599" s="10">
        <f t="shared" si="19"/>
        <v>8.2200905473485755E-3</v>
      </c>
    </row>
    <row r="600" spans="1:4" x14ac:dyDescent="0.3">
      <c r="A600" s="7">
        <v>43775</v>
      </c>
      <c r="B600" s="8">
        <v>64.41</v>
      </c>
      <c r="C600" s="10">
        <f t="shared" si="20"/>
        <v>1.3914083619918942E-2</v>
      </c>
      <c r="D600" s="10">
        <f t="shared" si="19"/>
        <v>1.9756051762300181E-2</v>
      </c>
    </row>
    <row r="601" spans="1:4" x14ac:dyDescent="0.3">
      <c r="A601" s="7">
        <v>43776</v>
      </c>
      <c r="B601" s="8">
        <v>63.73</v>
      </c>
      <c r="C601" s="10">
        <f t="shared" si="20"/>
        <v>-1.0613491232596648E-2</v>
      </c>
      <c r="D601" s="10">
        <f t="shared" si="19"/>
        <v>-1.0302932223888509E-2</v>
      </c>
    </row>
    <row r="602" spans="1:4" x14ac:dyDescent="0.3">
      <c r="A602" s="7">
        <v>43777</v>
      </c>
      <c r="B602" s="8">
        <v>63.99</v>
      </c>
      <c r="C602" s="10">
        <f t="shared" si="20"/>
        <v>4.0714118251661442E-3</v>
      </c>
      <c r="D602" s="10">
        <f t="shared" si="19"/>
        <v>-4.3661382318250092E-3</v>
      </c>
    </row>
    <row r="603" spans="1:4" x14ac:dyDescent="0.3">
      <c r="A603" s="7">
        <v>43780</v>
      </c>
      <c r="B603" s="8">
        <v>63.47</v>
      </c>
      <c r="C603" s="10">
        <f t="shared" si="20"/>
        <v>-8.1594678329901492E-3</v>
      </c>
      <c r="D603" s="10">
        <f t="shared" si="19"/>
        <v>-2.65853200910358E-2</v>
      </c>
    </row>
    <row r="604" spans="1:4" x14ac:dyDescent="0.3">
      <c r="A604" s="7">
        <v>43781</v>
      </c>
      <c r="B604" s="8">
        <v>63.97</v>
      </c>
      <c r="C604" s="10">
        <f t="shared" si="20"/>
        <v>7.8468701436674327E-3</v>
      </c>
      <c r="D604" s="10">
        <f t="shared" si="19"/>
        <v>-1.6126880754330303E-2</v>
      </c>
    </row>
    <row r="605" spans="1:4" x14ac:dyDescent="0.3">
      <c r="A605" s="7">
        <v>43782</v>
      </c>
      <c r="B605" s="8">
        <v>64.41</v>
      </c>
      <c r="C605" s="10">
        <f t="shared" si="20"/>
        <v>6.8546770967529832E-3</v>
      </c>
      <c r="D605" s="10">
        <f t="shared" si="19"/>
        <v>1.7092693152263487E-3</v>
      </c>
    </row>
    <row r="606" spans="1:4" x14ac:dyDescent="0.3">
      <c r="A606" s="7">
        <v>43783</v>
      </c>
      <c r="B606" s="8">
        <v>64.05</v>
      </c>
      <c r="C606" s="10">
        <f t="shared" si="20"/>
        <v>-5.6048722160561264E-3</v>
      </c>
      <c r="D606" s="10">
        <f t="shared" si="19"/>
        <v>9.884759232542643E-3</v>
      </c>
    </row>
    <row r="607" spans="1:4" x14ac:dyDescent="0.3">
      <c r="A607" s="7">
        <v>43784</v>
      </c>
      <c r="B607" s="8">
        <v>64.66</v>
      </c>
      <c r="C607" s="10">
        <f t="shared" si="20"/>
        <v>9.4787439545437387E-3</v>
      </c>
      <c r="D607" s="10">
        <f t="shared" si="19"/>
        <v>3.4616420442355113E-2</v>
      </c>
    </row>
    <row r="608" spans="1:4" x14ac:dyDescent="0.3">
      <c r="A608" s="7">
        <v>43787</v>
      </c>
      <c r="B608" s="8">
        <v>65.430000000000007</v>
      </c>
      <c r="C608" s="10">
        <f t="shared" si="20"/>
        <v>1.1838096584360441E-2</v>
      </c>
      <c r="D608" s="10">
        <f t="shared" si="19"/>
        <v>4.5494363328372207E-2</v>
      </c>
    </row>
    <row r="609" spans="1:4" x14ac:dyDescent="0.3">
      <c r="A609" s="7">
        <v>43788</v>
      </c>
      <c r="B609" s="8">
        <v>65.319999999999993</v>
      </c>
      <c r="C609" s="10">
        <f t="shared" si="20"/>
        <v>-1.6826007793832155E-3</v>
      </c>
      <c r="D609" s="10">
        <f t="shared" si="19"/>
        <v>5.6528231696460471E-2</v>
      </c>
    </row>
    <row r="610" spans="1:4" x14ac:dyDescent="0.3">
      <c r="A610" s="7">
        <v>43789</v>
      </c>
      <c r="B610" s="8">
        <v>65.38</v>
      </c>
      <c r="C610" s="10">
        <f t="shared" si="20"/>
        <v>9.1813319380027098E-4</v>
      </c>
      <c r="D610" s="10">
        <f t="shared" si="19"/>
        <v>5.8094558074517924E-2</v>
      </c>
    </row>
    <row r="611" spans="1:4" x14ac:dyDescent="0.3">
      <c r="A611" s="7">
        <v>43790</v>
      </c>
      <c r="B611" s="8">
        <v>64.72</v>
      </c>
      <c r="C611" s="10">
        <f t="shared" si="20"/>
        <v>-1.0146128545828241E-2</v>
      </c>
      <c r="D611" s="10">
        <f t="shared" si="19"/>
        <v>4.7624280417261543E-2</v>
      </c>
    </row>
    <row r="612" spans="1:4" x14ac:dyDescent="0.3">
      <c r="A612" s="7">
        <v>43791</v>
      </c>
      <c r="B612" s="8">
        <v>64.510000000000005</v>
      </c>
      <c r="C612" s="10">
        <f t="shared" si="20"/>
        <v>-3.2500222060858775E-3</v>
      </c>
      <c r="D612" s="10">
        <f t="shared" si="19"/>
        <v>4.1461634792881001E-2</v>
      </c>
    </row>
    <row r="613" spans="1:4" x14ac:dyDescent="0.3">
      <c r="A613" s="7">
        <v>43794</v>
      </c>
      <c r="B613" s="8">
        <v>64.34</v>
      </c>
      <c r="C613" s="10">
        <f t="shared" si="20"/>
        <v>-2.638728733270083E-3</v>
      </c>
      <c r="D613" s="10">
        <f t="shared" si="19"/>
        <v>4.1249502736867824E-2</v>
      </c>
    </row>
    <row r="614" spans="1:4" x14ac:dyDescent="0.3">
      <c r="A614" s="7">
        <v>43795</v>
      </c>
      <c r="B614" s="8">
        <v>65.489999999999995</v>
      </c>
      <c r="C614" s="10">
        <f t="shared" si="20"/>
        <v>1.7715937419081899E-2</v>
      </c>
      <c r="D614" s="10">
        <f t="shared" si="19"/>
        <v>6.2860284417490725E-2</v>
      </c>
    </row>
    <row r="615" spans="1:4" x14ac:dyDescent="0.3">
      <c r="A615" s="7">
        <v>43796</v>
      </c>
      <c r="B615" s="8">
        <v>65.61</v>
      </c>
      <c r="C615" s="10">
        <f t="shared" si="20"/>
        <v>1.8306641268240238E-3</v>
      </c>
      <c r="D615" s="10">
        <f t="shared" si="19"/>
        <v>5.2569588011969988E-2</v>
      </c>
    </row>
    <row r="616" spans="1:4" x14ac:dyDescent="0.3">
      <c r="A616" s="7">
        <v>43798</v>
      </c>
      <c r="B616" s="8">
        <v>65.12</v>
      </c>
      <c r="C616" s="10">
        <f t="shared" si="20"/>
        <v>-7.4964016625012663E-3</v>
      </c>
      <c r="D616" s="10">
        <f t="shared" si="19"/>
        <v>3.94664435882328E-2</v>
      </c>
    </row>
    <row r="617" spans="1:4" x14ac:dyDescent="0.3">
      <c r="A617" s="7">
        <v>43801</v>
      </c>
      <c r="B617" s="8">
        <v>65.42</v>
      </c>
      <c r="C617" s="10">
        <f t="shared" si="20"/>
        <v>4.5963004159530517E-3</v>
      </c>
      <c r="D617" s="10">
        <f t="shared" si="19"/>
        <v>3.373289450260928E-2</v>
      </c>
    </row>
    <row r="618" spans="1:4" x14ac:dyDescent="0.3">
      <c r="A618" s="7">
        <v>43802</v>
      </c>
      <c r="B618" s="8">
        <v>65.650000000000006</v>
      </c>
      <c r="C618" s="10">
        <f t="shared" si="20"/>
        <v>3.5095786385674786E-3</v>
      </c>
      <c r="D618" s="10">
        <f t="shared" si="19"/>
        <v>3.0938275745390924E-2</v>
      </c>
    </row>
    <row r="619" spans="1:4" x14ac:dyDescent="0.3">
      <c r="A619" s="7">
        <v>43803</v>
      </c>
      <c r="B619" s="8">
        <v>65.73</v>
      </c>
      <c r="C619" s="10">
        <f t="shared" si="20"/>
        <v>1.2178415266796869E-3</v>
      </c>
      <c r="D619" s="10">
        <f t="shared" si="19"/>
        <v>4.0517765737867334E-2</v>
      </c>
    </row>
    <row r="620" spans="1:4" x14ac:dyDescent="0.3">
      <c r="A620" s="7">
        <v>43804</v>
      </c>
      <c r="B620" s="8">
        <v>65.75</v>
      </c>
      <c r="C620" s="10">
        <f t="shared" si="20"/>
        <v>3.0422878238910161E-4</v>
      </c>
      <c r="D620" s="10">
        <f t="shared" si="19"/>
        <v>6.292765198386191E-2</v>
      </c>
    </row>
    <row r="621" spans="1:4" x14ac:dyDescent="0.3">
      <c r="A621" s="7">
        <v>43805</v>
      </c>
      <c r="B621" s="8">
        <v>66.22</v>
      </c>
      <c r="C621" s="10">
        <f t="shared" si="20"/>
        <v>7.1228610612262943E-3</v>
      </c>
      <c r="D621" s="10">
        <f t="shared" si="19"/>
        <v>7.7692205381538121E-2</v>
      </c>
    </row>
    <row r="622" spans="1:4" x14ac:dyDescent="0.3">
      <c r="A622" s="7">
        <v>43808</v>
      </c>
      <c r="B622" s="8">
        <v>66.540000000000006</v>
      </c>
      <c r="C622" s="10">
        <f t="shared" si="20"/>
        <v>4.8207384712306662E-3</v>
      </c>
      <c r="D622" s="10">
        <f t="shared" si="19"/>
        <v>8.9555803199239906E-2</v>
      </c>
    </row>
    <row r="623" spans="1:4" x14ac:dyDescent="0.3">
      <c r="A623" s="7">
        <v>43809</v>
      </c>
      <c r="B623" s="8">
        <v>66.64</v>
      </c>
      <c r="C623" s="10">
        <f t="shared" si="20"/>
        <v>1.501727268256534E-3</v>
      </c>
      <c r="D623" s="10">
        <f t="shared" si="19"/>
        <v>9.9972894125449019E-2</v>
      </c>
    </row>
    <row r="624" spans="1:4" x14ac:dyDescent="0.3">
      <c r="A624" s="7">
        <v>43810</v>
      </c>
      <c r="B624" s="8">
        <v>66.150000000000006</v>
      </c>
      <c r="C624" s="10">
        <f t="shared" si="20"/>
        <v>-7.3801072976225337E-3</v>
      </c>
      <c r="D624" s="10">
        <f t="shared" si="19"/>
        <v>8.3184448055133045E-2</v>
      </c>
    </row>
    <row r="625" spans="1:4" x14ac:dyDescent="0.3">
      <c r="A625" s="7">
        <v>43811</v>
      </c>
      <c r="B625" s="8">
        <v>66.19</v>
      </c>
      <c r="C625" s="10">
        <f t="shared" si="20"/>
        <v>6.0450356986662757E-4</v>
      </c>
      <c r="D625" s="10">
        <f t="shared" si="19"/>
        <v>8.1655529957521386E-2</v>
      </c>
    </row>
    <row r="626" spans="1:4" x14ac:dyDescent="0.3">
      <c r="A626" s="7">
        <v>43812</v>
      </c>
      <c r="B626" s="8">
        <v>66.25</v>
      </c>
      <c r="C626" s="10">
        <f t="shared" si="20"/>
        <v>9.060707355002135E-4</v>
      </c>
      <c r="D626" s="10">
        <f t="shared" si="19"/>
        <v>8.1742264309619117E-2</v>
      </c>
    </row>
    <row r="627" spans="1:4" x14ac:dyDescent="0.3">
      <c r="A627" s="7">
        <v>43815</v>
      </c>
      <c r="B627" s="8">
        <v>66.28</v>
      </c>
      <c r="C627" s="10">
        <f t="shared" si="20"/>
        <v>4.5272769203058159E-4</v>
      </c>
      <c r="D627" s="10">
        <f t="shared" si="19"/>
        <v>9.3561558658715363E-2</v>
      </c>
    </row>
    <row r="628" spans="1:4" x14ac:dyDescent="0.3">
      <c r="A628" s="7">
        <v>43816</v>
      </c>
      <c r="B628" s="8">
        <v>66.099999999999994</v>
      </c>
      <c r="C628" s="10">
        <f t="shared" si="20"/>
        <v>-2.7194457007217107E-3</v>
      </c>
      <c r="D628" s="10">
        <f t="shared" si="19"/>
        <v>0.10974057656876807</v>
      </c>
    </row>
    <row r="629" spans="1:4" x14ac:dyDescent="0.3">
      <c r="A629" s="7">
        <v>43817</v>
      </c>
      <c r="B629" s="8">
        <v>66.48</v>
      </c>
      <c r="C629" s="10">
        <f t="shared" si="20"/>
        <v>5.7324036895522058E-3</v>
      </c>
      <c r="D629" s="10">
        <f t="shared" si="19"/>
        <v>0.12190931684090832</v>
      </c>
    </row>
    <row r="630" spans="1:4" x14ac:dyDescent="0.3">
      <c r="A630" s="7">
        <v>43818</v>
      </c>
      <c r="B630" s="8">
        <v>66.78</v>
      </c>
      <c r="C630" s="10">
        <f t="shared" si="20"/>
        <v>4.5024839683157755E-3</v>
      </c>
      <c r="D630" s="10">
        <f t="shared" si="19"/>
        <v>0.12913427994526674</v>
      </c>
    </row>
    <row r="631" spans="1:4" x14ac:dyDescent="0.3">
      <c r="A631" s="7">
        <v>43819</v>
      </c>
      <c r="B631" s="8">
        <v>68.64</v>
      </c>
      <c r="C631" s="10">
        <f t="shared" si="20"/>
        <v>2.7471820664198308E-2</v>
      </c>
      <c r="D631" s="10">
        <f t="shared" si="19"/>
        <v>0.18022585221973697</v>
      </c>
    </row>
    <row r="632" spans="1:4" x14ac:dyDescent="0.3">
      <c r="A632" s="7">
        <v>43822</v>
      </c>
      <c r="B632" s="8">
        <v>68.78</v>
      </c>
      <c r="C632" s="10">
        <f t="shared" si="20"/>
        <v>2.0375498244132799E-3</v>
      </c>
      <c r="D632" s="10">
        <f t="shared" si="19"/>
        <v>0.17669623387280012</v>
      </c>
    </row>
    <row r="633" spans="1:4" x14ac:dyDescent="0.3">
      <c r="A633" s="7">
        <v>43823</v>
      </c>
      <c r="B633" s="8">
        <v>68.930000000000007</v>
      </c>
      <c r="C633" s="10">
        <f t="shared" si="20"/>
        <v>2.1784918934403801E-3</v>
      </c>
      <c r="D633" s="10">
        <f t="shared" si="19"/>
        <v>0.2109592687893857</v>
      </c>
    </row>
    <row r="634" spans="1:4" x14ac:dyDescent="0.3">
      <c r="A634" s="7">
        <v>43825</v>
      </c>
      <c r="B634" s="8">
        <v>68.66</v>
      </c>
      <c r="C634" s="10">
        <f t="shared" si="20"/>
        <v>-3.9247088680145915E-3</v>
      </c>
      <c r="D634" s="10">
        <f t="shared" si="19"/>
        <v>0.18348739778872764</v>
      </c>
    </row>
    <row r="635" spans="1:4" x14ac:dyDescent="0.3">
      <c r="A635" s="7">
        <v>43826</v>
      </c>
      <c r="B635" s="8">
        <v>69.16</v>
      </c>
      <c r="C635" s="10">
        <f t="shared" si="20"/>
        <v>7.2558727855438097E-3</v>
      </c>
      <c r="D635" s="10">
        <f t="shared" si="19"/>
        <v>0.19091826401246409</v>
      </c>
    </row>
    <row r="636" spans="1:4" x14ac:dyDescent="0.3">
      <c r="A636" s="7">
        <v>43829</v>
      </c>
      <c r="B636" s="8">
        <v>68.78</v>
      </c>
      <c r="C636" s="10">
        <f t="shared" si="20"/>
        <v>-5.5096558109695845E-3</v>
      </c>
      <c r="D636" s="10">
        <f t="shared" si="19"/>
        <v>0.18348536256977252</v>
      </c>
    </row>
    <row r="637" spans="1:4" x14ac:dyDescent="0.3">
      <c r="A637" s="7">
        <v>43830</v>
      </c>
      <c r="B637" s="8">
        <v>69.16</v>
      </c>
      <c r="C637" s="10">
        <f t="shared" si="20"/>
        <v>5.5096558109694795E-3</v>
      </c>
      <c r="D637" s="10">
        <f t="shared" si="19"/>
        <v>0.19319596977160053</v>
      </c>
    </row>
    <row r="638" spans="1:4" x14ac:dyDescent="0.3">
      <c r="A638" s="7">
        <v>43832</v>
      </c>
      <c r="B638" s="8">
        <v>67.64</v>
      </c>
      <c r="C638" s="10">
        <f t="shared" si="20"/>
        <v>-2.2223136784710124E-2</v>
      </c>
      <c r="D638" s="10">
        <f t="shared" si="19"/>
        <v>0.17748407464491653</v>
      </c>
    </row>
    <row r="639" spans="1:4" x14ac:dyDescent="0.3">
      <c r="A639" s="7">
        <v>43833</v>
      </c>
      <c r="B639" s="8">
        <v>68</v>
      </c>
      <c r="C639" s="10">
        <f t="shared" si="20"/>
        <v>5.3081811457272214E-3</v>
      </c>
      <c r="D639" s="10">
        <f t="shared" ref="D639:D702" si="21">SUM(C388:C639)</f>
        <v>0.1810282757954027</v>
      </c>
    </row>
    <row r="640" spans="1:4" x14ac:dyDescent="0.3">
      <c r="A640" s="7">
        <v>43836</v>
      </c>
      <c r="B640" s="8">
        <v>67.94</v>
      </c>
      <c r="C640" s="10">
        <f t="shared" si="20"/>
        <v>-8.8274244366892576E-4</v>
      </c>
      <c r="D640" s="10">
        <f t="shared" si="21"/>
        <v>0.17032433901174529</v>
      </c>
    </row>
    <row r="641" spans="1:4" x14ac:dyDescent="0.3">
      <c r="A641" s="7">
        <v>43837</v>
      </c>
      <c r="B641" s="8">
        <v>68.81</v>
      </c>
      <c r="C641" s="10">
        <f t="shared" si="20"/>
        <v>1.2724120481950672E-2</v>
      </c>
      <c r="D641" s="10">
        <f t="shared" si="21"/>
        <v>0.1783474845266716</v>
      </c>
    </row>
    <row r="642" spans="1:4" x14ac:dyDescent="0.3">
      <c r="A642" s="7">
        <v>43838</v>
      </c>
      <c r="B642" s="8">
        <v>68.89</v>
      </c>
      <c r="C642" s="10">
        <f t="shared" si="20"/>
        <v>1.1619463907159844E-3</v>
      </c>
      <c r="D642" s="10">
        <f t="shared" si="21"/>
        <v>0.17396637151419245</v>
      </c>
    </row>
    <row r="643" spans="1:4" x14ac:dyDescent="0.3">
      <c r="A643" s="7">
        <v>43839</v>
      </c>
      <c r="B643" s="8">
        <v>69.14</v>
      </c>
      <c r="C643" s="10">
        <f t="shared" si="20"/>
        <v>3.6224048883740519E-3</v>
      </c>
      <c r="D643" s="10">
        <f t="shared" si="21"/>
        <v>0.17655286470771903</v>
      </c>
    </row>
    <row r="644" spans="1:4" x14ac:dyDescent="0.3">
      <c r="A644" s="7">
        <v>43840</v>
      </c>
      <c r="B644" s="8">
        <v>69.27</v>
      </c>
      <c r="C644" s="10">
        <f t="shared" ref="C644:C707" si="22">LN(B644/B643)</f>
        <v>1.8784775410352408E-3</v>
      </c>
      <c r="D644" s="10">
        <f t="shared" si="21"/>
        <v>0.17258135997705659</v>
      </c>
    </row>
    <row r="645" spans="1:4" x14ac:dyDescent="0.3">
      <c r="A645" s="7">
        <v>43843</v>
      </c>
      <c r="B645" s="8">
        <v>69.709999999999994</v>
      </c>
      <c r="C645" s="10">
        <f t="shared" si="22"/>
        <v>6.3318674637936299E-3</v>
      </c>
      <c r="D645" s="10">
        <f t="shared" si="21"/>
        <v>0.17395043809872118</v>
      </c>
    </row>
    <row r="646" spans="1:4" x14ac:dyDescent="0.3">
      <c r="A646" s="7">
        <v>43844</v>
      </c>
      <c r="B646" s="8">
        <v>70</v>
      </c>
      <c r="C646" s="10">
        <f t="shared" si="22"/>
        <v>4.1514625510518065E-3</v>
      </c>
      <c r="D646" s="10">
        <f t="shared" si="21"/>
        <v>0.17878496078562056</v>
      </c>
    </row>
    <row r="647" spans="1:4" x14ac:dyDescent="0.3">
      <c r="A647" s="7">
        <v>43845</v>
      </c>
      <c r="B647" s="8">
        <v>70.27</v>
      </c>
      <c r="C647" s="10">
        <f t="shared" si="22"/>
        <v>3.849723154747282E-3</v>
      </c>
      <c r="D647" s="10">
        <f t="shared" si="21"/>
        <v>0.16956703935347237</v>
      </c>
    </row>
    <row r="648" spans="1:4" x14ac:dyDescent="0.3">
      <c r="A648" s="7">
        <v>43846</v>
      </c>
      <c r="B648" s="8">
        <v>70.739999999999995</v>
      </c>
      <c r="C648" s="10">
        <f t="shared" si="22"/>
        <v>6.6662185732281965E-3</v>
      </c>
      <c r="D648" s="10">
        <f t="shared" si="21"/>
        <v>0.17944190713738956</v>
      </c>
    </row>
    <row r="649" spans="1:4" x14ac:dyDescent="0.3">
      <c r="A649" s="7">
        <v>43847</v>
      </c>
      <c r="B649" s="8">
        <v>70.88</v>
      </c>
      <c r="C649" s="10">
        <f t="shared" si="22"/>
        <v>1.9771225194910209E-3</v>
      </c>
      <c r="D649" s="10">
        <f t="shared" si="21"/>
        <v>0.17871632530899551</v>
      </c>
    </row>
    <row r="650" spans="1:4" x14ac:dyDescent="0.3">
      <c r="A650" s="7">
        <v>43851</v>
      </c>
      <c r="B650" s="8">
        <v>70.599999999999994</v>
      </c>
      <c r="C650" s="10">
        <f t="shared" si="22"/>
        <v>-3.958161797629112E-3</v>
      </c>
      <c r="D650" s="10">
        <f t="shared" si="21"/>
        <v>0.17223099512062853</v>
      </c>
    </row>
    <row r="651" spans="1:4" x14ac:dyDescent="0.3">
      <c r="A651" s="7">
        <v>43852</v>
      </c>
      <c r="B651" s="8">
        <v>70.260000000000005</v>
      </c>
      <c r="C651" s="10">
        <f t="shared" si="22"/>
        <v>-4.8274976615152914E-3</v>
      </c>
      <c r="D651" s="10">
        <f t="shared" si="21"/>
        <v>0.17976292000363164</v>
      </c>
    </row>
    <row r="652" spans="1:4" x14ac:dyDescent="0.3">
      <c r="A652" s="7">
        <v>43853</v>
      </c>
      <c r="B652" s="8">
        <v>70.44</v>
      </c>
      <c r="C652" s="10">
        <f t="shared" si="22"/>
        <v>2.5586367903242826E-3</v>
      </c>
      <c r="D652" s="10">
        <f t="shared" si="21"/>
        <v>0.17502287379526807</v>
      </c>
    </row>
    <row r="653" spans="1:4" x14ac:dyDescent="0.3">
      <c r="A653" s="7">
        <v>43854</v>
      </c>
      <c r="B653" s="8">
        <v>69.34</v>
      </c>
      <c r="C653" s="10">
        <f t="shared" si="22"/>
        <v>-1.5739343371127971E-2</v>
      </c>
      <c r="D653" s="10">
        <f t="shared" si="21"/>
        <v>0.18445824804662253</v>
      </c>
    </row>
    <row r="654" spans="1:4" x14ac:dyDescent="0.3">
      <c r="A654" s="7">
        <v>43857</v>
      </c>
      <c r="B654" s="8">
        <v>69.03</v>
      </c>
      <c r="C654" s="10">
        <f t="shared" si="22"/>
        <v>-4.4807475414932012E-3</v>
      </c>
      <c r="D654" s="10">
        <f t="shared" si="21"/>
        <v>0.17789849767729618</v>
      </c>
    </row>
    <row r="655" spans="1:4" x14ac:dyDescent="0.3">
      <c r="A655" s="7">
        <v>43858</v>
      </c>
      <c r="B655" s="8">
        <v>68.98</v>
      </c>
      <c r="C655" s="10">
        <f t="shared" si="22"/>
        <v>-7.2458520668927532E-4</v>
      </c>
      <c r="D655" s="10">
        <f t="shared" si="21"/>
        <v>0.17130676880661391</v>
      </c>
    </row>
    <row r="656" spans="1:4" x14ac:dyDescent="0.3">
      <c r="A656" s="7">
        <v>43859</v>
      </c>
      <c r="B656" s="8">
        <v>68.430000000000007</v>
      </c>
      <c r="C656" s="10">
        <f t="shared" si="22"/>
        <v>-8.0052825442885056E-3</v>
      </c>
      <c r="D656" s="10">
        <f t="shared" si="21"/>
        <v>0.16141063911537903</v>
      </c>
    </row>
    <row r="657" spans="1:4" x14ac:dyDescent="0.3">
      <c r="A657" s="7">
        <v>43860</v>
      </c>
      <c r="B657" s="8">
        <v>68.88</v>
      </c>
      <c r="C657" s="10">
        <f t="shared" si="22"/>
        <v>6.5545351550688243E-3</v>
      </c>
      <c r="D657" s="10">
        <f t="shared" si="21"/>
        <v>0.17485818794934957</v>
      </c>
    </row>
    <row r="658" spans="1:4" x14ac:dyDescent="0.3">
      <c r="A658" s="7">
        <v>43861</v>
      </c>
      <c r="B658" s="8">
        <v>68.209999999999994</v>
      </c>
      <c r="C658" s="10">
        <f t="shared" si="22"/>
        <v>-9.7746784528473987E-3</v>
      </c>
      <c r="D658" s="10">
        <f t="shared" si="21"/>
        <v>0.14488426059755169</v>
      </c>
    </row>
    <row r="659" spans="1:4" x14ac:dyDescent="0.3">
      <c r="A659" s="7">
        <v>43864</v>
      </c>
      <c r="B659" s="8">
        <v>68.84</v>
      </c>
      <c r="C659" s="10">
        <f t="shared" si="22"/>
        <v>9.1937896767107976E-3</v>
      </c>
      <c r="D659" s="10">
        <f t="shared" si="21"/>
        <v>0.15934524450928905</v>
      </c>
    </row>
    <row r="660" spans="1:4" x14ac:dyDescent="0.3">
      <c r="A660" s="7">
        <v>43865</v>
      </c>
      <c r="B660" s="8">
        <v>68.680000000000007</v>
      </c>
      <c r="C660" s="10">
        <f t="shared" si="22"/>
        <v>-2.3269353140637971E-3</v>
      </c>
      <c r="D660" s="10">
        <f t="shared" si="21"/>
        <v>0.15327744443484642</v>
      </c>
    </row>
    <row r="661" spans="1:4" x14ac:dyDescent="0.3">
      <c r="A661" s="7">
        <v>43866</v>
      </c>
      <c r="B661" s="8">
        <v>69.36</v>
      </c>
      <c r="C661" s="10">
        <f t="shared" si="22"/>
        <v>9.8522964430114192E-3</v>
      </c>
      <c r="D661" s="10">
        <f t="shared" si="21"/>
        <v>0.15940281804795628</v>
      </c>
    </row>
    <row r="662" spans="1:4" x14ac:dyDescent="0.3">
      <c r="A662" s="7">
        <v>43867</v>
      </c>
      <c r="B662" s="8">
        <v>63.46</v>
      </c>
      <c r="C662" s="10">
        <f t="shared" si="22"/>
        <v>-8.8900546317236845E-2</v>
      </c>
      <c r="D662" s="10">
        <f t="shared" si="21"/>
        <v>7.0164148312451602E-2</v>
      </c>
    </row>
    <row r="663" spans="1:4" x14ac:dyDescent="0.3">
      <c r="A663" s="7">
        <v>43868</v>
      </c>
      <c r="B663" s="8">
        <v>64.17</v>
      </c>
      <c r="C663" s="10">
        <f t="shared" si="22"/>
        <v>1.1126025607374499E-2</v>
      </c>
      <c r="D663" s="10">
        <f t="shared" si="21"/>
        <v>0.13904535330830795</v>
      </c>
    </row>
    <row r="664" spans="1:4" x14ac:dyDescent="0.3">
      <c r="A664" s="7">
        <v>43871</v>
      </c>
      <c r="B664" s="8">
        <v>65.34</v>
      </c>
      <c r="C664" s="10">
        <f t="shared" si="22"/>
        <v>1.8068594410500068E-2</v>
      </c>
      <c r="D664" s="10">
        <f t="shared" si="21"/>
        <v>0.165747094863511</v>
      </c>
    </row>
    <row r="665" spans="1:4" x14ac:dyDescent="0.3">
      <c r="A665" s="7">
        <v>43872</v>
      </c>
      <c r="B665" s="8">
        <v>66.27</v>
      </c>
      <c r="C665" s="10">
        <f t="shared" si="22"/>
        <v>1.4132899927211335E-2</v>
      </c>
      <c r="D665" s="10">
        <f t="shared" si="21"/>
        <v>0.17429590390471991</v>
      </c>
    </row>
    <row r="666" spans="1:4" x14ac:dyDescent="0.3">
      <c r="A666" s="7">
        <v>43873</v>
      </c>
      <c r="B666" s="8">
        <v>66.180000000000007</v>
      </c>
      <c r="C666" s="10">
        <f t="shared" si="22"/>
        <v>-1.3590036066692087E-3</v>
      </c>
      <c r="D666" s="10">
        <f t="shared" si="21"/>
        <v>0.15760683180626753</v>
      </c>
    </row>
    <row r="667" spans="1:4" x14ac:dyDescent="0.3">
      <c r="A667" s="7">
        <v>43874</v>
      </c>
      <c r="B667" s="8">
        <v>67.14</v>
      </c>
      <c r="C667" s="10">
        <f t="shared" si="22"/>
        <v>1.4401689058422708E-2</v>
      </c>
      <c r="D667" s="10">
        <f t="shared" si="21"/>
        <v>0.16443072444816942</v>
      </c>
    </row>
    <row r="668" spans="1:4" x14ac:dyDescent="0.3">
      <c r="A668" s="7">
        <v>43875</v>
      </c>
      <c r="B668" s="8">
        <v>67.709999999999994</v>
      </c>
      <c r="C668" s="10">
        <f t="shared" si="22"/>
        <v>8.4538879456651193E-3</v>
      </c>
      <c r="D668" s="10">
        <f t="shared" si="21"/>
        <v>0.17957831362413379</v>
      </c>
    </row>
    <row r="669" spans="1:4" x14ac:dyDescent="0.3">
      <c r="A669" s="7">
        <v>43879</v>
      </c>
      <c r="B669" s="8">
        <v>67.150000000000006</v>
      </c>
      <c r="C669" s="10">
        <f t="shared" si="22"/>
        <v>-8.3049565283072422E-3</v>
      </c>
      <c r="D669" s="10">
        <f t="shared" si="21"/>
        <v>0.16756866907990656</v>
      </c>
    </row>
    <row r="670" spans="1:4" x14ac:dyDescent="0.3">
      <c r="A670" s="7">
        <v>43880</v>
      </c>
      <c r="B670" s="8">
        <v>66.3</v>
      </c>
      <c r="C670" s="10">
        <f t="shared" si="22"/>
        <v>-1.2739025777429937E-2</v>
      </c>
      <c r="D670" s="10">
        <f t="shared" si="21"/>
        <v>0.14379722249889976</v>
      </c>
    </row>
    <row r="671" spans="1:4" x14ac:dyDescent="0.3">
      <c r="A671" s="7">
        <v>43881</v>
      </c>
      <c r="B671" s="8">
        <v>65.67</v>
      </c>
      <c r="C671" s="10">
        <f t="shared" si="22"/>
        <v>-9.5476969889355268E-3</v>
      </c>
      <c r="D671" s="10">
        <f t="shared" si="21"/>
        <v>0.11647051228480466</v>
      </c>
    </row>
    <row r="672" spans="1:4" x14ac:dyDescent="0.3">
      <c r="A672" s="7">
        <v>43882</v>
      </c>
      <c r="B672" s="8">
        <v>65.52</v>
      </c>
      <c r="C672" s="10">
        <f t="shared" si="22"/>
        <v>-2.2867606580673594E-3</v>
      </c>
      <c r="D672" s="10">
        <f t="shared" si="21"/>
        <v>0.11623889877926855</v>
      </c>
    </row>
    <row r="673" spans="1:4" x14ac:dyDescent="0.3">
      <c r="A673" s="7">
        <v>43885</v>
      </c>
      <c r="B673" s="8">
        <v>64.5</v>
      </c>
      <c r="C673" s="10">
        <f t="shared" si="22"/>
        <v>-1.5690215743087123E-2</v>
      </c>
      <c r="D673" s="10">
        <f t="shared" si="21"/>
        <v>0.12836205246325191</v>
      </c>
    </row>
    <row r="674" spans="1:4" x14ac:dyDescent="0.3">
      <c r="A674" s="7">
        <v>43886</v>
      </c>
      <c r="B674" s="8">
        <v>63.39</v>
      </c>
      <c r="C674" s="10">
        <f t="shared" si="22"/>
        <v>-1.7359103505651764E-2</v>
      </c>
      <c r="D674" s="10">
        <f t="shared" si="21"/>
        <v>0.13004436419833126</v>
      </c>
    </row>
    <row r="675" spans="1:4" x14ac:dyDescent="0.3">
      <c r="A675" s="7">
        <v>43887</v>
      </c>
      <c r="B675" s="8">
        <v>62.77</v>
      </c>
      <c r="C675" s="10">
        <f t="shared" si="22"/>
        <v>-9.828867966634661E-3</v>
      </c>
      <c r="D675" s="10">
        <f t="shared" si="21"/>
        <v>0.11555515440388657</v>
      </c>
    </row>
    <row r="676" spans="1:4" x14ac:dyDescent="0.3">
      <c r="A676" s="7">
        <v>43888</v>
      </c>
      <c r="B676" s="8">
        <v>61.02</v>
      </c>
      <c r="C676" s="10">
        <f t="shared" si="22"/>
        <v>-2.8275573040916754E-2</v>
      </c>
      <c r="D676" s="10">
        <f t="shared" si="21"/>
        <v>9.0144912836256169E-2</v>
      </c>
    </row>
    <row r="677" spans="1:4" x14ac:dyDescent="0.3">
      <c r="A677" s="7">
        <v>43889</v>
      </c>
      <c r="B677" s="8">
        <v>60.47</v>
      </c>
      <c r="C677" s="10">
        <f t="shared" si="22"/>
        <v>-9.0543050034021036E-3</v>
      </c>
      <c r="D677" s="10">
        <f t="shared" si="21"/>
        <v>7.2163571223411577E-2</v>
      </c>
    </row>
    <row r="678" spans="1:4" x14ac:dyDescent="0.3">
      <c r="A678" s="7">
        <v>43892</v>
      </c>
      <c r="B678" s="8">
        <v>63.14</v>
      </c>
      <c r="C678" s="10">
        <f t="shared" si="22"/>
        <v>4.3207108844724139E-2</v>
      </c>
      <c r="D678" s="10">
        <f t="shared" si="21"/>
        <v>0.10511417990094647</v>
      </c>
    </row>
    <row r="679" spans="1:4" x14ac:dyDescent="0.3">
      <c r="A679" s="7">
        <v>43893</v>
      </c>
      <c r="B679" s="8">
        <v>62.65</v>
      </c>
      <c r="C679" s="10">
        <f t="shared" si="22"/>
        <v>-7.790801787768334E-3</v>
      </c>
      <c r="D679" s="10">
        <f t="shared" si="21"/>
        <v>0.13734666517801589</v>
      </c>
    </row>
    <row r="680" spans="1:4" x14ac:dyDescent="0.3">
      <c r="A680" s="7">
        <v>43894</v>
      </c>
      <c r="B680" s="8">
        <v>64.55</v>
      </c>
      <c r="C680" s="10">
        <f t="shared" si="22"/>
        <v>2.9876435950574244E-2</v>
      </c>
      <c r="D680" s="10">
        <f t="shared" si="21"/>
        <v>0.16429751849702251</v>
      </c>
    </row>
    <row r="681" spans="1:4" x14ac:dyDescent="0.3">
      <c r="A681" s="7">
        <v>43895</v>
      </c>
      <c r="B681" s="8">
        <v>63.66</v>
      </c>
      <c r="C681" s="10">
        <f t="shared" si="22"/>
        <v>-1.3883695438704727E-2</v>
      </c>
      <c r="D681" s="10">
        <f t="shared" si="21"/>
        <v>0.15590633045836472</v>
      </c>
    </row>
    <row r="682" spans="1:4" x14ac:dyDescent="0.3">
      <c r="A682" s="7">
        <v>43896</v>
      </c>
      <c r="B682" s="8">
        <v>63.19</v>
      </c>
      <c r="C682" s="10">
        <f t="shared" si="22"/>
        <v>-7.4103610685829092E-3</v>
      </c>
      <c r="D682" s="10">
        <f t="shared" si="21"/>
        <v>0.15162183384547515</v>
      </c>
    </row>
    <row r="683" spans="1:4" x14ac:dyDescent="0.3">
      <c r="A683" s="7">
        <v>43899</v>
      </c>
      <c r="B683" s="8">
        <v>62.41</v>
      </c>
      <c r="C683" s="10">
        <f t="shared" si="22"/>
        <v>-1.2420541839412255E-2</v>
      </c>
      <c r="D683" s="10">
        <f t="shared" si="21"/>
        <v>0.13442450541074602</v>
      </c>
    </row>
    <row r="684" spans="1:4" x14ac:dyDescent="0.3">
      <c r="A684" s="7">
        <v>43900</v>
      </c>
      <c r="B684" s="8">
        <v>62.89</v>
      </c>
      <c r="C684" s="10">
        <f t="shared" si="22"/>
        <v>7.6616496094604886E-3</v>
      </c>
      <c r="D684" s="10">
        <f t="shared" si="21"/>
        <v>0.14962919510841355</v>
      </c>
    </row>
    <row r="685" spans="1:4" x14ac:dyDescent="0.3">
      <c r="A685" s="7">
        <v>43901</v>
      </c>
      <c r="B685" s="8">
        <v>61.69</v>
      </c>
      <c r="C685" s="10">
        <f t="shared" si="22"/>
        <v>-1.9265325333864821E-2</v>
      </c>
      <c r="D685" s="10">
        <f t="shared" si="21"/>
        <v>0.13017921461752885</v>
      </c>
    </row>
    <row r="686" spans="1:4" x14ac:dyDescent="0.3">
      <c r="A686" s="7">
        <v>43902</v>
      </c>
      <c r="B686" s="8">
        <v>58.19</v>
      </c>
      <c r="C686" s="10">
        <f t="shared" si="22"/>
        <v>-5.8408324552968773E-2</v>
      </c>
      <c r="D686" s="10">
        <f t="shared" si="21"/>
        <v>8.197790082913306E-2</v>
      </c>
    </row>
    <row r="687" spans="1:4" x14ac:dyDescent="0.3">
      <c r="A687" s="7">
        <v>43903</v>
      </c>
      <c r="B687" s="8">
        <v>63.66</v>
      </c>
      <c r="C687" s="10">
        <f t="shared" si="22"/>
        <v>8.9842903185368181E-2</v>
      </c>
      <c r="D687" s="10">
        <f t="shared" si="21"/>
        <v>0.16809709835261938</v>
      </c>
    </row>
    <row r="688" spans="1:4" x14ac:dyDescent="0.3">
      <c r="A688" s="7">
        <v>43906</v>
      </c>
      <c r="B688" s="8">
        <v>62.56</v>
      </c>
      <c r="C688" s="10">
        <f t="shared" si="22"/>
        <v>-1.7430325616891076E-2</v>
      </c>
      <c r="D688" s="10">
        <f t="shared" si="21"/>
        <v>0.14215450816174313</v>
      </c>
    </row>
    <row r="689" spans="1:4" x14ac:dyDescent="0.3">
      <c r="A689" s="7">
        <v>43907</v>
      </c>
      <c r="B689" s="8">
        <v>69.22</v>
      </c>
      <c r="C689" s="10">
        <f t="shared" si="22"/>
        <v>0.1011637419701425</v>
      </c>
      <c r="D689" s="10">
        <f t="shared" si="21"/>
        <v>0.24331825013188563</v>
      </c>
    </row>
    <row r="690" spans="1:4" x14ac:dyDescent="0.3">
      <c r="A690" s="7">
        <v>43908</v>
      </c>
      <c r="B690" s="8">
        <v>68.959999999999994</v>
      </c>
      <c r="C690" s="10">
        <f t="shared" si="22"/>
        <v>-3.7632118517606328E-3</v>
      </c>
      <c r="D690" s="10">
        <f t="shared" si="21"/>
        <v>0.23697866585760449</v>
      </c>
    </row>
    <row r="691" spans="1:4" x14ac:dyDescent="0.3">
      <c r="A691" s="7">
        <v>43909</v>
      </c>
      <c r="B691" s="8">
        <v>61.43</v>
      </c>
      <c r="C691" s="10">
        <f t="shared" si="22"/>
        <v>-0.11562831117960151</v>
      </c>
      <c r="D691" s="10">
        <f t="shared" si="21"/>
        <v>0.12687930352119298</v>
      </c>
    </row>
    <row r="692" spans="1:4" x14ac:dyDescent="0.3">
      <c r="A692" s="7">
        <v>43910</v>
      </c>
      <c r="B692" s="8">
        <v>55.81</v>
      </c>
      <c r="C692" s="10">
        <f t="shared" si="22"/>
        <v>-9.5945250375493785E-2</v>
      </c>
      <c r="D692" s="10">
        <f t="shared" si="21"/>
        <v>-1.1933528384643732E-2</v>
      </c>
    </row>
    <row r="693" spans="1:4" x14ac:dyDescent="0.3">
      <c r="A693" s="7">
        <v>43913</v>
      </c>
      <c r="B693" s="8">
        <v>53.56</v>
      </c>
      <c r="C693" s="10">
        <f t="shared" si="22"/>
        <v>-4.1150543977370481E-2</v>
      </c>
      <c r="D693" s="10">
        <f t="shared" si="21"/>
        <v>-5.767690855773281E-2</v>
      </c>
    </row>
    <row r="694" spans="1:4" x14ac:dyDescent="0.3">
      <c r="A694" s="7">
        <v>43914</v>
      </c>
      <c r="B694" s="8">
        <v>56.27</v>
      </c>
      <c r="C694" s="10">
        <f t="shared" si="22"/>
        <v>4.9359012622215828E-2</v>
      </c>
      <c r="D694" s="10">
        <f t="shared" si="21"/>
        <v>-7.0834367363395087E-3</v>
      </c>
    </row>
    <row r="695" spans="1:4" x14ac:dyDescent="0.3">
      <c r="A695" s="7">
        <v>43915</v>
      </c>
      <c r="B695" s="8">
        <v>56.17</v>
      </c>
      <c r="C695" s="10">
        <f t="shared" si="22"/>
        <v>-1.7787269008462927E-3</v>
      </c>
      <c r="D695" s="10">
        <f t="shared" si="21"/>
        <v>-2.4618792143376044E-2</v>
      </c>
    </row>
    <row r="696" spans="1:4" x14ac:dyDescent="0.3">
      <c r="A696" s="7">
        <v>43916</v>
      </c>
      <c r="B696" s="8">
        <v>58.76</v>
      </c>
      <c r="C696" s="10">
        <f t="shared" si="22"/>
        <v>4.507854476133516E-2</v>
      </c>
      <c r="D696" s="10">
        <f t="shared" si="21"/>
        <v>3.146326945578596E-2</v>
      </c>
    </row>
    <row r="697" spans="1:4" x14ac:dyDescent="0.3">
      <c r="A697" s="7">
        <v>43917</v>
      </c>
      <c r="B697" s="8">
        <v>59.47</v>
      </c>
      <c r="C697" s="10">
        <f t="shared" si="22"/>
        <v>1.2010632412825835E-2</v>
      </c>
      <c r="D697" s="10">
        <f t="shared" si="21"/>
        <v>4.2947170226198948E-2</v>
      </c>
    </row>
    <row r="698" spans="1:4" x14ac:dyDescent="0.3">
      <c r="A698" s="7">
        <v>43920</v>
      </c>
      <c r="B698" s="8">
        <v>60.91</v>
      </c>
      <c r="C698" s="10">
        <f t="shared" si="22"/>
        <v>2.3925381129890934E-2</v>
      </c>
      <c r="D698" s="10">
        <f t="shared" si="21"/>
        <v>5.9701554295175381E-2</v>
      </c>
    </row>
    <row r="699" spans="1:4" x14ac:dyDescent="0.3">
      <c r="A699" s="7">
        <v>43921</v>
      </c>
      <c r="B699" s="8">
        <v>59.99</v>
      </c>
      <c r="C699" s="10">
        <f t="shared" si="22"/>
        <v>-1.5219483183391476E-2</v>
      </c>
      <c r="D699" s="10">
        <f t="shared" si="21"/>
        <v>6.8469111833040192E-2</v>
      </c>
    </row>
    <row r="700" spans="1:4" x14ac:dyDescent="0.3">
      <c r="A700" s="7">
        <v>43922</v>
      </c>
      <c r="B700" s="8">
        <v>61.09</v>
      </c>
      <c r="C700" s="10">
        <f t="shared" si="22"/>
        <v>1.8170304996673933E-2</v>
      </c>
      <c r="D700" s="10">
        <f t="shared" si="21"/>
        <v>8.0765946175891196E-2</v>
      </c>
    </row>
    <row r="701" spans="1:4" x14ac:dyDescent="0.3">
      <c r="A701" s="7">
        <v>43923</v>
      </c>
      <c r="B701" s="8">
        <v>61.32</v>
      </c>
      <c r="C701" s="10">
        <f t="shared" si="22"/>
        <v>3.7578673419378398E-3</v>
      </c>
      <c r="D701" s="10">
        <f t="shared" si="21"/>
        <v>7.9037559601243951E-2</v>
      </c>
    </row>
    <row r="702" spans="1:4" x14ac:dyDescent="0.3">
      <c r="A702" s="7">
        <v>43924</v>
      </c>
      <c r="B702" s="8">
        <v>63.58</v>
      </c>
      <c r="C702" s="10">
        <f t="shared" si="22"/>
        <v>3.6192901479043187E-2</v>
      </c>
      <c r="D702" s="10">
        <f t="shared" si="21"/>
        <v>0.11894366488698646</v>
      </c>
    </row>
    <row r="703" spans="1:4" x14ac:dyDescent="0.3">
      <c r="A703" s="7">
        <v>43927</v>
      </c>
      <c r="B703" s="8">
        <v>63.51</v>
      </c>
      <c r="C703" s="10">
        <f t="shared" si="22"/>
        <v>-1.1015816677732034E-3</v>
      </c>
      <c r="D703" s="10">
        <f t="shared" ref="D703:D766" si="23">SUM(C452:C703)</f>
        <v>0.11166104808777889</v>
      </c>
    </row>
    <row r="704" spans="1:4" x14ac:dyDescent="0.3">
      <c r="A704" s="7">
        <v>43928</v>
      </c>
      <c r="B704" s="8">
        <v>62.55</v>
      </c>
      <c r="C704" s="10">
        <f t="shared" si="22"/>
        <v>-1.5231136901963312E-2</v>
      </c>
      <c r="D704" s="10">
        <f t="shared" si="23"/>
        <v>8.4181289109616322E-2</v>
      </c>
    </row>
    <row r="705" spans="1:4" x14ac:dyDescent="0.3">
      <c r="A705" s="7">
        <v>43929</v>
      </c>
      <c r="B705" s="8">
        <v>61.46</v>
      </c>
      <c r="C705" s="10">
        <f t="shared" si="22"/>
        <v>-1.75796802105815E-2</v>
      </c>
      <c r="D705" s="10">
        <f t="shared" si="23"/>
        <v>7.2532203640673032E-2</v>
      </c>
    </row>
    <row r="706" spans="1:4" x14ac:dyDescent="0.3">
      <c r="A706" s="7">
        <v>43930</v>
      </c>
      <c r="B706" s="8">
        <v>62.74</v>
      </c>
      <c r="C706" s="10">
        <f t="shared" si="22"/>
        <v>2.0612646060193598E-2</v>
      </c>
      <c r="D706" s="10">
        <f t="shared" si="23"/>
        <v>8.6345067594641625E-2</v>
      </c>
    </row>
    <row r="707" spans="1:4" x14ac:dyDescent="0.3">
      <c r="A707" s="7">
        <v>43934</v>
      </c>
      <c r="B707" s="8">
        <v>62.8</v>
      </c>
      <c r="C707" s="10">
        <f t="shared" si="22"/>
        <v>9.5587071162071509E-4</v>
      </c>
      <c r="D707" s="10">
        <f t="shared" si="23"/>
        <v>9.0782229898774214E-2</v>
      </c>
    </row>
    <row r="708" spans="1:4" x14ac:dyDescent="0.3">
      <c r="A708" s="7">
        <v>43935</v>
      </c>
      <c r="B708" s="8">
        <v>63.62</v>
      </c>
      <c r="C708" s="10">
        <f t="shared" ref="C708:C771" si="24">LN(B708/B707)</f>
        <v>1.297281284684511E-2</v>
      </c>
      <c r="D708" s="10">
        <f t="shared" si="23"/>
        <v>9.9926287633280778E-2</v>
      </c>
    </row>
    <row r="709" spans="1:4" x14ac:dyDescent="0.3">
      <c r="A709" s="7">
        <v>43936</v>
      </c>
      <c r="B709" s="8">
        <v>62.95</v>
      </c>
      <c r="C709" s="10">
        <f t="shared" si="24"/>
        <v>-1.0587125830641846E-2</v>
      </c>
      <c r="D709" s="10">
        <f t="shared" si="23"/>
        <v>7.588140175779215E-2</v>
      </c>
    </row>
    <row r="710" spans="1:4" x14ac:dyDescent="0.3">
      <c r="A710" s="7">
        <v>43937</v>
      </c>
      <c r="B710" s="8">
        <v>64.13</v>
      </c>
      <c r="C710" s="10">
        <f t="shared" si="24"/>
        <v>1.8571512670415333E-2</v>
      </c>
      <c r="D710" s="10">
        <f t="shared" si="23"/>
        <v>9.3767630865326204E-2</v>
      </c>
    </row>
    <row r="711" spans="1:4" x14ac:dyDescent="0.3">
      <c r="A711" s="7">
        <v>43938</v>
      </c>
      <c r="B711" s="8">
        <v>65.02</v>
      </c>
      <c r="C711" s="10">
        <f t="shared" si="24"/>
        <v>1.3782641714987777E-2</v>
      </c>
      <c r="D711" s="10">
        <f t="shared" si="23"/>
        <v>0.11270138287131899</v>
      </c>
    </row>
    <row r="712" spans="1:4" x14ac:dyDescent="0.3">
      <c r="A712" s="7">
        <v>43941</v>
      </c>
      <c r="B712" s="8">
        <v>66.25</v>
      </c>
      <c r="C712" s="10">
        <f t="shared" si="24"/>
        <v>1.87405499905723E-2</v>
      </c>
      <c r="D712" s="10">
        <f t="shared" si="23"/>
        <v>0.12526377694825505</v>
      </c>
    </row>
    <row r="713" spans="1:4" x14ac:dyDescent="0.3">
      <c r="A713" s="7">
        <v>43942</v>
      </c>
      <c r="B713" s="8">
        <v>65.52</v>
      </c>
      <c r="C713" s="10">
        <f t="shared" si="24"/>
        <v>-1.1080025321517634E-2</v>
      </c>
      <c r="D713" s="10">
        <f t="shared" si="23"/>
        <v>0.11572471589023001</v>
      </c>
    </row>
    <row r="714" spans="1:4" x14ac:dyDescent="0.3">
      <c r="A714" s="7">
        <v>43943</v>
      </c>
      <c r="B714" s="8">
        <v>64.680000000000007</v>
      </c>
      <c r="C714" s="10">
        <f t="shared" si="24"/>
        <v>-1.2903404835907729E-2</v>
      </c>
      <c r="D714" s="10">
        <f t="shared" si="23"/>
        <v>0.10162257814256141</v>
      </c>
    </row>
    <row r="715" spans="1:4" x14ac:dyDescent="0.3">
      <c r="A715" s="7">
        <v>43944</v>
      </c>
      <c r="B715" s="8">
        <v>64.5</v>
      </c>
      <c r="C715" s="10">
        <f t="shared" si="24"/>
        <v>-2.7868109071793952E-3</v>
      </c>
      <c r="D715" s="10">
        <f t="shared" si="23"/>
        <v>9.6442603700036766E-2</v>
      </c>
    </row>
    <row r="716" spans="1:4" x14ac:dyDescent="0.3">
      <c r="A716" s="7">
        <v>43945</v>
      </c>
      <c r="B716" s="8">
        <v>64.099999999999994</v>
      </c>
      <c r="C716" s="10">
        <f t="shared" si="24"/>
        <v>-6.2208598751025057E-3</v>
      </c>
      <c r="D716" s="10">
        <f t="shared" si="23"/>
        <v>0.10103637158542074</v>
      </c>
    </row>
    <row r="717" spans="1:4" x14ac:dyDescent="0.3">
      <c r="A717" s="7">
        <v>43948</v>
      </c>
      <c r="B717" s="8">
        <v>65.099999999999994</v>
      </c>
      <c r="C717" s="10">
        <f t="shared" si="24"/>
        <v>1.5480185287899299E-2</v>
      </c>
      <c r="D717" s="10">
        <f t="shared" si="23"/>
        <v>9.1630322845925219E-2</v>
      </c>
    </row>
    <row r="718" spans="1:4" x14ac:dyDescent="0.3">
      <c r="A718" s="7">
        <v>43949</v>
      </c>
      <c r="B718" s="8">
        <v>65.760000000000005</v>
      </c>
      <c r="C718" s="10">
        <f t="shared" si="24"/>
        <v>1.0087201533401115E-2</v>
      </c>
      <c r="D718" s="10">
        <f t="shared" si="23"/>
        <v>9.7685260851387887E-2</v>
      </c>
    </row>
    <row r="719" spans="1:4" x14ac:dyDescent="0.3">
      <c r="A719" s="7">
        <v>43950</v>
      </c>
      <c r="B719" s="8">
        <v>64.900000000000006</v>
      </c>
      <c r="C719" s="10">
        <f t="shared" si="24"/>
        <v>-1.3164127037880191E-2</v>
      </c>
      <c r="D719" s="10">
        <f t="shared" si="23"/>
        <v>7.3515519976905572E-2</v>
      </c>
    </row>
    <row r="720" spans="1:4" x14ac:dyDescent="0.3">
      <c r="A720" s="7">
        <v>43951</v>
      </c>
      <c r="B720" s="8">
        <v>65.5</v>
      </c>
      <c r="C720" s="10">
        <f t="shared" si="24"/>
        <v>9.2025189311619199E-3</v>
      </c>
      <c r="D720" s="10">
        <f t="shared" si="23"/>
        <v>9.7924280613438344E-2</v>
      </c>
    </row>
    <row r="721" spans="1:4" x14ac:dyDescent="0.3">
      <c r="A721" s="7">
        <v>43952</v>
      </c>
      <c r="B721" s="8">
        <v>64.86</v>
      </c>
      <c r="C721" s="10">
        <f t="shared" si="24"/>
        <v>-9.8190417620343234E-3</v>
      </c>
      <c r="D721" s="10">
        <f t="shared" si="23"/>
        <v>0.12253529032595406</v>
      </c>
    </row>
    <row r="722" spans="1:4" x14ac:dyDescent="0.3">
      <c r="A722" s="7">
        <v>43955</v>
      </c>
      <c r="B722" s="8">
        <v>63.67</v>
      </c>
      <c r="C722" s="10">
        <f t="shared" si="24"/>
        <v>-1.8517606850237893E-2</v>
      </c>
      <c r="D722" s="10">
        <f t="shared" si="23"/>
        <v>0.12000397034418953</v>
      </c>
    </row>
    <row r="723" spans="1:4" x14ac:dyDescent="0.3">
      <c r="A723" s="7">
        <v>43956</v>
      </c>
      <c r="B723" s="8">
        <v>63.24</v>
      </c>
      <c r="C723" s="10">
        <f t="shared" si="24"/>
        <v>-6.776481687662649E-3</v>
      </c>
      <c r="D723" s="10">
        <f t="shared" si="23"/>
        <v>9.6892709015751644E-2</v>
      </c>
    </row>
    <row r="724" spans="1:4" x14ac:dyDescent="0.3">
      <c r="A724" s="7">
        <v>43957</v>
      </c>
      <c r="B724" s="8">
        <v>64.09</v>
      </c>
      <c r="C724" s="10">
        <f t="shared" si="24"/>
        <v>1.3351333174864196E-2</v>
      </c>
      <c r="D724" s="10">
        <f t="shared" si="23"/>
        <v>0.11460895527531698</v>
      </c>
    </row>
    <row r="725" spans="1:4" x14ac:dyDescent="0.3">
      <c r="A725" s="7">
        <v>43958</v>
      </c>
      <c r="B725" s="8">
        <v>62.69</v>
      </c>
      <c r="C725" s="10">
        <f t="shared" si="24"/>
        <v>-2.2086400230258468E-2</v>
      </c>
      <c r="D725" s="10">
        <f t="shared" si="23"/>
        <v>9.0774302851529085E-2</v>
      </c>
    </row>
    <row r="726" spans="1:4" x14ac:dyDescent="0.3">
      <c r="A726" s="7">
        <v>43959</v>
      </c>
      <c r="B726" s="8">
        <v>63.68</v>
      </c>
      <c r="C726" s="10">
        <f t="shared" si="24"/>
        <v>1.5668596250250532E-2</v>
      </c>
      <c r="D726" s="10">
        <f t="shared" si="23"/>
        <v>9.7054791206441948E-2</v>
      </c>
    </row>
    <row r="727" spans="1:4" x14ac:dyDescent="0.3">
      <c r="A727" s="7">
        <v>43962</v>
      </c>
      <c r="B727" s="8">
        <v>63.26</v>
      </c>
      <c r="C727" s="10">
        <f t="shared" si="24"/>
        <v>-6.6173236586247863E-3</v>
      </c>
      <c r="D727" s="10">
        <f t="shared" si="23"/>
        <v>7.5836160299107738E-2</v>
      </c>
    </row>
    <row r="728" spans="1:4" x14ac:dyDescent="0.3">
      <c r="A728" s="7">
        <v>43963</v>
      </c>
      <c r="B728" s="8">
        <v>63.53</v>
      </c>
      <c r="C728" s="10">
        <f t="shared" si="24"/>
        <v>4.2590174009391841E-3</v>
      </c>
      <c r="D728" s="10">
        <f t="shared" si="23"/>
        <v>9.4869540240353684E-2</v>
      </c>
    </row>
    <row r="729" spans="1:4" x14ac:dyDescent="0.3">
      <c r="A729" s="7">
        <v>43964</v>
      </c>
      <c r="B729" s="8">
        <v>64.17</v>
      </c>
      <c r="C729" s="10">
        <f t="shared" si="24"/>
        <v>1.0023576483982001E-2</v>
      </c>
      <c r="D729" s="10">
        <f t="shared" si="23"/>
        <v>0.11550652648654505</v>
      </c>
    </row>
    <row r="730" spans="1:4" x14ac:dyDescent="0.3">
      <c r="A730" s="7">
        <v>43965</v>
      </c>
      <c r="B730" s="8">
        <v>63.65</v>
      </c>
      <c r="C730" s="10">
        <f t="shared" si="24"/>
        <v>-8.1364867590085124E-3</v>
      </c>
      <c r="D730" s="10">
        <f t="shared" si="23"/>
        <v>0.10387780638963677</v>
      </c>
    </row>
    <row r="731" spans="1:4" x14ac:dyDescent="0.3">
      <c r="A731" s="7">
        <v>43966</v>
      </c>
      <c r="B731" s="8">
        <v>64.069999999999993</v>
      </c>
      <c r="C731" s="10">
        <f t="shared" si="24"/>
        <v>6.576910647514575E-3</v>
      </c>
      <c r="D731" s="10">
        <f t="shared" si="23"/>
        <v>0.10993193232541032</v>
      </c>
    </row>
    <row r="732" spans="1:4" x14ac:dyDescent="0.3">
      <c r="A732" s="7">
        <v>43969</v>
      </c>
      <c r="B732" s="8">
        <v>63.75</v>
      </c>
      <c r="C732" s="10">
        <f t="shared" si="24"/>
        <v>-5.0070516123945814E-3</v>
      </c>
      <c r="D732" s="10">
        <f t="shared" si="23"/>
        <v>0.11156710055401046</v>
      </c>
    </row>
    <row r="733" spans="1:4" x14ac:dyDescent="0.3">
      <c r="A733" s="7">
        <v>43970</v>
      </c>
      <c r="B733" s="8">
        <v>62.43</v>
      </c>
      <c r="C733" s="10">
        <f t="shared" si="24"/>
        <v>-2.0923254964882732E-2</v>
      </c>
      <c r="D733" s="10">
        <f t="shared" si="23"/>
        <v>0.10086780208904027</v>
      </c>
    </row>
    <row r="734" spans="1:4" x14ac:dyDescent="0.3">
      <c r="A734" s="7">
        <v>43971</v>
      </c>
      <c r="B734" s="8">
        <v>62.48</v>
      </c>
      <c r="C734" s="10">
        <f t="shared" si="24"/>
        <v>8.0057645777771482E-4</v>
      </c>
      <c r="D734" s="10">
        <f t="shared" si="23"/>
        <v>9.9898153265986944E-2</v>
      </c>
    </row>
    <row r="735" spans="1:4" x14ac:dyDescent="0.3">
      <c r="A735" s="7">
        <v>43972</v>
      </c>
      <c r="B735" s="8">
        <v>61.37</v>
      </c>
      <c r="C735" s="10">
        <f t="shared" si="24"/>
        <v>-1.7925389130424914E-2</v>
      </c>
      <c r="D735" s="10">
        <f t="shared" si="23"/>
        <v>7.6856761091976283E-2</v>
      </c>
    </row>
    <row r="736" spans="1:4" x14ac:dyDescent="0.3">
      <c r="A736" s="7">
        <v>43973</v>
      </c>
      <c r="B736" s="8">
        <v>62.09</v>
      </c>
      <c r="C736" s="10">
        <f t="shared" si="24"/>
        <v>1.1663828975795813E-2</v>
      </c>
      <c r="D736" s="10">
        <f t="shared" si="23"/>
        <v>8.3955975400634347E-2</v>
      </c>
    </row>
    <row r="737" spans="1:4" x14ac:dyDescent="0.3">
      <c r="A737" s="7">
        <v>43977</v>
      </c>
      <c r="B737" s="8">
        <v>62.12</v>
      </c>
      <c r="C737" s="10">
        <f t="shared" si="24"/>
        <v>4.8305290368483777E-4</v>
      </c>
      <c r="D737" s="10">
        <f t="shared" si="23"/>
        <v>9.3765976692169517E-2</v>
      </c>
    </row>
    <row r="738" spans="1:4" x14ac:dyDescent="0.3">
      <c r="A738" s="7">
        <v>43978</v>
      </c>
      <c r="B738" s="8">
        <v>64.61</v>
      </c>
      <c r="C738" s="10">
        <f t="shared" si="24"/>
        <v>3.9301199289587911E-2</v>
      </c>
      <c r="D738" s="10">
        <f t="shared" si="23"/>
        <v>0.1690681840348682</v>
      </c>
    </row>
    <row r="739" spans="1:4" x14ac:dyDescent="0.3">
      <c r="A739" s="7">
        <v>43979</v>
      </c>
      <c r="B739" s="8">
        <v>65.42</v>
      </c>
      <c r="C739" s="10">
        <f t="shared" si="24"/>
        <v>1.2458824540163728E-2</v>
      </c>
      <c r="D739" s="10">
        <f t="shared" si="23"/>
        <v>0.21431683139802263</v>
      </c>
    </row>
    <row r="740" spans="1:4" x14ac:dyDescent="0.3">
      <c r="A740" s="7">
        <v>43980</v>
      </c>
      <c r="B740" s="8">
        <v>65.31</v>
      </c>
      <c r="C740" s="10">
        <f t="shared" si="24"/>
        <v>-1.6828581956721061E-3</v>
      </c>
      <c r="D740" s="10">
        <f t="shared" si="23"/>
        <v>0.22617217215746607</v>
      </c>
    </row>
    <row r="741" spans="1:4" x14ac:dyDescent="0.3">
      <c r="A741" s="7">
        <v>43983</v>
      </c>
      <c r="B741" s="8">
        <v>66.11</v>
      </c>
      <c r="C741" s="10">
        <f t="shared" si="24"/>
        <v>1.2174857430920956E-2</v>
      </c>
      <c r="D741" s="10">
        <f t="shared" si="23"/>
        <v>0.22936464716913216</v>
      </c>
    </row>
    <row r="742" spans="1:4" x14ac:dyDescent="0.3">
      <c r="A742" s="7">
        <v>43984</v>
      </c>
      <c r="B742" s="8">
        <v>66.81</v>
      </c>
      <c r="C742" s="10">
        <f t="shared" si="24"/>
        <v>1.0532748591899184E-2</v>
      </c>
      <c r="D742" s="10">
        <f t="shared" si="23"/>
        <v>0.21657930276964785</v>
      </c>
    </row>
    <row r="743" spans="1:4" x14ac:dyDescent="0.3">
      <c r="A743" s="7">
        <v>43985</v>
      </c>
      <c r="B743" s="8">
        <v>65.430000000000007</v>
      </c>
      <c r="C743" s="10">
        <f t="shared" si="24"/>
        <v>-2.0871901055738516E-2</v>
      </c>
      <c r="D743" s="10">
        <f t="shared" si="23"/>
        <v>0.18094698613078869</v>
      </c>
    </row>
    <row r="744" spans="1:4" x14ac:dyDescent="0.3">
      <c r="A744" s="7">
        <v>43986</v>
      </c>
      <c r="B744" s="8">
        <v>64.709999999999994</v>
      </c>
      <c r="C744" s="10">
        <f t="shared" si="24"/>
        <v>-1.1065119812472912E-2</v>
      </c>
      <c r="D744" s="10">
        <f t="shared" si="23"/>
        <v>0.16240076218180841</v>
      </c>
    </row>
    <row r="745" spans="1:4" x14ac:dyDescent="0.3">
      <c r="A745" s="7">
        <v>43987</v>
      </c>
      <c r="B745" s="8">
        <v>65.62</v>
      </c>
      <c r="C745" s="10">
        <f t="shared" si="24"/>
        <v>1.3964778463781122E-2</v>
      </c>
      <c r="D745" s="10">
        <f t="shared" si="23"/>
        <v>0.16264443713149368</v>
      </c>
    </row>
    <row r="746" spans="1:4" x14ac:dyDescent="0.3">
      <c r="A746" s="7">
        <v>43990</v>
      </c>
      <c r="B746" s="8">
        <v>67.17</v>
      </c>
      <c r="C746" s="10">
        <f t="shared" si="24"/>
        <v>2.3346191745817518E-2</v>
      </c>
      <c r="D746" s="10">
        <f t="shared" si="23"/>
        <v>0.18205361591797162</v>
      </c>
    </row>
    <row r="747" spans="1:4" x14ac:dyDescent="0.3">
      <c r="A747" s="7">
        <v>43991</v>
      </c>
      <c r="B747" s="8">
        <v>66.2</v>
      </c>
      <c r="C747" s="10">
        <f t="shared" si="24"/>
        <v>-1.4546256335810612E-2</v>
      </c>
      <c r="D747" s="10">
        <f t="shared" si="23"/>
        <v>0.18953786414733298</v>
      </c>
    </row>
    <row r="748" spans="1:4" x14ac:dyDescent="0.3">
      <c r="A748" s="7">
        <v>43992</v>
      </c>
      <c r="B748" s="8">
        <v>66.52</v>
      </c>
      <c r="C748" s="10">
        <f t="shared" si="24"/>
        <v>4.8221913817642278E-3</v>
      </c>
      <c r="D748" s="10">
        <f t="shared" si="23"/>
        <v>0.1782408982269825</v>
      </c>
    </row>
    <row r="749" spans="1:4" x14ac:dyDescent="0.3">
      <c r="A749" s="7">
        <v>43993</v>
      </c>
      <c r="B749" s="8">
        <v>63.77</v>
      </c>
      <c r="C749" s="10">
        <f t="shared" si="24"/>
        <v>-4.2219793997546565E-2</v>
      </c>
      <c r="D749" s="10">
        <f t="shared" si="23"/>
        <v>0.12601029484879472</v>
      </c>
    </row>
    <row r="750" spans="1:4" x14ac:dyDescent="0.3">
      <c r="A750" s="7">
        <v>43994</v>
      </c>
      <c r="B750" s="8">
        <v>63.59</v>
      </c>
      <c r="C750" s="10">
        <f t="shared" si="24"/>
        <v>-2.8266350478638597E-3</v>
      </c>
      <c r="D750" s="10">
        <f t="shared" si="23"/>
        <v>0.11627057723074818</v>
      </c>
    </row>
    <row r="751" spans="1:4" x14ac:dyDescent="0.3">
      <c r="A751" s="7">
        <v>43997</v>
      </c>
      <c r="B751" s="8">
        <v>65.489999999999995</v>
      </c>
      <c r="C751" s="10">
        <f t="shared" si="24"/>
        <v>2.9441233950645643E-2</v>
      </c>
      <c r="D751" s="10">
        <f t="shared" si="23"/>
        <v>0.1453585791042486</v>
      </c>
    </row>
    <row r="752" spans="1:4" x14ac:dyDescent="0.3">
      <c r="A752" s="7">
        <v>43998</v>
      </c>
      <c r="B752" s="8">
        <v>66.680000000000007</v>
      </c>
      <c r="C752" s="10">
        <f t="shared" si="24"/>
        <v>1.8007598652631115E-2</v>
      </c>
      <c r="D752" s="10">
        <f t="shared" si="23"/>
        <v>0.16477985532046396</v>
      </c>
    </row>
    <row r="753" spans="1:4" x14ac:dyDescent="0.3">
      <c r="A753" s="7">
        <v>43999</v>
      </c>
      <c r="B753" s="8">
        <v>67.08</v>
      </c>
      <c r="C753" s="10">
        <f t="shared" si="24"/>
        <v>5.9808790724146478E-3</v>
      </c>
      <c r="D753" s="10">
        <f t="shared" si="23"/>
        <v>0.18950291620261925</v>
      </c>
    </row>
    <row r="754" spans="1:4" x14ac:dyDescent="0.3">
      <c r="A754" s="7">
        <v>44000</v>
      </c>
      <c r="B754" s="8">
        <v>67.75</v>
      </c>
      <c r="C754" s="10">
        <f t="shared" si="24"/>
        <v>9.9385228048021797E-3</v>
      </c>
      <c r="D754" s="10">
        <f t="shared" si="23"/>
        <v>0.20740096004534894</v>
      </c>
    </row>
    <row r="755" spans="1:4" x14ac:dyDescent="0.3">
      <c r="A755" s="7">
        <v>44001</v>
      </c>
      <c r="B755" s="8">
        <v>67.78</v>
      </c>
      <c r="C755" s="10">
        <f t="shared" si="24"/>
        <v>4.4270641909494604E-4</v>
      </c>
      <c r="D755" s="10">
        <f t="shared" si="23"/>
        <v>0.20548538872749536</v>
      </c>
    </row>
    <row r="756" spans="1:4" x14ac:dyDescent="0.3">
      <c r="A756" s="7">
        <v>44004</v>
      </c>
      <c r="B756" s="8">
        <v>66.7</v>
      </c>
      <c r="C756" s="10">
        <f t="shared" si="24"/>
        <v>-1.6062213257327228E-2</v>
      </c>
      <c r="D756" s="10">
        <f t="shared" si="23"/>
        <v>0.18220162395619982</v>
      </c>
    </row>
    <row r="757" spans="1:4" x14ac:dyDescent="0.3">
      <c r="A757" s="7">
        <v>44005</v>
      </c>
      <c r="B757" s="8">
        <v>66.319999999999993</v>
      </c>
      <c r="C757" s="10">
        <f t="shared" si="24"/>
        <v>-5.7134420945385931E-3</v>
      </c>
      <c r="D757" s="10">
        <f t="shared" si="23"/>
        <v>0.17289686896960241</v>
      </c>
    </row>
    <row r="758" spans="1:4" x14ac:dyDescent="0.3">
      <c r="A758" s="7">
        <v>44006</v>
      </c>
      <c r="B758" s="8">
        <v>64.88</v>
      </c>
      <c r="C758" s="10">
        <f t="shared" si="24"/>
        <v>-2.1952101019882073E-2</v>
      </c>
      <c r="D758" s="10">
        <f t="shared" si="23"/>
        <v>0.17378840086918712</v>
      </c>
    </row>
    <row r="759" spans="1:4" x14ac:dyDescent="0.3">
      <c r="A759" s="7">
        <v>44007</v>
      </c>
      <c r="B759" s="8">
        <v>65.510000000000005</v>
      </c>
      <c r="C759" s="10">
        <f t="shared" si="24"/>
        <v>9.663392936627541E-3</v>
      </c>
      <c r="D759" s="10">
        <f t="shared" si="23"/>
        <v>0.20345616527273042</v>
      </c>
    </row>
    <row r="760" spans="1:4" x14ac:dyDescent="0.3">
      <c r="A760" s="7">
        <v>44008</v>
      </c>
      <c r="B760" s="8">
        <v>63.86</v>
      </c>
      <c r="C760" s="10">
        <f t="shared" si="24"/>
        <v>-2.5509615457149141E-2</v>
      </c>
      <c r="D760" s="10">
        <f t="shared" si="23"/>
        <v>0.18282277853240941</v>
      </c>
    </row>
    <row r="761" spans="1:4" x14ac:dyDescent="0.3">
      <c r="A761" s="7">
        <v>44011</v>
      </c>
      <c r="B761" s="8">
        <v>65.08</v>
      </c>
      <c r="C761" s="10">
        <f t="shared" si="24"/>
        <v>1.8924095064201042E-2</v>
      </c>
      <c r="D761" s="10">
        <f t="shared" si="23"/>
        <v>0.19462807245796757</v>
      </c>
    </row>
    <row r="762" spans="1:4" x14ac:dyDescent="0.3">
      <c r="A762" s="7">
        <v>44012</v>
      </c>
      <c r="B762" s="8">
        <v>66.06</v>
      </c>
      <c r="C762" s="10">
        <f t="shared" si="24"/>
        <v>1.4946137611806574E-2</v>
      </c>
      <c r="D762" s="10">
        <f t="shared" si="23"/>
        <v>0.21312727598626494</v>
      </c>
    </row>
    <row r="763" spans="1:4" x14ac:dyDescent="0.3">
      <c r="A763" s="7">
        <v>44013</v>
      </c>
      <c r="B763" s="8">
        <v>65.930000000000007</v>
      </c>
      <c r="C763" s="10">
        <f t="shared" si="24"/>
        <v>-1.9698468374352109E-3</v>
      </c>
      <c r="D763" s="10">
        <f t="shared" si="23"/>
        <v>0.21246964229053811</v>
      </c>
    </row>
    <row r="764" spans="1:4" x14ac:dyDescent="0.3">
      <c r="A764" s="7">
        <v>44014</v>
      </c>
      <c r="B764" s="8">
        <v>66.31</v>
      </c>
      <c r="C764" s="10">
        <f t="shared" si="24"/>
        <v>5.747142255567851E-3</v>
      </c>
      <c r="D764" s="10">
        <f t="shared" si="23"/>
        <v>0.15709574519924788</v>
      </c>
    </row>
    <row r="765" spans="1:4" x14ac:dyDescent="0.3">
      <c r="A765" s="7">
        <v>44018</v>
      </c>
      <c r="B765" s="8">
        <v>66.2</v>
      </c>
      <c r="C765" s="10">
        <f t="shared" si="24"/>
        <v>-1.6602524378137198E-3</v>
      </c>
      <c r="D765" s="10">
        <f t="shared" si="23"/>
        <v>0.17144437254149958</v>
      </c>
    </row>
    <row r="766" spans="1:4" x14ac:dyDescent="0.3">
      <c r="A766" s="7">
        <v>44019</v>
      </c>
      <c r="B766" s="8">
        <v>66.61</v>
      </c>
      <c r="C766" s="10">
        <f t="shared" si="24"/>
        <v>6.1742534821254465E-3</v>
      </c>
      <c r="D766" s="10">
        <f t="shared" si="23"/>
        <v>0.18373375299337411</v>
      </c>
    </row>
    <row r="767" spans="1:4" x14ac:dyDescent="0.3">
      <c r="A767" s="7">
        <v>44020</v>
      </c>
      <c r="B767" s="8">
        <v>66.61</v>
      </c>
      <c r="C767" s="10">
        <f t="shared" si="24"/>
        <v>0</v>
      </c>
      <c r="D767" s="10">
        <f t="shared" ref="D767:D830" si="25">SUM(C516:C767)</f>
        <v>0.19425252970384818</v>
      </c>
    </row>
    <row r="768" spans="1:4" x14ac:dyDescent="0.3">
      <c r="A768" s="7">
        <v>44021</v>
      </c>
      <c r="B768" s="8">
        <v>65.900000000000006</v>
      </c>
      <c r="C768" s="10">
        <f t="shared" si="24"/>
        <v>-1.0716274916626443E-2</v>
      </c>
      <c r="D768" s="10">
        <f t="shared" si="25"/>
        <v>0.18481327767352884</v>
      </c>
    </row>
    <row r="769" spans="1:4" x14ac:dyDescent="0.3">
      <c r="A769" s="7">
        <v>44022</v>
      </c>
      <c r="B769" s="8">
        <v>67.19</v>
      </c>
      <c r="C769" s="10">
        <f t="shared" si="24"/>
        <v>1.938598542359702E-2</v>
      </c>
      <c r="D769" s="10">
        <f t="shared" si="25"/>
        <v>0.20749054418119858</v>
      </c>
    </row>
    <row r="770" spans="1:4" x14ac:dyDescent="0.3">
      <c r="A770" s="7">
        <v>44025</v>
      </c>
      <c r="B770" s="8">
        <v>66.95</v>
      </c>
      <c r="C770" s="10">
        <f t="shared" si="24"/>
        <v>-3.5783547948770198E-3</v>
      </c>
      <c r="D770" s="10">
        <f t="shared" si="25"/>
        <v>0.20482835985810122</v>
      </c>
    </row>
    <row r="771" spans="1:4" x14ac:dyDescent="0.3">
      <c r="A771" s="7">
        <v>44026</v>
      </c>
      <c r="B771" s="8">
        <v>68.400000000000006</v>
      </c>
      <c r="C771" s="10">
        <f t="shared" si="24"/>
        <v>2.1426752491323305E-2</v>
      </c>
      <c r="D771" s="10">
        <f t="shared" si="25"/>
        <v>0.21803963939603338</v>
      </c>
    </row>
    <row r="772" spans="1:4" x14ac:dyDescent="0.3">
      <c r="A772" s="7">
        <v>44027</v>
      </c>
      <c r="B772" s="8">
        <v>68.09</v>
      </c>
      <c r="C772" s="10">
        <f t="shared" ref="C772:C835" si="26">LN(B772/B771)</f>
        <v>-4.5424651336294954E-3</v>
      </c>
      <c r="D772" s="10">
        <f t="shared" si="25"/>
        <v>0.20950515299286643</v>
      </c>
    </row>
    <row r="773" spans="1:4" x14ac:dyDescent="0.3">
      <c r="A773" s="7">
        <v>44028</v>
      </c>
      <c r="B773" s="8">
        <v>68.239999999999995</v>
      </c>
      <c r="C773" s="10">
        <f t="shared" si="26"/>
        <v>2.2005436885483257E-3</v>
      </c>
      <c r="D773" s="10">
        <f t="shared" si="25"/>
        <v>0.19767921244827391</v>
      </c>
    </row>
    <row r="774" spans="1:4" x14ac:dyDescent="0.3">
      <c r="A774" s="7">
        <v>44029</v>
      </c>
      <c r="B774" s="8">
        <v>68.63</v>
      </c>
      <c r="C774" s="10">
        <f t="shared" si="26"/>
        <v>5.6988537371196772E-3</v>
      </c>
      <c r="D774" s="10">
        <f t="shared" si="25"/>
        <v>0.18602942785078078</v>
      </c>
    </row>
    <row r="775" spans="1:4" x14ac:dyDescent="0.3">
      <c r="A775" s="7">
        <v>44032</v>
      </c>
      <c r="B775" s="8">
        <v>67.42</v>
      </c>
      <c r="C775" s="10">
        <f t="shared" si="26"/>
        <v>-1.7788047114628579E-2</v>
      </c>
      <c r="D775" s="10">
        <f t="shared" si="25"/>
        <v>0.17528614393249325</v>
      </c>
    </row>
    <row r="776" spans="1:4" x14ac:dyDescent="0.3">
      <c r="A776" s="7">
        <v>44033</v>
      </c>
      <c r="B776" s="8">
        <v>67.67</v>
      </c>
      <c r="C776" s="10">
        <f t="shared" si="26"/>
        <v>3.7012404382195142E-3</v>
      </c>
      <c r="D776" s="10">
        <f t="shared" si="25"/>
        <v>0.17969459797868953</v>
      </c>
    </row>
    <row r="777" spans="1:4" x14ac:dyDescent="0.3">
      <c r="A777" s="7">
        <v>44034</v>
      </c>
      <c r="B777" s="8">
        <v>67.459999999999994</v>
      </c>
      <c r="C777" s="10">
        <f t="shared" si="26"/>
        <v>-3.1081206106301031E-3</v>
      </c>
      <c r="D777" s="10">
        <f t="shared" si="25"/>
        <v>0.14747766834985965</v>
      </c>
    </row>
    <row r="778" spans="1:4" x14ac:dyDescent="0.3">
      <c r="A778" s="7">
        <v>44035</v>
      </c>
      <c r="B778" s="8">
        <v>68.41</v>
      </c>
      <c r="C778" s="10">
        <f t="shared" si="26"/>
        <v>1.398418313940257E-2</v>
      </c>
      <c r="D778" s="10">
        <f t="shared" si="25"/>
        <v>0.16060326124161795</v>
      </c>
    </row>
    <row r="779" spans="1:4" x14ac:dyDescent="0.3">
      <c r="A779" s="7">
        <v>44036</v>
      </c>
      <c r="B779" s="8">
        <v>68.680000000000007</v>
      </c>
      <c r="C779" s="10">
        <f t="shared" si="26"/>
        <v>3.9390232563682641E-3</v>
      </c>
      <c r="D779" s="10">
        <f t="shared" si="25"/>
        <v>0.16265597681357505</v>
      </c>
    </row>
    <row r="780" spans="1:4" x14ac:dyDescent="0.3">
      <c r="A780" s="7">
        <v>44039</v>
      </c>
      <c r="B780" s="8">
        <v>69.97</v>
      </c>
      <c r="C780" s="10">
        <f t="shared" si="26"/>
        <v>1.8608542728530367E-2</v>
      </c>
      <c r="D780" s="10">
        <f t="shared" si="25"/>
        <v>0.175115909223377</v>
      </c>
    </row>
    <row r="781" spans="1:4" x14ac:dyDescent="0.3">
      <c r="A781" s="7">
        <v>44040</v>
      </c>
      <c r="B781" s="8">
        <v>70.91</v>
      </c>
      <c r="C781" s="10">
        <f t="shared" si="26"/>
        <v>1.3344888558099904E-2</v>
      </c>
      <c r="D781" s="10">
        <f t="shared" si="25"/>
        <v>0.19375317035631001</v>
      </c>
    </row>
    <row r="782" spans="1:4" x14ac:dyDescent="0.3">
      <c r="A782" s="7">
        <v>44041</v>
      </c>
      <c r="B782" s="8">
        <v>70.94</v>
      </c>
      <c r="C782" s="10">
        <f t="shared" si="26"/>
        <v>4.2298202957049229E-4</v>
      </c>
      <c r="D782" s="10">
        <f t="shared" si="25"/>
        <v>0.19178257969241932</v>
      </c>
    </row>
    <row r="783" spans="1:4" x14ac:dyDescent="0.3">
      <c r="A783" s="7">
        <v>44042</v>
      </c>
      <c r="B783" s="8">
        <v>70.59</v>
      </c>
      <c r="C783" s="10">
        <f t="shared" si="26"/>
        <v>-4.9459579380948518E-3</v>
      </c>
      <c r="D783" s="10">
        <f t="shared" si="25"/>
        <v>0.19265955308990351</v>
      </c>
    </row>
    <row r="784" spans="1:4" x14ac:dyDescent="0.3">
      <c r="A784" s="7">
        <v>44043</v>
      </c>
      <c r="B784" s="8">
        <v>68.989999999999995</v>
      </c>
      <c r="C784" s="10">
        <f t="shared" si="26"/>
        <v>-2.2926924849363643E-2</v>
      </c>
      <c r="D784" s="10">
        <f t="shared" si="25"/>
        <v>8.0876509313316303E-2</v>
      </c>
    </row>
    <row r="785" spans="1:4" x14ac:dyDescent="0.3">
      <c r="A785" s="7">
        <v>44046</v>
      </c>
      <c r="B785" s="8">
        <v>69.349999999999994</v>
      </c>
      <c r="C785" s="10">
        <f t="shared" si="26"/>
        <v>5.2045802028231856E-3</v>
      </c>
      <c r="D785" s="10">
        <f t="shared" si="25"/>
        <v>8.9702285317660141E-2</v>
      </c>
    </row>
    <row r="786" spans="1:4" x14ac:dyDescent="0.3">
      <c r="A786" s="7">
        <v>44047</v>
      </c>
      <c r="B786" s="8">
        <v>69.709999999999994</v>
      </c>
      <c r="C786" s="10">
        <f t="shared" si="26"/>
        <v>5.1776327374667124E-3</v>
      </c>
      <c r="D786" s="10">
        <f t="shared" si="25"/>
        <v>0.12124980399022042</v>
      </c>
    </row>
    <row r="787" spans="1:4" x14ac:dyDescent="0.3">
      <c r="A787" s="7">
        <v>44048</v>
      </c>
      <c r="B787" s="8">
        <v>69.260000000000005</v>
      </c>
      <c r="C787" s="10">
        <f t="shared" si="26"/>
        <v>-6.4762405240312761E-3</v>
      </c>
      <c r="D787" s="10">
        <f t="shared" si="25"/>
        <v>0.11623211651627145</v>
      </c>
    </row>
    <row r="788" spans="1:4" x14ac:dyDescent="0.3">
      <c r="A788" s="7">
        <v>44049</v>
      </c>
      <c r="B788" s="8">
        <v>69.23</v>
      </c>
      <c r="C788" s="10">
        <f t="shared" si="26"/>
        <v>-4.3324428434190403E-4</v>
      </c>
      <c r="D788" s="10">
        <f t="shared" si="25"/>
        <v>0.11839711987746158</v>
      </c>
    </row>
    <row r="789" spans="1:4" x14ac:dyDescent="0.3">
      <c r="A789" s="7">
        <v>44050</v>
      </c>
      <c r="B789" s="8">
        <v>69.52</v>
      </c>
      <c r="C789" s="10">
        <f t="shared" si="26"/>
        <v>4.1801862672025212E-3</v>
      </c>
      <c r="D789" s="10">
        <f t="shared" si="25"/>
        <v>0.10660793701614601</v>
      </c>
    </row>
    <row r="790" spans="1:4" x14ac:dyDescent="0.3">
      <c r="A790" s="7">
        <v>44053</v>
      </c>
      <c r="B790" s="8">
        <v>69.02</v>
      </c>
      <c r="C790" s="10">
        <f t="shared" si="26"/>
        <v>-7.2181632872792929E-3</v>
      </c>
      <c r="D790" s="10">
        <f t="shared" si="25"/>
        <v>0.10436291303924931</v>
      </c>
    </row>
    <row r="791" spans="1:4" x14ac:dyDescent="0.3">
      <c r="A791" s="7">
        <v>44054</v>
      </c>
      <c r="B791" s="8">
        <v>68.13</v>
      </c>
      <c r="C791" s="10">
        <f t="shared" si="26"/>
        <v>-1.2978672884280543E-2</v>
      </c>
      <c r="D791" s="10">
        <f t="shared" si="25"/>
        <v>0.10043115161705465</v>
      </c>
    </row>
    <row r="792" spans="1:4" x14ac:dyDescent="0.3">
      <c r="A792" s="7">
        <v>44055</v>
      </c>
      <c r="B792" s="8">
        <v>69.28</v>
      </c>
      <c r="C792" s="10">
        <f t="shared" si="26"/>
        <v>1.673861946860308E-2</v>
      </c>
      <c r="D792" s="10">
        <f t="shared" si="25"/>
        <v>9.9794816615304621E-2</v>
      </c>
    </row>
    <row r="793" spans="1:4" x14ac:dyDescent="0.3">
      <c r="A793" s="7">
        <v>44056</v>
      </c>
      <c r="B793" s="8">
        <v>69.02</v>
      </c>
      <c r="C793" s="10">
        <f t="shared" si="26"/>
        <v>-3.7599465843224625E-3</v>
      </c>
      <c r="D793" s="10">
        <f t="shared" si="25"/>
        <v>0.1145464650393947</v>
      </c>
    </row>
    <row r="794" spans="1:4" x14ac:dyDescent="0.3">
      <c r="A794" s="7">
        <v>44057</v>
      </c>
      <c r="B794" s="8">
        <v>69.099999999999994</v>
      </c>
      <c r="C794" s="10">
        <f t="shared" si="26"/>
        <v>1.1584131037667398E-3</v>
      </c>
      <c r="D794" s="10">
        <f t="shared" si="25"/>
        <v>8.419991383474365E-2</v>
      </c>
    </row>
    <row r="795" spans="1:4" x14ac:dyDescent="0.3">
      <c r="A795" s="7">
        <v>44060</v>
      </c>
      <c r="B795" s="8">
        <v>69.680000000000007</v>
      </c>
      <c r="C795" s="10">
        <f t="shared" si="26"/>
        <v>8.3586017706233535E-3</v>
      </c>
      <c r="D795" s="10">
        <f t="shared" si="25"/>
        <v>8.8473670962335729E-2</v>
      </c>
    </row>
    <row r="796" spans="1:4" x14ac:dyDescent="0.3">
      <c r="A796" s="7">
        <v>44061</v>
      </c>
      <c r="B796" s="8">
        <v>70.11</v>
      </c>
      <c r="C796" s="10">
        <f t="shared" si="26"/>
        <v>6.1521046746288452E-3</v>
      </c>
      <c r="D796" s="10">
        <f t="shared" si="25"/>
        <v>8.4486074068324882E-2</v>
      </c>
    </row>
    <row r="797" spans="1:4" x14ac:dyDescent="0.3">
      <c r="A797" s="7">
        <v>44062</v>
      </c>
      <c r="B797" s="8">
        <v>68.849999999999994</v>
      </c>
      <c r="C797" s="10">
        <f t="shared" si="26"/>
        <v>-1.8135212044212506E-2</v>
      </c>
      <c r="D797" s="10">
        <f t="shared" si="25"/>
        <v>8.5151353104141639E-2</v>
      </c>
    </row>
    <row r="798" spans="1:4" x14ac:dyDescent="0.3">
      <c r="A798" s="7">
        <v>44063</v>
      </c>
      <c r="B798" s="8">
        <v>68.739999999999995</v>
      </c>
      <c r="C798" s="10">
        <f t="shared" si="26"/>
        <v>-1.598953752976071E-3</v>
      </c>
      <c r="D798" s="10">
        <f t="shared" si="25"/>
        <v>8.1656364654539321E-2</v>
      </c>
    </row>
    <row r="799" spans="1:4" x14ac:dyDescent="0.3">
      <c r="A799" s="7">
        <v>44064</v>
      </c>
      <c r="B799" s="8">
        <v>68.89</v>
      </c>
      <c r="C799" s="10">
        <f t="shared" si="26"/>
        <v>2.179758183416633E-3</v>
      </c>
      <c r="D799" s="10">
        <f t="shared" si="25"/>
        <v>7.5661262031606349E-2</v>
      </c>
    </row>
    <row r="800" spans="1:4" x14ac:dyDescent="0.3">
      <c r="A800" s="7">
        <v>44067</v>
      </c>
      <c r="B800" s="8">
        <v>69.58</v>
      </c>
      <c r="C800" s="10">
        <f t="shared" si="26"/>
        <v>9.9661401186914526E-3</v>
      </c>
      <c r="D800" s="10">
        <f t="shared" si="25"/>
        <v>9.5382042116165869E-2</v>
      </c>
    </row>
    <row r="801" spans="1:4" x14ac:dyDescent="0.3">
      <c r="A801" s="7">
        <v>44068</v>
      </c>
      <c r="B801" s="8">
        <v>69.489999999999995</v>
      </c>
      <c r="C801" s="10">
        <f t="shared" si="26"/>
        <v>-1.2943123975600558E-3</v>
      </c>
      <c r="D801" s="10">
        <f t="shared" si="25"/>
        <v>8.7783532322820004E-2</v>
      </c>
    </row>
    <row r="802" spans="1:4" x14ac:dyDescent="0.3">
      <c r="A802" s="7">
        <v>44069</v>
      </c>
      <c r="B802" s="8">
        <v>70.38</v>
      </c>
      <c r="C802" s="10">
        <f t="shared" si="26"/>
        <v>1.2726274567203176E-2</v>
      </c>
      <c r="D802" s="10">
        <f t="shared" si="25"/>
        <v>0.12516314295400555</v>
      </c>
    </row>
    <row r="803" spans="1:4" x14ac:dyDescent="0.3">
      <c r="A803" s="7">
        <v>44070</v>
      </c>
      <c r="B803" s="8">
        <v>70.459999999999994</v>
      </c>
      <c r="C803" s="10">
        <f t="shared" si="26"/>
        <v>1.1360410196525265E-3</v>
      </c>
      <c r="D803" s="10">
        <f t="shared" si="25"/>
        <v>0.1197186289693702</v>
      </c>
    </row>
    <row r="804" spans="1:4" x14ac:dyDescent="0.3">
      <c r="A804" s="7">
        <v>44071</v>
      </c>
      <c r="B804" s="8">
        <v>70.540000000000006</v>
      </c>
      <c r="C804" s="10">
        <f t="shared" si="26"/>
        <v>1.1347518948145814E-3</v>
      </c>
      <c r="D804" s="10">
        <f t="shared" si="25"/>
        <v>0.11368032069875789</v>
      </c>
    </row>
    <row r="805" spans="1:4" x14ac:dyDescent="0.3">
      <c r="A805" s="7">
        <v>44074</v>
      </c>
      <c r="B805" s="8">
        <v>70.91</v>
      </c>
      <c r="C805" s="10">
        <f t="shared" si="26"/>
        <v>5.2315425079992681E-3</v>
      </c>
      <c r="D805" s="10">
        <f t="shared" si="25"/>
        <v>0.12145639384175204</v>
      </c>
    </row>
    <row r="806" spans="1:4" x14ac:dyDescent="0.3">
      <c r="A806" s="7">
        <v>44075</v>
      </c>
      <c r="B806" s="8">
        <v>69.239999999999995</v>
      </c>
      <c r="C806" s="10">
        <f t="shared" si="26"/>
        <v>-2.3832737007896881E-2</v>
      </c>
      <c r="D806" s="10">
        <f t="shared" si="25"/>
        <v>8.33941677298905E-2</v>
      </c>
    </row>
    <row r="807" spans="1:4" x14ac:dyDescent="0.3">
      <c r="A807" s="7">
        <v>44076</v>
      </c>
      <c r="B807" s="8">
        <v>70.42</v>
      </c>
      <c r="C807" s="10">
        <f t="shared" si="26"/>
        <v>1.6898583418898099E-2</v>
      </c>
      <c r="D807" s="10">
        <f t="shared" si="25"/>
        <v>0.10596027261641239</v>
      </c>
    </row>
    <row r="808" spans="1:4" x14ac:dyDescent="0.3">
      <c r="A808" s="7">
        <v>44077</v>
      </c>
      <c r="B808" s="8">
        <v>69.94</v>
      </c>
      <c r="C808" s="10">
        <f t="shared" si="26"/>
        <v>-6.8395820916767568E-3</v>
      </c>
      <c r="D808" s="10">
        <f t="shared" si="25"/>
        <v>0.1070459182478089</v>
      </c>
    </row>
    <row r="809" spans="1:4" x14ac:dyDescent="0.3">
      <c r="A809" s="7">
        <v>44078</v>
      </c>
      <c r="B809" s="8">
        <v>69.22</v>
      </c>
      <c r="C809" s="10">
        <f t="shared" si="26"/>
        <v>-1.0347893428031538E-2</v>
      </c>
      <c r="D809" s="10">
        <f t="shared" si="25"/>
        <v>7.4975149545829914E-2</v>
      </c>
    </row>
    <row r="810" spans="1:4" x14ac:dyDescent="0.3">
      <c r="A810" s="7">
        <v>44082</v>
      </c>
      <c r="B810" s="8">
        <v>66.34</v>
      </c>
      <c r="C810" s="10">
        <f t="shared" si="26"/>
        <v>-4.2496804688291756E-2</v>
      </c>
      <c r="D810" s="10">
        <f t="shared" si="25"/>
        <v>3.3257221756482061E-2</v>
      </c>
    </row>
    <row r="811" spans="1:4" x14ac:dyDescent="0.3">
      <c r="A811" s="7">
        <v>44083</v>
      </c>
      <c r="B811" s="8">
        <v>66.53</v>
      </c>
      <c r="C811" s="10">
        <f t="shared" si="26"/>
        <v>2.8599402348897141E-3</v>
      </c>
      <c r="D811" s="10">
        <f t="shared" si="25"/>
        <v>5.5629976214953587E-2</v>
      </c>
    </row>
    <row r="812" spans="1:4" x14ac:dyDescent="0.3">
      <c r="A812" s="7">
        <v>44084</v>
      </c>
      <c r="B812" s="8">
        <v>66</v>
      </c>
      <c r="C812" s="10">
        <f t="shared" si="26"/>
        <v>-7.9982317273706305E-3</v>
      </c>
      <c r="D812" s="10">
        <f t="shared" si="25"/>
        <v>3.4058303772561312E-2</v>
      </c>
    </row>
    <row r="813" spans="1:4" x14ac:dyDescent="0.3">
      <c r="A813" s="7">
        <v>44085</v>
      </c>
      <c r="B813" s="8">
        <v>65.44</v>
      </c>
      <c r="C813" s="10">
        <f t="shared" si="26"/>
        <v>-8.5210497319339849E-3</v>
      </c>
      <c r="D813" s="10">
        <f t="shared" si="25"/>
        <v>2.6949129716373543E-2</v>
      </c>
    </row>
    <row r="814" spans="1:4" x14ac:dyDescent="0.3">
      <c r="A814" s="7">
        <v>44088</v>
      </c>
      <c r="B814" s="8">
        <v>65.42</v>
      </c>
      <c r="C814" s="10">
        <f t="shared" si="26"/>
        <v>-3.0567018425368893E-4</v>
      </c>
      <c r="D814" s="10">
        <f t="shared" si="25"/>
        <v>3.2153115343089372E-2</v>
      </c>
    </row>
    <row r="815" spans="1:4" x14ac:dyDescent="0.3">
      <c r="A815" s="7">
        <v>44089</v>
      </c>
      <c r="B815" s="8">
        <v>65.63</v>
      </c>
      <c r="C815" s="10">
        <f t="shared" si="26"/>
        <v>3.2048863753934634E-3</v>
      </c>
      <c r="D815" s="10">
        <f t="shared" si="25"/>
        <v>2.8593246903719342E-2</v>
      </c>
    </row>
    <row r="816" spans="1:4" x14ac:dyDescent="0.3">
      <c r="A816" s="7">
        <v>44090</v>
      </c>
      <c r="B816" s="8">
        <v>63.93</v>
      </c>
      <c r="C816" s="10">
        <f t="shared" si="26"/>
        <v>-2.6244173706995822E-2</v>
      </c>
      <c r="D816" s="10">
        <f t="shared" si="25"/>
        <v>-3.4353562830105183E-3</v>
      </c>
    </row>
    <row r="817" spans="1:4" x14ac:dyDescent="0.3">
      <c r="A817" s="7">
        <v>44091</v>
      </c>
      <c r="B817" s="8">
        <v>63.51</v>
      </c>
      <c r="C817" s="10">
        <f t="shared" si="26"/>
        <v>-6.5913609637519984E-3</v>
      </c>
      <c r="D817" s="10">
        <f t="shared" si="25"/>
        <v>-1.5733168758298747E-3</v>
      </c>
    </row>
    <row r="818" spans="1:4" x14ac:dyDescent="0.3">
      <c r="A818" s="7">
        <v>44092</v>
      </c>
      <c r="B818" s="8">
        <v>62.92</v>
      </c>
      <c r="C818" s="10">
        <f t="shared" si="26"/>
        <v>-9.3332956248063214E-3</v>
      </c>
      <c r="D818" s="10">
        <f t="shared" si="25"/>
        <v>-1.2948230799113763E-2</v>
      </c>
    </row>
    <row r="819" spans="1:4" x14ac:dyDescent="0.3">
      <c r="A819" s="7">
        <v>44095</v>
      </c>
      <c r="B819" s="8">
        <v>62.72</v>
      </c>
      <c r="C819" s="10">
        <f t="shared" si="26"/>
        <v>-3.1837021479246904E-3</v>
      </c>
      <c r="D819" s="10">
        <f t="shared" si="25"/>
        <v>-1.59750332840508E-2</v>
      </c>
    </row>
    <row r="820" spans="1:4" x14ac:dyDescent="0.3">
      <c r="A820" s="7">
        <v>44096</v>
      </c>
      <c r="B820" s="8">
        <v>62.67</v>
      </c>
      <c r="C820" s="10">
        <f t="shared" si="26"/>
        <v>-7.9751180556822821E-4</v>
      </c>
      <c r="D820" s="10">
        <f t="shared" si="25"/>
        <v>-9.6864592228147663E-3</v>
      </c>
    </row>
    <row r="821" spans="1:4" x14ac:dyDescent="0.3">
      <c r="A821" s="7">
        <v>44097</v>
      </c>
      <c r="B821" s="8">
        <v>61.13</v>
      </c>
      <c r="C821" s="10">
        <f t="shared" si="26"/>
        <v>-2.4880120195950012E-2</v>
      </c>
      <c r="D821" s="10">
        <f t="shared" si="25"/>
        <v>-4.4316617342855295E-2</v>
      </c>
    </row>
    <row r="822" spans="1:4" x14ac:dyDescent="0.3">
      <c r="A822" s="7">
        <v>44098</v>
      </c>
      <c r="B822" s="8">
        <v>62.65</v>
      </c>
      <c r="C822" s="10">
        <f t="shared" si="26"/>
        <v>2.4560937301443281E-2</v>
      </c>
      <c r="D822" s="10">
        <f t="shared" si="25"/>
        <v>-2.2256462838934937E-2</v>
      </c>
    </row>
    <row r="823" spans="1:4" x14ac:dyDescent="0.3">
      <c r="A823" s="7">
        <v>44099</v>
      </c>
      <c r="B823" s="8">
        <v>63.08</v>
      </c>
      <c r="C823" s="10">
        <f t="shared" si="26"/>
        <v>6.8400807527603429E-3</v>
      </c>
      <c r="D823" s="10">
        <f t="shared" si="25"/>
        <v>-1.7755199711119378E-2</v>
      </c>
    </row>
    <row r="824" spans="1:4" x14ac:dyDescent="0.3">
      <c r="A824" s="7">
        <v>44102</v>
      </c>
      <c r="B824" s="8">
        <v>63.38</v>
      </c>
      <c r="C824" s="10">
        <f t="shared" si="26"/>
        <v>4.7445921679370303E-3</v>
      </c>
      <c r="D824" s="10">
        <f t="shared" si="25"/>
        <v>-1.1296009663849617E-2</v>
      </c>
    </row>
    <row r="825" spans="1:4" x14ac:dyDescent="0.3">
      <c r="A825" s="7">
        <v>44103</v>
      </c>
      <c r="B825" s="8">
        <v>63.44</v>
      </c>
      <c r="C825" s="10">
        <f t="shared" si="26"/>
        <v>9.4622306381769868E-4</v>
      </c>
      <c r="D825" s="10">
        <f t="shared" si="25"/>
        <v>-1.4242356715543197E-2</v>
      </c>
    </row>
    <row r="826" spans="1:4" x14ac:dyDescent="0.3">
      <c r="A826" s="7">
        <v>44104</v>
      </c>
      <c r="B826" s="8">
        <v>64.59</v>
      </c>
      <c r="C826" s="10">
        <f t="shared" si="26"/>
        <v>1.7965022717788957E-2</v>
      </c>
      <c r="D826" s="10">
        <f t="shared" si="25"/>
        <v>2.3338830497213824E-2</v>
      </c>
    </row>
    <row r="827" spans="1:4" x14ac:dyDescent="0.3">
      <c r="A827" s="7">
        <v>44105</v>
      </c>
      <c r="B827" s="8">
        <v>64.38</v>
      </c>
      <c r="C827" s="10">
        <f t="shared" si="26"/>
        <v>-3.2565741737194047E-3</v>
      </c>
      <c r="D827" s="10">
        <f t="shared" si="25"/>
        <v>3.7829944156833821E-2</v>
      </c>
    </row>
    <row r="828" spans="1:4" x14ac:dyDescent="0.3">
      <c r="A828" s="7">
        <v>44106</v>
      </c>
      <c r="B828" s="8">
        <v>64.709999999999994</v>
      </c>
      <c r="C828" s="10">
        <f t="shared" si="26"/>
        <v>5.1127231985126E-3</v>
      </c>
      <c r="D828" s="10">
        <f t="shared" si="25"/>
        <v>3.6190230123222929E-2</v>
      </c>
    </row>
    <row r="829" spans="1:4" x14ac:dyDescent="0.3">
      <c r="A829" s="7">
        <v>44109</v>
      </c>
      <c r="B829" s="8">
        <v>65.45</v>
      </c>
      <c r="C829" s="10">
        <f t="shared" si="26"/>
        <v>1.1370743286734404E-2</v>
      </c>
      <c r="D829" s="10">
        <f t="shared" si="25"/>
        <v>4.0853825941053294E-2</v>
      </c>
    </row>
    <row r="830" spans="1:4" x14ac:dyDescent="0.3">
      <c r="A830" s="7">
        <v>44110</v>
      </c>
      <c r="B830" s="8">
        <v>65.16</v>
      </c>
      <c r="C830" s="10">
        <f t="shared" si="26"/>
        <v>-4.4407086220646817E-3</v>
      </c>
      <c r="D830" s="10">
        <f t="shared" si="25"/>
        <v>3.8803366246024186E-2</v>
      </c>
    </row>
    <row r="831" spans="1:4" x14ac:dyDescent="0.3">
      <c r="A831" s="7">
        <v>44111</v>
      </c>
      <c r="B831" s="8">
        <v>64.86</v>
      </c>
      <c r="C831" s="10">
        <f t="shared" si="26"/>
        <v>-4.6146828546724025E-3</v>
      </c>
      <c r="D831" s="10">
        <f t="shared" ref="D831:D894" si="27">SUM(C580:C831)</f>
        <v>4.7680696600005242E-2</v>
      </c>
    </row>
    <row r="832" spans="1:4" x14ac:dyDescent="0.3">
      <c r="A832" s="7">
        <v>44112</v>
      </c>
      <c r="B832" s="8">
        <v>65.22</v>
      </c>
      <c r="C832" s="10">
        <f t="shared" si="26"/>
        <v>5.5350694820010676E-3</v>
      </c>
      <c r="D832" s="10">
        <f t="shared" si="27"/>
        <v>4.8698172080686747E-2</v>
      </c>
    </row>
    <row r="833" spans="1:4" x14ac:dyDescent="0.3">
      <c r="A833" s="7">
        <v>44113</v>
      </c>
      <c r="B833" s="8">
        <v>65.849999999999994</v>
      </c>
      <c r="C833" s="10">
        <f t="shared" si="26"/>
        <v>9.6132578281170108E-3</v>
      </c>
      <c r="D833" s="10">
        <f t="shared" si="27"/>
        <v>5.429503765125885E-2</v>
      </c>
    </row>
    <row r="834" spans="1:4" x14ac:dyDescent="0.3">
      <c r="A834" s="7">
        <v>44116</v>
      </c>
      <c r="B834" s="8">
        <v>66.31</v>
      </c>
      <c r="C834" s="10">
        <f t="shared" si="26"/>
        <v>6.9612871914864058E-3</v>
      </c>
      <c r="D834" s="10">
        <f t="shared" si="27"/>
        <v>6.5111751305173951E-2</v>
      </c>
    </row>
    <row r="835" spans="1:4" x14ac:dyDescent="0.3">
      <c r="A835" s="7">
        <v>44117</v>
      </c>
      <c r="B835" s="8">
        <v>66.819999999999993</v>
      </c>
      <c r="C835" s="10">
        <f t="shared" si="26"/>
        <v>7.661721547834008E-3</v>
      </c>
      <c r="D835" s="10">
        <f t="shared" si="27"/>
        <v>6.8597430805915502E-2</v>
      </c>
    </row>
    <row r="836" spans="1:4" x14ac:dyDescent="0.3">
      <c r="A836" s="7">
        <v>44118</v>
      </c>
      <c r="B836" s="8">
        <v>66.86</v>
      </c>
      <c r="C836" s="10">
        <f t="shared" ref="C836:C899" si="28">LN(B836/B835)</f>
        <v>5.9844406334207318E-4</v>
      </c>
      <c r="D836" s="10">
        <f t="shared" si="27"/>
        <v>7.6596166041982994E-2</v>
      </c>
    </row>
    <row r="837" spans="1:4" x14ac:dyDescent="0.3">
      <c r="A837" s="7">
        <v>44119</v>
      </c>
      <c r="B837" s="8">
        <v>67.14</v>
      </c>
      <c r="C837" s="10">
        <f t="shared" si="28"/>
        <v>4.1791105599363393E-3</v>
      </c>
      <c r="D837" s="10">
        <f t="shared" si="27"/>
        <v>9.0510871913996552E-2</v>
      </c>
    </row>
    <row r="838" spans="1:4" x14ac:dyDescent="0.3">
      <c r="A838" s="7">
        <v>44120</v>
      </c>
      <c r="B838" s="8">
        <v>67.099999999999994</v>
      </c>
      <c r="C838" s="10">
        <f t="shared" si="28"/>
        <v>-5.9594757425285587E-4</v>
      </c>
      <c r="D838" s="10">
        <f t="shared" si="27"/>
        <v>7.5668285450707778E-2</v>
      </c>
    </row>
    <row r="839" spans="1:4" x14ac:dyDescent="0.3">
      <c r="A839" s="7">
        <v>44123</v>
      </c>
      <c r="B839" s="8">
        <v>66.69</v>
      </c>
      <c r="C839" s="10">
        <f t="shared" si="28"/>
        <v>-6.1290273334212112E-3</v>
      </c>
      <c r="D839" s="10">
        <f t="shared" si="27"/>
        <v>7.3888842099158192E-2</v>
      </c>
    </row>
    <row r="840" spans="1:4" x14ac:dyDescent="0.3">
      <c r="A840" s="7">
        <v>44124</v>
      </c>
      <c r="B840" s="8">
        <v>66.25</v>
      </c>
      <c r="C840" s="10">
        <f t="shared" si="28"/>
        <v>-6.6195517778832261E-3</v>
      </c>
      <c r="D840" s="10">
        <f t="shared" si="27"/>
        <v>5.8268908123975859E-2</v>
      </c>
    </row>
    <row r="841" spans="1:4" x14ac:dyDescent="0.3">
      <c r="A841" s="7">
        <v>44125</v>
      </c>
      <c r="B841" s="8">
        <v>65.97</v>
      </c>
      <c r="C841" s="10">
        <f t="shared" si="28"/>
        <v>-4.2353716315520909E-3</v>
      </c>
      <c r="D841" s="10">
        <f t="shared" si="27"/>
        <v>6.0776217359816337E-2</v>
      </c>
    </row>
    <row r="842" spans="1:4" x14ac:dyDescent="0.3">
      <c r="A842" s="7">
        <v>44126</v>
      </c>
      <c r="B842" s="8">
        <v>66.36</v>
      </c>
      <c r="C842" s="10">
        <f t="shared" si="28"/>
        <v>5.8943720874642452E-3</v>
      </c>
      <c r="D842" s="10">
        <f t="shared" si="27"/>
        <v>6.4578706795315424E-2</v>
      </c>
    </row>
    <row r="843" spans="1:4" x14ac:dyDescent="0.3">
      <c r="A843" s="7">
        <v>44127</v>
      </c>
      <c r="B843" s="8">
        <v>66.760000000000005</v>
      </c>
      <c r="C843" s="10">
        <f t="shared" si="28"/>
        <v>6.0096334713905753E-3</v>
      </c>
      <c r="D843" s="10">
        <f t="shared" si="27"/>
        <v>7.9468676335630081E-2</v>
      </c>
    </row>
    <row r="844" spans="1:4" x14ac:dyDescent="0.3">
      <c r="A844" s="7">
        <v>44130</v>
      </c>
      <c r="B844" s="8">
        <v>65.7</v>
      </c>
      <c r="C844" s="10">
        <f t="shared" si="28"/>
        <v>-1.6005173303069532E-2</v>
      </c>
      <c r="D844" s="10">
        <f t="shared" si="27"/>
        <v>7.6029967870082038E-2</v>
      </c>
    </row>
    <row r="845" spans="1:4" x14ac:dyDescent="0.3">
      <c r="A845" s="7">
        <v>44131</v>
      </c>
      <c r="B845" s="8">
        <v>64.930000000000007</v>
      </c>
      <c r="C845" s="10">
        <f t="shared" si="28"/>
        <v>-1.1789158970169427E-2</v>
      </c>
      <c r="D845" s="10">
        <f t="shared" si="27"/>
        <v>6.1452779213663475E-2</v>
      </c>
    </row>
    <row r="846" spans="1:4" x14ac:dyDescent="0.3">
      <c r="A846" s="7">
        <v>44132</v>
      </c>
      <c r="B846" s="8">
        <v>63.49</v>
      </c>
      <c r="C846" s="10">
        <f t="shared" si="28"/>
        <v>-2.2427353338036967E-2</v>
      </c>
      <c r="D846" s="10">
        <f t="shared" si="27"/>
        <v>9.8133107873886564E-3</v>
      </c>
    </row>
    <row r="847" spans="1:4" x14ac:dyDescent="0.3">
      <c r="A847" s="7">
        <v>44133</v>
      </c>
      <c r="B847" s="8">
        <v>63.08</v>
      </c>
      <c r="C847" s="10">
        <f t="shared" si="28"/>
        <v>-6.4786510875209881E-3</v>
      </c>
      <c r="D847" s="10">
        <f t="shared" si="27"/>
        <v>-1.2602561251974384E-2</v>
      </c>
    </row>
    <row r="848" spans="1:4" x14ac:dyDescent="0.3">
      <c r="A848" s="7">
        <v>44134</v>
      </c>
      <c r="B848" s="8">
        <v>62.89</v>
      </c>
      <c r="C848" s="10">
        <f t="shared" si="28"/>
        <v>-3.0165935394255677E-3</v>
      </c>
      <c r="D848" s="10">
        <f t="shared" si="27"/>
        <v>-1.0125066723030112E-2</v>
      </c>
    </row>
    <row r="849" spans="1:4" x14ac:dyDescent="0.3">
      <c r="A849" s="7">
        <v>44137</v>
      </c>
      <c r="B849" s="8">
        <v>63.94</v>
      </c>
      <c r="C849" s="10">
        <f t="shared" si="28"/>
        <v>1.6557975076283427E-2</v>
      </c>
      <c r="D849" s="10">
        <f t="shared" si="27"/>
        <v>4.0746020955676095E-3</v>
      </c>
    </row>
    <row r="850" spans="1:4" x14ac:dyDescent="0.3">
      <c r="A850" s="7">
        <v>44138</v>
      </c>
      <c r="B850" s="8">
        <v>64.38</v>
      </c>
      <c r="C850" s="10">
        <f t="shared" si="28"/>
        <v>6.8578822389666529E-3</v>
      </c>
      <c r="D850" s="10">
        <f t="shared" si="27"/>
        <v>1.2818684202146522E-2</v>
      </c>
    </row>
    <row r="851" spans="1:4" x14ac:dyDescent="0.3">
      <c r="A851" s="7">
        <v>44139</v>
      </c>
      <c r="B851" s="8">
        <v>63.58</v>
      </c>
      <c r="C851" s="10">
        <f t="shared" si="28"/>
        <v>-1.2504070388005403E-2</v>
      </c>
      <c r="D851" s="10">
        <f t="shared" si="27"/>
        <v>9.4413854377607513E-4</v>
      </c>
    </row>
    <row r="852" spans="1:4" x14ac:dyDescent="0.3">
      <c r="A852" s="7">
        <v>44140</v>
      </c>
      <c r="B852" s="8">
        <v>64.3</v>
      </c>
      <c r="C852" s="10">
        <f t="shared" si="28"/>
        <v>1.1260675760917089E-2</v>
      </c>
      <c r="D852" s="10">
        <f t="shared" si="27"/>
        <v>-1.7092693152257598E-3</v>
      </c>
    </row>
    <row r="853" spans="1:4" x14ac:dyDescent="0.3">
      <c r="A853" s="7">
        <v>44141</v>
      </c>
      <c r="B853" s="8">
        <v>64.349999999999994</v>
      </c>
      <c r="C853" s="10">
        <f t="shared" si="28"/>
        <v>7.7730279856201285E-4</v>
      </c>
      <c r="D853" s="10">
        <f t="shared" si="27"/>
        <v>9.6815247159329331E-3</v>
      </c>
    </row>
    <row r="854" spans="1:4" x14ac:dyDescent="0.3">
      <c r="A854" s="7">
        <v>44144</v>
      </c>
      <c r="B854" s="8">
        <v>62.96</v>
      </c>
      <c r="C854" s="10">
        <f t="shared" si="28"/>
        <v>-2.1837329932987763E-2</v>
      </c>
      <c r="D854" s="10">
        <f t="shared" si="27"/>
        <v>-1.622721704222101E-2</v>
      </c>
    </row>
    <row r="855" spans="1:4" x14ac:dyDescent="0.3">
      <c r="A855" s="7">
        <v>44145</v>
      </c>
      <c r="B855" s="8">
        <v>64.19</v>
      </c>
      <c r="C855" s="10">
        <f t="shared" si="28"/>
        <v>1.93478312145389E-2</v>
      </c>
      <c r="D855" s="10">
        <f t="shared" si="27"/>
        <v>1.1280082005308008E-2</v>
      </c>
    </row>
    <row r="856" spans="1:4" x14ac:dyDescent="0.3">
      <c r="A856" s="7">
        <v>44146</v>
      </c>
      <c r="B856" s="8">
        <v>65.599999999999994</v>
      </c>
      <c r="C856" s="10">
        <f t="shared" si="28"/>
        <v>2.172826062635648E-2</v>
      </c>
      <c r="D856" s="10">
        <f t="shared" si="27"/>
        <v>2.5161472487997105E-2</v>
      </c>
    </row>
    <row r="857" spans="1:4" x14ac:dyDescent="0.3">
      <c r="A857" s="7">
        <v>44147</v>
      </c>
      <c r="B857" s="8">
        <v>65.099999999999994</v>
      </c>
      <c r="C857" s="10">
        <f t="shared" si="28"/>
        <v>-7.6511467355197503E-3</v>
      </c>
      <c r="D857" s="10">
        <f t="shared" si="27"/>
        <v>1.0655648655724343E-2</v>
      </c>
    </row>
    <row r="858" spans="1:4" x14ac:dyDescent="0.3">
      <c r="A858" s="7">
        <v>44148</v>
      </c>
      <c r="B858" s="8">
        <v>65.760000000000005</v>
      </c>
      <c r="C858" s="10">
        <f t="shared" si="28"/>
        <v>1.0087201533401115E-2</v>
      </c>
      <c r="D858" s="10">
        <f t="shared" si="27"/>
        <v>2.6347722405181594E-2</v>
      </c>
    </row>
    <row r="859" spans="1:4" x14ac:dyDescent="0.3">
      <c r="A859" s="7">
        <v>44151</v>
      </c>
      <c r="B859" s="8">
        <v>66.58</v>
      </c>
      <c r="C859" s="10">
        <f t="shared" si="28"/>
        <v>1.2392481398954297E-2</v>
      </c>
      <c r="D859" s="10">
        <f t="shared" si="27"/>
        <v>2.9261459849592202E-2</v>
      </c>
    </row>
    <row r="860" spans="1:4" x14ac:dyDescent="0.3">
      <c r="A860" s="7">
        <v>44152</v>
      </c>
      <c r="B860" s="8">
        <v>66.319999999999993</v>
      </c>
      <c r="C860" s="10">
        <f t="shared" si="28"/>
        <v>-3.9127213198394007E-3</v>
      </c>
      <c r="D860" s="10">
        <f t="shared" si="27"/>
        <v>1.3510641945392367E-2</v>
      </c>
    </row>
    <row r="861" spans="1:4" x14ac:dyDescent="0.3">
      <c r="A861" s="7">
        <v>44153</v>
      </c>
      <c r="B861" s="8">
        <v>65.02</v>
      </c>
      <c r="C861" s="10">
        <f t="shared" si="28"/>
        <v>-1.9796595951280225E-2</v>
      </c>
      <c r="D861" s="10">
        <f t="shared" si="27"/>
        <v>-4.6033532265046546E-3</v>
      </c>
    </row>
    <row r="862" spans="1:4" x14ac:dyDescent="0.3">
      <c r="A862" s="7">
        <v>44154</v>
      </c>
      <c r="B862" s="8">
        <v>65.209999999999994</v>
      </c>
      <c r="C862" s="10">
        <f t="shared" si="28"/>
        <v>2.9179165293516103E-3</v>
      </c>
      <c r="D862" s="10">
        <f t="shared" si="27"/>
        <v>-2.6035698909532856E-3</v>
      </c>
    </row>
    <row r="863" spans="1:4" x14ac:dyDescent="0.3">
      <c r="A863" s="7">
        <v>44155</v>
      </c>
      <c r="B863" s="8">
        <v>65.010000000000005</v>
      </c>
      <c r="C863" s="10">
        <f t="shared" si="28"/>
        <v>-3.0717271887333729E-3</v>
      </c>
      <c r="D863" s="10">
        <f t="shared" si="27"/>
        <v>4.4708314661415609E-3</v>
      </c>
    </row>
    <row r="864" spans="1:4" x14ac:dyDescent="0.3">
      <c r="A864" s="7">
        <v>44158</v>
      </c>
      <c r="B864" s="8">
        <v>63.67</v>
      </c>
      <c r="C864" s="10">
        <f t="shared" si="28"/>
        <v>-2.0827610187443488E-2</v>
      </c>
      <c r="D864" s="10">
        <f t="shared" si="27"/>
        <v>-1.310675651521612E-2</v>
      </c>
    </row>
    <row r="865" spans="1:4" x14ac:dyDescent="0.3">
      <c r="A865" s="7">
        <v>44159</v>
      </c>
      <c r="B865" s="8">
        <v>62.47</v>
      </c>
      <c r="C865" s="10">
        <f t="shared" si="28"/>
        <v>-1.9027052523455476E-2</v>
      </c>
      <c r="D865" s="10">
        <f t="shared" si="27"/>
        <v>-2.9495080305401506E-2</v>
      </c>
    </row>
    <row r="866" spans="1:4" x14ac:dyDescent="0.3">
      <c r="A866" s="7">
        <v>44160</v>
      </c>
      <c r="B866" s="8">
        <v>63.26</v>
      </c>
      <c r="C866" s="10">
        <f t="shared" si="28"/>
        <v>1.2566776372024285E-2</v>
      </c>
      <c r="D866" s="10">
        <f t="shared" si="27"/>
        <v>-3.4644241352459054E-2</v>
      </c>
    </row>
    <row r="867" spans="1:4" x14ac:dyDescent="0.3">
      <c r="A867" s="7">
        <v>44162</v>
      </c>
      <c r="B867" s="8">
        <v>63.48</v>
      </c>
      <c r="C867" s="10">
        <f t="shared" si="28"/>
        <v>3.4716777807055547E-3</v>
      </c>
      <c r="D867" s="10">
        <f t="shared" si="27"/>
        <v>-3.3003227698577504E-2</v>
      </c>
    </row>
    <row r="868" spans="1:4" x14ac:dyDescent="0.3">
      <c r="A868" s="7">
        <v>44165</v>
      </c>
      <c r="B868" s="8">
        <v>63.91</v>
      </c>
      <c r="C868" s="10">
        <f t="shared" si="28"/>
        <v>6.7509480039820531E-3</v>
      </c>
      <c r="D868" s="10">
        <f t="shared" si="27"/>
        <v>-1.8755878032094164E-2</v>
      </c>
    </row>
    <row r="869" spans="1:4" x14ac:dyDescent="0.3">
      <c r="A869" s="7">
        <v>44166</v>
      </c>
      <c r="B869" s="8">
        <v>63.68</v>
      </c>
      <c r="C869" s="10">
        <f t="shared" si="28"/>
        <v>-3.6053021260627348E-3</v>
      </c>
      <c r="D869" s="10">
        <f t="shared" si="27"/>
        <v>-2.6957480574109998E-2</v>
      </c>
    </row>
    <row r="870" spans="1:4" x14ac:dyDescent="0.3">
      <c r="A870" s="7">
        <v>44167</v>
      </c>
      <c r="B870" s="8">
        <v>62.72</v>
      </c>
      <c r="C870" s="10">
        <f t="shared" si="28"/>
        <v>-1.5190165493975233E-2</v>
      </c>
      <c r="D870" s="10">
        <f t="shared" si="27"/>
        <v>-4.5657224706652691E-2</v>
      </c>
    </row>
    <row r="871" spans="1:4" x14ac:dyDescent="0.3">
      <c r="A871" s="7">
        <v>44168</v>
      </c>
      <c r="B871" s="8">
        <v>63</v>
      </c>
      <c r="C871" s="10">
        <f t="shared" si="28"/>
        <v>4.4543503493803746E-3</v>
      </c>
      <c r="D871" s="10">
        <f t="shared" si="27"/>
        <v>-4.242071588395202E-2</v>
      </c>
    </row>
    <row r="872" spans="1:4" x14ac:dyDescent="0.3">
      <c r="A872" s="7">
        <v>44169</v>
      </c>
      <c r="B872" s="8">
        <v>62.37</v>
      </c>
      <c r="C872" s="10">
        <f t="shared" si="28"/>
        <v>-1.0050335853501451E-2</v>
      </c>
      <c r="D872" s="10">
        <f t="shared" si="27"/>
        <v>-5.2775280519842586E-2</v>
      </c>
    </row>
    <row r="873" spans="1:4" x14ac:dyDescent="0.3">
      <c r="A873" s="7">
        <v>44172</v>
      </c>
      <c r="B873" s="8">
        <v>61.95</v>
      </c>
      <c r="C873" s="10">
        <f t="shared" si="28"/>
        <v>-6.7567824628796506E-3</v>
      </c>
      <c r="D873" s="10">
        <f t="shared" si="27"/>
        <v>-6.6654924043948544E-2</v>
      </c>
    </row>
    <row r="874" spans="1:4" x14ac:dyDescent="0.3">
      <c r="A874" s="7">
        <v>44173</v>
      </c>
      <c r="B874" s="8">
        <v>62.55</v>
      </c>
      <c r="C874" s="10">
        <f t="shared" si="28"/>
        <v>9.638628837768573E-3</v>
      </c>
      <c r="D874" s="10">
        <f t="shared" si="27"/>
        <v>-6.1837033677410613E-2</v>
      </c>
    </row>
    <row r="875" spans="1:4" x14ac:dyDescent="0.3">
      <c r="A875" s="7">
        <v>44174</v>
      </c>
      <c r="B875" s="8">
        <v>62</v>
      </c>
      <c r="C875" s="10">
        <f t="shared" si="28"/>
        <v>-8.8318518678285728E-3</v>
      </c>
      <c r="D875" s="10">
        <f t="shared" si="27"/>
        <v>-7.2170612813495724E-2</v>
      </c>
    </row>
    <row r="876" spans="1:4" x14ac:dyDescent="0.3">
      <c r="A876" s="7">
        <v>44175</v>
      </c>
      <c r="B876" s="8">
        <v>61.98</v>
      </c>
      <c r="C876" s="10">
        <f t="shared" si="28"/>
        <v>-3.2263268548941566E-4</v>
      </c>
      <c r="D876" s="10">
        <f t="shared" si="27"/>
        <v>-6.5113138201362664E-2</v>
      </c>
    </row>
    <row r="877" spans="1:4" x14ac:dyDescent="0.3">
      <c r="A877" s="7">
        <v>44176</v>
      </c>
      <c r="B877" s="8">
        <v>62.11</v>
      </c>
      <c r="C877" s="10">
        <f t="shared" si="28"/>
        <v>2.0952542116093741E-3</v>
      </c>
      <c r="D877" s="10">
        <f t="shared" si="27"/>
        <v>-6.3622387559619908E-2</v>
      </c>
    </row>
    <row r="878" spans="1:4" x14ac:dyDescent="0.3">
      <c r="A878" s="7">
        <v>44179</v>
      </c>
      <c r="B878" s="8">
        <v>61.92</v>
      </c>
      <c r="C878" s="10">
        <f t="shared" si="28"/>
        <v>-3.0637772897398738E-3</v>
      </c>
      <c r="D878" s="10">
        <f t="shared" si="27"/>
        <v>-6.759223558485998E-2</v>
      </c>
    </row>
    <row r="879" spans="1:4" x14ac:dyDescent="0.3">
      <c r="A879" s="7">
        <v>44180</v>
      </c>
      <c r="B879" s="8">
        <v>61.24</v>
      </c>
      <c r="C879" s="10">
        <f t="shared" si="28"/>
        <v>-1.1042658491988615E-2</v>
      </c>
      <c r="D879" s="10">
        <f t="shared" si="27"/>
        <v>-7.9087621768879193E-2</v>
      </c>
    </row>
    <row r="880" spans="1:4" x14ac:dyDescent="0.3">
      <c r="A880" s="7">
        <v>44181</v>
      </c>
      <c r="B880" s="8">
        <v>61.5</v>
      </c>
      <c r="C880" s="10">
        <f t="shared" si="28"/>
        <v>4.236604022989158E-3</v>
      </c>
      <c r="D880" s="10">
        <f t="shared" si="27"/>
        <v>-7.2131572045168318E-2</v>
      </c>
    </row>
    <row r="881" spans="1:4" x14ac:dyDescent="0.3">
      <c r="A881" s="7">
        <v>44182</v>
      </c>
      <c r="B881" s="8">
        <v>62.48</v>
      </c>
      <c r="C881" s="10">
        <f t="shared" si="28"/>
        <v>1.5809330718958282E-2</v>
      </c>
      <c r="D881" s="10">
        <f t="shared" si="27"/>
        <v>-6.2054645015762258E-2</v>
      </c>
    </row>
    <row r="882" spans="1:4" x14ac:dyDescent="0.3">
      <c r="A882" s="7">
        <v>44183</v>
      </c>
      <c r="B882" s="8">
        <v>62.08</v>
      </c>
      <c r="C882" s="10">
        <f t="shared" si="28"/>
        <v>-6.4226296564672469E-3</v>
      </c>
      <c r="D882" s="10">
        <f t="shared" si="27"/>
        <v>-7.2979758640545234E-2</v>
      </c>
    </row>
    <row r="883" spans="1:4" x14ac:dyDescent="0.3">
      <c r="A883" s="7">
        <v>44186</v>
      </c>
      <c r="B883" s="8">
        <v>61.53</v>
      </c>
      <c r="C883" s="10">
        <f t="shared" si="28"/>
        <v>-8.8990151225642883E-3</v>
      </c>
      <c r="D883" s="10">
        <f t="shared" si="27"/>
        <v>-0.10935059442730789</v>
      </c>
    </row>
    <row r="884" spans="1:4" x14ac:dyDescent="0.3">
      <c r="A884" s="7">
        <v>44187</v>
      </c>
      <c r="B884" s="8">
        <v>61.19</v>
      </c>
      <c r="C884" s="10">
        <f t="shared" si="28"/>
        <v>-5.5410832779498355E-3</v>
      </c>
      <c r="D884" s="10">
        <f t="shared" si="27"/>
        <v>-0.11692922752967098</v>
      </c>
    </row>
    <row r="885" spans="1:4" x14ac:dyDescent="0.3">
      <c r="A885" s="7">
        <v>44188</v>
      </c>
      <c r="B885" s="8">
        <v>61.61</v>
      </c>
      <c r="C885" s="10">
        <f t="shared" si="28"/>
        <v>6.8404175520301556E-3</v>
      </c>
      <c r="D885" s="10">
        <f t="shared" si="27"/>
        <v>-0.11226730187108121</v>
      </c>
    </row>
    <row r="886" spans="1:4" x14ac:dyDescent="0.3">
      <c r="A886" s="7">
        <v>44189</v>
      </c>
      <c r="B886" s="8">
        <v>61.78</v>
      </c>
      <c r="C886" s="10">
        <f t="shared" si="28"/>
        <v>2.7554924639563365E-3</v>
      </c>
      <c r="D886" s="10">
        <f t="shared" si="27"/>
        <v>-0.1055871005391103</v>
      </c>
    </row>
    <row r="887" spans="1:4" x14ac:dyDescent="0.3">
      <c r="A887" s="7">
        <v>44193</v>
      </c>
      <c r="B887" s="8">
        <v>62.34</v>
      </c>
      <c r="C887" s="10">
        <f t="shared" si="28"/>
        <v>9.0235868487554462E-3</v>
      </c>
      <c r="D887" s="10">
        <f t="shared" si="27"/>
        <v>-0.10381938647589868</v>
      </c>
    </row>
    <row r="888" spans="1:4" x14ac:dyDescent="0.3">
      <c r="A888" s="7">
        <v>44194</v>
      </c>
      <c r="B888" s="8">
        <v>62.29</v>
      </c>
      <c r="C888" s="10">
        <f t="shared" si="28"/>
        <v>-8.0237507313695822E-4</v>
      </c>
      <c r="D888" s="10">
        <f t="shared" si="27"/>
        <v>-9.9112105738066072E-2</v>
      </c>
    </row>
    <row r="889" spans="1:4" x14ac:dyDescent="0.3">
      <c r="A889" s="7">
        <v>44195</v>
      </c>
      <c r="B889" s="8">
        <v>61.53</v>
      </c>
      <c r="C889" s="10">
        <f t="shared" si="28"/>
        <v>-1.2276038513655219E-2</v>
      </c>
      <c r="D889" s="10">
        <f t="shared" si="27"/>
        <v>-0.11689780006269075</v>
      </c>
    </row>
    <row r="890" spans="1:4" x14ac:dyDescent="0.3">
      <c r="A890" s="7">
        <v>44196</v>
      </c>
      <c r="B890" s="8">
        <v>62.23</v>
      </c>
      <c r="C890" s="10">
        <f t="shared" si="28"/>
        <v>1.1312337828727455E-2</v>
      </c>
      <c r="D890" s="10">
        <f t="shared" si="27"/>
        <v>-8.3362325449253219E-2</v>
      </c>
    </row>
    <row r="891" spans="1:4" x14ac:dyDescent="0.3">
      <c r="A891" s="7">
        <v>44200</v>
      </c>
      <c r="B891" s="8">
        <v>61.45</v>
      </c>
      <c r="C891" s="10">
        <f t="shared" si="28"/>
        <v>-1.2613362569082612E-2</v>
      </c>
      <c r="D891" s="10">
        <f t="shared" si="27"/>
        <v>-0.10128386916406304</v>
      </c>
    </row>
    <row r="892" spans="1:4" x14ac:dyDescent="0.3">
      <c r="A892" s="7">
        <v>44201</v>
      </c>
      <c r="B892" s="8">
        <v>61.8</v>
      </c>
      <c r="C892" s="10">
        <f t="shared" si="28"/>
        <v>5.6795284516011632E-3</v>
      </c>
      <c r="D892" s="10">
        <f t="shared" si="27"/>
        <v>-9.472159826879295E-2</v>
      </c>
    </row>
    <row r="893" spans="1:4" x14ac:dyDescent="0.3">
      <c r="A893" s="7">
        <v>44202</v>
      </c>
      <c r="B893" s="8">
        <v>61.32</v>
      </c>
      <c r="C893" s="10">
        <f t="shared" si="28"/>
        <v>-7.7973104600316178E-3</v>
      </c>
      <c r="D893" s="10">
        <f t="shared" si="27"/>
        <v>-0.11524302921077521</v>
      </c>
    </row>
    <row r="894" spans="1:4" x14ac:dyDescent="0.3">
      <c r="A894" s="7">
        <v>44203</v>
      </c>
      <c r="B894" s="8">
        <v>60.89</v>
      </c>
      <c r="C894" s="10">
        <f t="shared" si="28"/>
        <v>-7.0370963831306518E-3</v>
      </c>
      <c r="D894" s="10">
        <f t="shared" si="27"/>
        <v>-0.12344207198462184</v>
      </c>
    </row>
    <row r="895" spans="1:4" x14ac:dyDescent="0.3">
      <c r="A895" s="7">
        <v>44204</v>
      </c>
      <c r="B895" s="8">
        <v>60.2</v>
      </c>
      <c r="C895" s="10">
        <f t="shared" si="28"/>
        <v>-1.1396605305707292E-2</v>
      </c>
      <c r="D895" s="10">
        <f t="shared" ref="D895:D958" si="29">SUM(C644:C895)</f>
        <v>-0.1384610821787032</v>
      </c>
    </row>
    <row r="896" spans="1:4" x14ac:dyDescent="0.3">
      <c r="A896" s="7">
        <v>44207</v>
      </c>
      <c r="B896" s="8">
        <v>59.37</v>
      </c>
      <c r="C896" s="10">
        <f t="shared" si="28"/>
        <v>-1.3883304032191434E-2</v>
      </c>
      <c r="D896" s="10">
        <f t="shared" si="29"/>
        <v>-0.15422286375192984</v>
      </c>
    </row>
    <row r="897" spans="1:4" x14ac:dyDescent="0.3">
      <c r="A897" s="7">
        <v>44208</v>
      </c>
      <c r="B897" s="8">
        <v>58.56</v>
      </c>
      <c r="C897" s="10">
        <f t="shared" si="28"/>
        <v>-1.3737178629527813E-2</v>
      </c>
      <c r="D897" s="10">
        <f t="shared" si="29"/>
        <v>-0.17429190984525128</v>
      </c>
    </row>
    <row r="898" spans="1:4" x14ac:dyDescent="0.3">
      <c r="A898" s="7">
        <v>44209</v>
      </c>
      <c r="B898" s="8">
        <v>59.14</v>
      </c>
      <c r="C898" s="10">
        <f t="shared" si="28"/>
        <v>9.8556447712749538E-3</v>
      </c>
      <c r="D898" s="10">
        <f t="shared" si="29"/>
        <v>-0.16858772762502808</v>
      </c>
    </row>
    <row r="899" spans="1:4" x14ac:dyDescent="0.3">
      <c r="A899" s="7">
        <v>44210</v>
      </c>
      <c r="B899" s="8">
        <v>59.05</v>
      </c>
      <c r="C899" s="10">
        <f t="shared" si="28"/>
        <v>-1.5229717809598748E-3</v>
      </c>
      <c r="D899" s="10">
        <f t="shared" si="29"/>
        <v>-0.17396042256073521</v>
      </c>
    </row>
    <row r="900" spans="1:4" x14ac:dyDescent="0.3">
      <c r="A900" s="7">
        <v>44211</v>
      </c>
      <c r="B900" s="8">
        <v>59.03</v>
      </c>
      <c r="C900" s="10">
        <f t="shared" ref="C900:C963" si="30">LN(B900/B899)</f>
        <v>-3.3875339077321279E-4</v>
      </c>
      <c r="D900" s="10">
        <f t="shared" si="29"/>
        <v>-0.18096539452473656</v>
      </c>
    </row>
    <row r="901" spans="1:4" x14ac:dyDescent="0.3">
      <c r="A901" s="7">
        <v>44215</v>
      </c>
      <c r="B901" s="8">
        <v>58.46</v>
      </c>
      <c r="C901" s="10">
        <f t="shared" si="30"/>
        <v>-9.7030295694980877E-3</v>
      </c>
      <c r="D901" s="10">
        <f t="shared" si="29"/>
        <v>-0.19264554661372571</v>
      </c>
    </row>
    <row r="902" spans="1:4" x14ac:dyDescent="0.3">
      <c r="A902" s="7">
        <v>44216</v>
      </c>
      <c r="B902" s="8">
        <v>57.64</v>
      </c>
      <c r="C902" s="10">
        <f t="shared" si="30"/>
        <v>-1.41259885517785E-2</v>
      </c>
      <c r="D902" s="10">
        <f t="shared" si="29"/>
        <v>-0.20281337336787505</v>
      </c>
    </row>
    <row r="903" spans="1:4" x14ac:dyDescent="0.3">
      <c r="A903" s="7">
        <v>44217</v>
      </c>
      <c r="B903" s="8">
        <v>57.89</v>
      </c>
      <c r="C903" s="10">
        <f t="shared" si="30"/>
        <v>4.3278869595919272E-3</v>
      </c>
      <c r="D903" s="10">
        <f t="shared" si="29"/>
        <v>-0.19365798874676787</v>
      </c>
    </row>
    <row r="904" spans="1:4" x14ac:dyDescent="0.3">
      <c r="A904" s="7">
        <v>44218</v>
      </c>
      <c r="B904" s="8">
        <v>58.3</v>
      </c>
      <c r="C904" s="10">
        <f t="shared" si="30"/>
        <v>7.0574352655333981E-3</v>
      </c>
      <c r="D904" s="10">
        <f t="shared" si="29"/>
        <v>-0.18915919027155872</v>
      </c>
    </row>
    <row r="905" spans="1:4" x14ac:dyDescent="0.3">
      <c r="A905" s="7">
        <v>44221</v>
      </c>
      <c r="B905" s="8">
        <v>59.84</v>
      </c>
      <c r="C905" s="10">
        <f t="shared" si="30"/>
        <v>2.607224030977532E-2</v>
      </c>
      <c r="D905" s="10">
        <f t="shared" si="29"/>
        <v>-0.14734760659065557</v>
      </c>
    </row>
    <row r="906" spans="1:4" x14ac:dyDescent="0.3">
      <c r="A906" s="7">
        <v>44222</v>
      </c>
      <c r="B906" s="8">
        <v>60.92</v>
      </c>
      <c r="C906" s="10">
        <f t="shared" si="30"/>
        <v>1.7887194360739274E-2</v>
      </c>
      <c r="D906" s="10">
        <f t="shared" si="29"/>
        <v>-0.12497966468842309</v>
      </c>
    </row>
    <row r="907" spans="1:4" x14ac:dyDescent="0.3">
      <c r="A907" s="7">
        <v>44223</v>
      </c>
      <c r="B907" s="8">
        <v>62.36</v>
      </c>
      <c r="C907" s="10">
        <f t="shared" si="30"/>
        <v>2.336251616261472E-2</v>
      </c>
      <c r="D907" s="10">
        <f t="shared" si="29"/>
        <v>-0.10089256331911908</v>
      </c>
    </row>
    <row r="908" spans="1:4" x14ac:dyDescent="0.3">
      <c r="A908" s="7">
        <v>44224</v>
      </c>
      <c r="B908" s="8">
        <v>60.17</v>
      </c>
      <c r="C908" s="10">
        <f t="shared" si="30"/>
        <v>-3.5750154957315351E-2</v>
      </c>
      <c r="D908" s="10">
        <f t="shared" si="29"/>
        <v>-0.12863743573214589</v>
      </c>
    </row>
    <row r="909" spans="1:4" x14ac:dyDescent="0.3">
      <c r="A909" s="7">
        <v>44225</v>
      </c>
      <c r="B909" s="8">
        <v>58.94</v>
      </c>
      <c r="C909" s="10">
        <f t="shared" si="30"/>
        <v>-2.0653911922711814E-2</v>
      </c>
      <c r="D909" s="10">
        <f t="shared" si="29"/>
        <v>-0.15584588280992656</v>
      </c>
    </row>
    <row r="910" spans="1:4" x14ac:dyDescent="0.3">
      <c r="A910" s="7">
        <v>44228</v>
      </c>
      <c r="B910" s="8">
        <v>58.82</v>
      </c>
      <c r="C910" s="10">
        <f t="shared" si="30"/>
        <v>-2.0380441836996862E-3</v>
      </c>
      <c r="D910" s="10">
        <f t="shared" si="29"/>
        <v>-0.14810924854077881</v>
      </c>
    </row>
    <row r="911" spans="1:4" x14ac:dyDescent="0.3">
      <c r="A911" s="7">
        <v>44229</v>
      </c>
      <c r="B911" s="8">
        <v>58.45</v>
      </c>
      <c r="C911" s="10">
        <f t="shared" si="30"/>
        <v>-6.3102452077714562E-3</v>
      </c>
      <c r="D911" s="10">
        <f t="shared" si="29"/>
        <v>-0.1636132834252611</v>
      </c>
    </row>
    <row r="912" spans="1:4" x14ac:dyDescent="0.3">
      <c r="A912" s="7">
        <v>44230</v>
      </c>
      <c r="B912" s="8">
        <v>58.01</v>
      </c>
      <c r="C912" s="10">
        <f t="shared" si="30"/>
        <v>-7.5562784401045973E-3</v>
      </c>
      <c r="D912" s="10">
        <f t="shared" si="29"/>
        <v>-0.16884262655130186</v>
      </c>
    </row>
    <row r="913" spans="1:4" x14ac:dyDescent="0.3">
      <c r="A913" s="7">
        <v>44231</v>
      </c>
      <c r="B913" s="8">
        <v>57.87</v>
      </c>
      <c r="C913" s="10">
        <f t="shared" si="30"/>
        <v>-2.4162938922255455E-3</v>
      </c>
      <c r="D913" s="10">
        <f t="shared" si="29"/>
        <v>-0.18111121688653892</v>
      </c>
    </row>
    <row r="914" spans="1:4" x14ac:dyDescent="0.3">
      <c r="A914" s="7">
        <v>44232</v>
      </c>
      <c r="B914" s="8">
        <v>58.03</v>
      </c>
      <c r="C914" s="10">
        <f t="shared" si="30"/>
        <v>2.7610026167696504E-3</v>
      </c>
      <c r="D914" s="10">
        <f t="shared" si="29"/>
        <v>-8.9449667952532355E-2</v>
      </c>
    </row>
    <row r="915" spans="1:4" x14ac:dyDescent="0.3">
      <c r="A915" s="7">
        <v>44235</v>
      </c>
      <c r="B915" s="8">
        <v>57.74</v>
      </c>
      <c r="C915" s="10">
        <f t="shared" si="30"/>
        <v>-5.0099439677278564E-3</v>
      </c>
      <c r="D915" s="10">
        <f t="shared" si="29"/>
        <v>-0.10558563752763471</v>
      </c>
    </row>
    <row r="916" spans="1:4" x14ac:dyDescent="0.3">
      <c r="A916" s="7">
        <v>44236</v>
      </c>
      <c r="B916" s="8">
        <v>57.64</v>
      </c>
      <c r="C916" s="10">
        <f t="shared" si="30"/>
        <v>-1.7334031034676972E-3</v>
      </c>
      <c r="D916" s="10">
        <f t="shared" si="29"/>
        <v>-0.12538763504160241</v>
      </c>
    </row>
    <row r="917" spans="1:4" x14ac:dyDescent="0.3">
      <c r="A917" s="7">
        <v>44237</v>
      </c>
      <c r="B917" s="8">
        <v>58.11</v>
      </c>
      <c r="C917" s="10">
        <f t="shared" si="30"/>
        <v>8.1209949556928281E-3</v>
      </c>
      <c r="D917" s="10">
        <f t="shared" si="29"/>
        <v>-0.13139954001312101</v>
      </c>
    </row>
    <row r="918" spans="1:4" x14ac:dyDescent="0.3">
      <c r="A918" s="7">
        <v>44238</v>
      </c>
      <c r="B918" s="8">
        <v>57</v>
      </c>
      <c r="C918" s="10">
        <f t="shared" si="30"/>
        <v>-1.9286498252464038E-2</v>
      </c>
      <c r="D918" s="10">
        <f t="shared" si="29"/>
        <v>-0.14932703465891581</v>
      </c>
    </row>
    <row r="919" spans="1:4" x14ac:dyDescent="0.3">
      <c r="A919" s="7">
        <v>44239</v>
      </c>
      <c r="B919" s="8">
        <v>57.38</v>
      </c>
      <c r="C919" s="10">
        <f t="shared" si="30"/>
        <v>6.644542718668732E-3</v>
      </c>
      <c r="D919" s="10">
        <f t="shared" si="29"/>
        <v>-0.15708418099866975</v>
      </c>
    </row>
    <row r="920" spans="1:4" x14ac:dyDescent="0.3">
      <c r="A920" s="7">
        <v>44243</v>
      </c>
      <c r="B920" s="8">
        <v>56.86</v>
      </c>
      <c r="C920" s="10">
        <f t="shared" si="30"/>
        <v>-9.103704330365012E-3</v>
      </c>
      <c r="D920" s="10">
        <f t="shared" si="29"/>
        <v>-0.17464177327469999</v>
      </c>
    </row>
    <row r="921" spans="1:4" x14ac:dyDescent="0.3">
      <c r="A921" s="7">
        <v>44244</v>
      </c>
      <c r="B921" s="8">
        <v>58.03</v>
      </c>
      <c r="C921" s="10">
        <f t="shared" si="30"/>
        <v>2.0368011979663259E-2</v>
      </c>
      <c r="D921" s="10">
        <f t="shared" si="29"/>
        <v>-0.14596880476672941</v>
      </c>
    </row>
    <row r="922" spans="1:4" x14ac:dyDescent="0.3">
      <c r="A922" s="7">
        <v>44245</v>
      </c>
      <c r="B922" s="8">
        <v>59.53</v>
      </c>
      <c r="C922" s="10">
        <f t="shared" si="30"/>
        <v>2.5520268962781832E-2</v>
      </c>
      <c r="D922" s="10">
        <f t="shared" si="29"/>
        <v>-0.10770951002651766</v>
      </c>
    </row>
    <row r="923" spans="1:4" x14ac:dyDescent="0.3">
      <c r="A923" s="7">
        <v>44246</v>
      </c>
      <c r="B923" s="8">
        <v>57.91</v>
      </c>
      <c r="C923" s="10">
        <f t="shared" si="30"/>
        <v>-2.7590305927600388E-2</v>
      </c>
      <c r="D923" s="10">
        <f t="shared" si="29"/>
        <v>-0.12575211896518249</v>
      </c>
    </row>
    <row r="924" spans="1:4" x14ac:dyDescent="0.3">
      <c r="A924" s="7">
        <v>44249</v>
      </c>
      <c r="B924" s="8">
        <v>59.26</v>
      </c>
      <c r="C924" s="10">
        <f t="shared" si="30"/>
        <v>2.304446090772088E-2</v>
      </c>
      <c r="D924" s="10">
        <f t="shared" si="29"/>
        <v>-0.10042089739939417</v>
      </c>
    </row>
    <row r="925" spans="1:4" x14ac:dyDescent="0.3">
      <c r="A925" s="7">
        <v>44250</v>
      </c>
      <c r="B925" s="8">
        <v>59.28</v>
      </c>
      <c r="C925" s="10">
        <f t="shared" si="30"/>
        <v>3.374388424122416E-4</v>
      </c>
      <c r="D925" s="10">
        <f t="shared" si="29"/>
        <v>-8.4393242813894931E-2</v>
      </c>
    </row>
    <row r="926" spans="1:4" x14ac:dyDescent="0.3">
      <c r="A926" s="7">
        <v>44251</v>
      </c>
      <c r="B926" s="8">
        <v>58.61</v>
      </c>
      <c r="C926" s="10">
        <f t="shared" si="30"/>
        <v>-1.1366650499493654E-2</v>
      </c>
      <c r="D926" s="10">
        <f t="shared" si="29"/>
        <v>-7.8400789807736793E-2</v>
      </c>
    </row>
    <row r="927" spans="1:4" x14ac:dyDescent="0.3">
      <c r="A927" s="7">
        <v>44252</v>
      </c>
      <c r="B927" s="8">
        <v>58.74</v>
      </c>
      <c r="C927" s="10">
        <f t="shared" si="30"/>
        <v>2.2155952821361186E-3</v>
      </c>
      <c r="D927" s="10">
        <f t="shared" si="29"/>
        <v>-6.6356326558966047E-2</v>
      </c>
    </row>
    <row r="928" spans="1:4" x14ac:dyDescent="0.3">
      <c r="A928" s="7">
        <v>44253</v>
      </c>
      <c r="B928" s="8">
        <v>57.71</v>
      </c>
      <c r="C928" s="10">
        <f t="shared" si="30"/>
        <v>-1.7690457047599025E-2</v>
      </c>
      <c r="D928" s="10">
        <f t="shared" si="29"/>
        <v>-5.5771210565648321E-2</v>
      </c>
    </row>
    <row r="929" spans="1:4" x14ac:dyDescent="0.3">
      <c r="A929" s="7">
        <v>44256</v>
      </c>
      <c r="B929" s="8">
        <v>56.91</v>
      </c>
      <c r="C929" s="10">
        <f t="shared" si="30"/>
        <v>-1.3959396107842642E-2</v>
      </c>
      <c r="D929" s="10">
        <f t="shared" si="29"/>
        <v>-6.0676301670088882E-2</v>
      </c>
    </row>
    <row r="930" spans="1:4" x14ac:dyDescent="0.3">
      <c r="A930" s="7">
        <v>44257</v>
      </c>
      <c r="B930" s="8">
        <v>57.23</v>
      </c>
      <c r="C930" s="10">
        <f t="shared" si="30"/>
        <v>5.6071638059784585E-3</v>
      </c>
      <c r="D930" s="10">
        <f t="shared" si="29"/>
        <v>-9.8276246708834586E-2</v>
      </c>
    </row>
    <row r="931" spans="1:4" x14ac:dyDescent="0.3">
      <c r="A931" s="7">
        <v>44258</v>
      </c>
      <c r="B931" s="8">
        <v>57.33</v>
      </c>
      <c r="C931" s="10">
        <f t="shared" si="30"/>
        <v>1.7458104992805592E-3</v>
      </c>
      <c r="D931" s="10">
        <f t="shared" si="29"/>
        <v>-8.8739634421785632E-2</v>
      </c>
    </row>
    <row r="932" spans="1:4" x14ac:dyDescent="0.3">
      <c r="A932" s="7">
        <v>44259</v>
      </c>
      <c r="B932" s="8">
        <v>57.7</v>
      </c>
      <c r="C932" s="10">
        <f t="shared" si="30"/>
        <v>6.4331265937626197E-3</v>
      </c>
      <c r="D932" s="10">
        <f t="shared" si="29"/>
        <v>-0.11218294377859724</v>
      </c>
    </row>
    <row r="933" spans="1:4" x14ac:dyDescent="0.3">
      <c r="A933" s="7">
        <v>44260</v>
      </c>
      <c r="B933" s="8">
        <v>59.24</v>
      </c>
      <c r="C933" s="10">
        <f t="shared" si="30"/>
        <v>2.6339815885544238E-2</v>
      </c>
      <c r="D933" s="10">
        <f t="shared" si="29"/>
        <v>-7.1959432454348243E-2</v>
      </c>
    </row>
    <row r="934" spans="1:4" x14ac:dyDescent="0.3">
      <c r="A934" s="7">
        <v>44263</v>
      </c>
      <c r="B934" s="8">
        <v>59.38</v>
      </c>
      <c r="C934" s="10">
        <f t="shared" si="30"/>
        <v>2.3604799360156933E-3</v>
      </c>
      <c r="D934" s="10">
        <f t="shared" si="29"/>
        <v>-6.2188591449749739E-2</v>
      </c>
    </row>
    <row r="935" spans="1:4" x14ac:dyDescent="0.3">
      <c r="A935" s="7">
        <v>44264</v>
      </c>
      <c r="B935" s="8">
        <v>58.99</v>
      </c>
      <c r="C935" s="10">
        <f t="shared" si="30"/>
        <v>-6.5895313206298005E-3</v>
      </c>
      <c r="D935" s="10">
        <f t="shared" si="29"/>
        <v>-5.6357580930967245E-2</v>
      </c>
    </row>
    <row r="936" spans="1:4" x14ac:dyDescent="0.3">
      <c r="A936" s="7">
        <v>44265</v>
      </c>
      <c r="B936" s="8">
        <v>59.73</v>
      </c>
      <c r="C936" s="10">
        <f t="shared" si="30"/>
        <v>1.2466468729230566E-2</v>
      </c>
      <c r="D936" s="10">
        <f t="shared" si="29"/>
        <v>-5.1552761811197147E-2</v>
      </c>
    </row>
    <row r="937" spans="1:4" x14ac:dyDescent="0.3">
      <c r="A937" s="7">
        <v>44266</v>
      </c>
      <c r="B937" s="8">
        <v>59.26</v>
      </c>
      <c r="C937" s="10">
        <f t="shared" si="30"/>
        <v>-7.8998645987954415E-3</v>
      </c>
      <c r="D937" s="10">
        <f t="shared" si="29"/>
        <v>-4.0187301076127828E-2</v>
      </c>
    </row>
    <row r="938" spans="1:4" x14ac:dyDescent="0.3">
      <c r="A938" s="7">
        <v>44267</v>
      </c>
      <c r="B938" s="8">
        <v>60.64</v>
      </c>
      <c r="C938" s="10">
        <f t="shared" si="30"/>
        <v>2.3020199188697184E-2</v>
      </c>
      <c r="D938" s="10">
        <f t="shared" si="29"/>
        <v>4.124122266553816E-2</v>
      </c>
    </row>
    <row r="939" spans="1:4" x14ac:dyDescent="0.3">
      <c r="A939" s="7">
        <v>44270</v>
      </c>
      <c r="B939" s="8">
        <v>60.02</v>
      </c>
      <c r="C939" s="10">
        <f t="shared" si="30"/>
        <v>-1.0276901321895153E-2</v>
      </c>
      <c r="D939" s="10">
        <f t="shared" si="29"/>
        <v>-5.8878581841725092E-2</v>
      </c>
    </row>
    <row r="940" spans="1:4" x14ac:dyDescent="0.3">
      <c r="A940" s="7">
        <v>44271</v>
      </c>
      <c r="B940" s="8">
        <v>60.36</v>
      </c>
      <c r="C940" s="10">
        <f t="shared" si="30"/>
        <v>5.6487938874269722E-3</v>
      </c>
      <c r="D940" s="10">
        <f t="shared" si="29"/>
        <v>-3.5799462337407134E-2</v>
      </c>
    </row>
    <row r="941" spans="1:4" x14ac:dyDescent="0.3">
      <c r="A941" s="7">
        <v>44272</v>
      </c>
      <c r="B941" s="8">
        <v>60.38</v>
      </c>
      <c r="C941" s="10">
        <f t="shared" si="30"/>
        <v>3.3129037904465459E-4</v>
      </c>
      <c r="D941" s="10">
        <f t="shared" si="29"/>
        <v>-0.13663191392850499</v>
      </c>
    </row>
    <row r="942" spans="1:4" x14ac:dyDescent="0.3">
      <c r="A942" s="7">
        <v>44273</v>
      </c>
      <c r="B942" s="8">
        <v>60.63</v>
      </c>
      <c r="C942" s="10">
        <f t="shared" si="30"/>
        <v>4.1318958049464827E-3</v>
      </c>
      <c r="D942" s="10">
        <f t="shared" si="29"/>
        <v>-0.12873680627179784</v>
      </c>
    </row>
    <row r="943" spans="1:4" x14ac:dyDescent="0.3">
      <c r="A943" s="7">
        <v>44274</v>
      </c>
      <c r="B943" s="8">
        <v>60.81</v>
      </c>
      <c r="C943" s="10">
        <f t="shared" si="30"/>
        <v>2.9644290483790969E-3</v>
      </c>
      <c r="D943" s="10">
        <f t="shared" si="29"/>
        <v>-1.0144066043817261E-2</v>
      </c>
    </row>
    <row r="944" spans="1:4" x14ac:dyDescent="0.3">
      <c r="A944" s="7">
        <v>44277</v>
      </c>
      <c r="B944" s="8">
        <v>62.39</v>
      </c>
      <c r="C944" s="10">
        <f t="shared" si="30"/>
        <v>2.5650756990676621E-2</v>
      </c>
      <c r="D944" s="10">
        <f t="shared" si="29"/>
        <v>0.11145194132235303</v>
      </c>
    </row>
    <row r="945" spans="1:4" x14ac:dyDescent="0.3">
      <c r="A945" s="7">
        <v>44278</v>
      </c>
      <c r="B945" s="8">
        <v>62.59</v>
      </c>
      <c r="C945" s="10">
        <f t="shared" si="30"/>
        <v>3.2005148139152254E-3</v>
      </c>
      <c r="D945" s="10">
        <f t="shared" si="29"/>
        <v>0.15580300011363879</v>
      </c>
    </row>
    <row r="946" spans="1:4" x14ac:dyDescent="0.3">
      <c r="A946" s="7">
        <v>44279</v>
      </c>
      <c r="B946" s="8">
        <v>61.51</v>
      </c>
      <c r="C946" s="10">
        <f t="shared" si="30"/>
        <v>-1.740575771633323E-2</v>
      </c>
      <c r="D946" s="10">
        <f t="shared" si="29"/>
        <v>8.9038229775089794E-2</v>
      </c>
    </row>
    <row r="947" spans="1:4" x14ac:dyDescent="0.3">
      <c r="A947" s="7">
        <v>44280</v>
      </c>
      <c r="B947" s="8">
        <v>62.73</v>
      </c>
      <c r="C947" s="10">
        <f t="shared" si="30"/>
        <v>1.9640038888375053E-2</v>
      </c>
      <c r="D947" s="10">
        <f t="shared" si="29"/>
        <v>0.11045699556431111</v>
      </c>
    </row>
    <row r="948" spans="1:4" x14ac:dyDescent="0.3">
      <c r="A948" s="7">
        <v>44281</v>
      </c>
      <c r="B948" s="8">
        <v>63.71</v>
      </c>
      <c r="C948" s="10">
        <f t="shared" si="30"/>
        <v>1.5501734019745072E-2</v>
      </c>
      <c r="D948" s="10">
        <f t="shared" si="29"/>
        <v>8.0880184822721066E-2</v>
      </c>
    </row>
    <row r="949" spans="1:4" x14ac:dyDescent="0.3">
      <c r="A949" s="7">
        <v>44284</v>
      </c>
      <c r="B949" s="8">
        <v>64.95</v>
      </c>
      <c r="C949" s="10">
        <f t="shared" si="30"/>
        <v>1.9276206988211728E-2</v>
      </c>
      <c r="D949" s="10">
        <f t="shared" si="29"/>
        <v>8.814575939810701E-2</v>
      </c>
    </row>
    <row r="950" spans="1:4" x14ac:dyDescent="0.3">
      <c r="A950" s="7">
        <v>44285</v>
      </c>
      <c r="B950" s="8">
        <v>63.76</v>
      </c>
      <c r="C950" s="10">
        <f t="shared" si="30"/>
        <v>-1.8491708634648985E-2</v>
      </c>
      <c r="D950" s="10">
        <f t="shared" si="29"/>
        <v>4.5728669633567004E-2</v>
      </c>
    </row>
    <row r="951" spans="1:4" x14ac:dyDescent="0.3">
      <c r="A951" s="7">
        <v>44286</v>
      </c>
      <c r="B951" s="8">
        <v>63.3</v>
      </c>
      <c r="C951" s="10">
        <f t="shared" si="30"/>
        <v>-7.2407053318291129E-3</v>
      </c>
      <c r="D951" s="10">
        <f t="shared" si="29"/>
        <v>5.3707447485129421E-2</v>
      </c>
    </row>
    <row r="952" spans="1:4" x14ac:dyDescent="0.3">
      <c r="A952" s="7">
        <v>44287</v>
      </c>
      <c r="B952" s="8">
        <v>63.34</v>
      </c>
      <c r="C952" s="10">
        <f t="shared" si="30"/>
        <v>6.3171196036338872E-4</v>
      </c>
      <c r="D952" s="10">
        <f t="shared" si="29"/>
        <v>3.6168854448818871E-2</v>
      </c>
    </row>
    <row r="953" spans="1:4" x14ac:dyDescent="0.3">
      <c r="A953" s="7">
        <v>44291</v>
      </c>
      <c r="B953" s="8">
        <v>63.64</v>
      </c>
      <c r="C953" s="10">
        <f t="shared" si="30"/>
        <v>4.7251623590923711E-3</v>
      </c>
      <c r="D953" s="10">
        <f t="shared" si="29"/>
        <v>3.7136149465973378E-2</v>
      </c>
    </row>
    <row r="954" spans="1:4" x14ac:dyDescent="0.3">
      <c r="A954" s="7">
        <v>44292</v>
      </c>
      <c r="B954" s="8">
        <v>64.02</v>
      </c>
      <c r="C954" s="10">
        <f t="shared" si="30"/>
        <v>5.9533310721307121E-3</v>
      </c>
      <c r="D954" s="10">
        <f t="shared" si="29"/>
        <v>6.8965790590609574E-3</v>
      </c>
    </row>
    <row r="955" spans="1:4" x14ac:dyDescent="0.3">
      <c r="A955" s="7">
        <v>44293</v>
      </c>
      <c r="B955" s="8">
        <v>63.67</v>
      </c>
      <c r="C955" s="10">
        <f t="shared" si="30"/>
        <v>-5.4820405127829763E-3</v>
      </c>
      <c r="D955" s="10">
        <f t="shared" si="29"/>
        <v>2.5161202140511693E-3</v>
      </c>
    </row>
    <row r="956" spans="1:4" x14ac:dyDescent="0.3">
      <c r="A956" s="7">
        <v>44294</v>
      </c>
      <c r="B956" s="8">
        <v>63.86</v>
      </c>
      <c r="C956" s="10">
        <f t="shared" si="30"/>
        <v>2.9796932577019638E-3</v>
      </c>
      <c r="D956" s="10">
        <f t="shared" si="29"/>
        <v>2.0726950373716413E-2</v>
      </c>
    </row>
    <row r="957" spans="1:4" x14ac:dyDescent="0.3">
      <c r="A957" s="7">
        <v>44295</v>
      </c>
      <c r="B957" s="8">
        <v>62.66</v>
      </c>
      <c r="C957" s="10">
        <f t="shared" si="30"/>
        <v>-1.8969901762590301E-2</v>
      </c>
      <c r="D957" s="10">
        <f t="shared" si="29"/>
        <v>1.9336728821707595E-2</v>
      </c>
    </row>
    <row r="958" spans="1:4" x14ac:dyDescent="0.3">
      <c r="A958" s="7">
        <v>44298</v>
      </c>
      <c r="B958" s="8">
        <v>63.41</v>
      </c>
      <c r="C958" s="10">
        <f t="shared" si="30"/>
        <v>1.1898292187894538E-2</v>
      </c>
      <c r="D958" s="10">
        <f t="shared" si="29"/>
        <v>1.0622374949408563E-2</v>
      </c>
    </row>
    <row r="959" spans="1:4" x14ac:dyDescent="0.3">
      <c r="A959" s="7">
        <v>44299</v>
      </c>
      <c r="B959" s="8">
        <v>63.08</v>
      </c>
      <c r="C959" s="10">
        <f t="shared" si="30"/>
        <v>-5.2178156171025962E-3</v>
      </c>
      <c r="D959" s="10">
        <f t="shared" ref="D959:D1022" si="31">SUM(C708:C959)</f>
        <v>4.4486886206852759E-3</v>
      </c>
    </row>
    <row r="960" spans="1:4" x14ac:dyDescent="0.3">
      <c r="A960" s="7">
        <v>44300</v>
      </c>
      <c r="B960" s="8">
        <v>62.58</v>
      </c>
      <c r="C960" s="10">
        <f t="shared" si="30"/>
        <v>-7.9580238541015549E-3</v>
      </c>
      <c r="D960" s="10">
        <f t="shared" si="31"/>
        <v>-1.6482148080261352E-2</v>
      </c>
    </row>
    <row r="961" spans="1:4" x14ac:dyDescent="0.3">
      <c r="A961" s="7">
        <v>44301</v>
      </c>
      <c r="B961" s="8">
        <v>62.97</v>
      </c>
      <c r="C961" s="10">
        <f t="shared" si="30"/>
        <v>6.2126842599153258E-3</v>
      </c>
      <c r="D961" s="10">
        <f t="shared" si="31"/>
        <v>3.1766201029579007E-4</v>
      </c>
    </row>
    <row r="962" spans="1:4" x14ac:dyDescent="0.3">
      <c r="A962" s="7">
        <v>44302</v>
      </c>
      <c r="B962" s="8">
        <v>63.35</v>
      </c>
      <c r="C962" s="10">
        <f t="shared" si="30"/>
        <v>6.0164842664968436E-3</v>
      </c>
      <c r="D962" s="10">
        <f t="shared" si="31"/>
        <v>-1.2237366393622665E-2</v>
      </c>
    </row>
    <row r="963" spans="1:4" x14ac:dyDescent="0.3">
      <c r="A963" s="7">
        <v>44305</v>
      </c>
      <c r="B963" s="8">
        <v>63.7</v>
      </c>
      <c r="C963" s="10">
        <f t="shared" si="30"/>
        <v>5.5096558109696998E-3</v>
      </c>
      <c r="D963" s="10">
        <f t="shared" si="31"/>
        <v>-2.0510352297640783E-2</v>
      </c>
    </row>
    <row r="964" spans="1:4" x14ac:dyDescent="0.3">
      <c r="A964" s="7">
        <v>44306</v>
      </c>
      <c r="B964" s="8">
        <v>64.22</v>
      </c>
      <c r="C964" s="10">
        <f t="shared" ref="C964:C1027" si="32">LN(B964/B963)</f>
        <v>8.1301260832500888E-3</v>
      </c>
      <c r="D964" s="10">
        <f t="shared" si="31"/>
        <v>-3.1120776204962952E-2</v>
      </c>
    </row>
    <row r="965" spans="1:4" x14ac:dyDescent="0.3">
      <c r="A965" s="7">
        <v>44307</v>
      </c>
      <c r="B965" s="8">
        <v>64.540000000000006</v>
      </c>
      <c r="C965" s="10">
        <f t="shared" si="32"/>
        <v>4.9704979624480908E-3</v>
      </c>
      <c r="D965" s="10">
        <f t="shared" si="31"/>
        <v>-1.5070252920997219E-2</v>
      </c>
    </row>
    <row r="966" spans="1:4" x14ac:dyDescent="0.3">
      <c r="A966" s="7">
        <v>44308</v>
      </c>
      <c r="B966" s="8">
        <v>63.97</v>
      </c>
      <c r="C966" s="10">
        <f t="shared" si="32"/>
        <v>-8.8709631617696696E-3</v>
      </c>
      <c r="D966" s="10">
        <f t="shared" si="31"/>
        <v>-1.1037811246859184E-2</v>
      </c>
    </row>
    <row r="967" spans="1:4" x14ac:dyDescent="0.3">
      <c r="A967" s="7">
        <v>44309</v>
      </c>
      <c r="B967" s="8">
        <v>63.28</v>
      </c>
      <c r="C967" s="10">
        <f t="shared" si="32"/>
        <v>-1.0844900002647781E-2</v>
      </c>
      <c r="D967" s="10">
        <f t="shared" si="31"/>
        <v>-1.9095900342327589E-2</v>
      </c>
    </row>
    <row r="968" spans="1:4" x14ac:dyDescent="0.3">
      <c r="A968" s="7">
        <v>44312</v>
      </c>
      <c r="B968" s="8">
        <v>62.44</v>
      </c>
      <c r="C968" s="10">
        <f t="shared" si="32"/>
        <v>-1.3363227812167141E-2</v>
      </c>
      <c r="D968" s="10">
        <f t="shared" si="31"/>
        <v>-2.6238268279392185E-2</v>
      </c>
    </row>
    <row r="969" spans="1:4" x14ac:dyDescent="0.3">
      <c r="A969" s="7">
        <v>44313</v>
      </c>
      <c r="B969" s="8">
        <v>62.13</v>
      </c>
      <c r="C969" s="10">
        <f t="shared" si="32"/>
        <v>-4.9771315716287574E-3</v>
      </c>
      <c r="D969" s="10">
        <f t="shared" si="31"/>
        <v>-4.669558513892029E-2</v>
      </c>
    </row>
    <row r="970" spans="1:4" x14ac:dyDescent="0.3">
      <c r="A970" s="7">
        <v>44314</v>
      </c>
      <c r="B970" s="8">
        <v>62.06</v>
      </c>
      <c r="C970" s="10">
        <f t="shared" si="32"/>
        <v>-1.127305055368378E-3</v>
      </c>
      <c r="D970" s="10">
        <f t="shared" si="31"/>
        <v>-5.7910091727689718E-2</v>
      </c>
    </row>
    <row r="971" spans="1:4" x14ac:dyDescent="0.3">
      <c r="A971" s="7">
        <v>44315</v>
      </c>
      <c r="B971" s="8">
        <v>62.73</v>
      </c>
      <c r="C971" s="10">
        <f t="shared" si="32"/>
        <v>1.0738143088417727E-2</v>
      </c>
      <c r="D971" s="10">
        <f t="shared" si="31"/>
        <v>-3.4007821601391819E-2</v>
      </c>
    </row>
    <row r="972" spans="1:4" x14ac:dyDescent="0.3">
      <c r="A972" s="7">
        <v>44316</v>
      </c>
      <c r="B972" s="8">
        <v>62.42</v>
      </c>
      <c r="C972" s="10">
        <f t="shared" si="32"/>
        <v>-4.954065266018437E-3</v>
      </c>
      <c r="D972" s="10">
        <f t="shared" si="31"/>
        <v>-4.8164405798572119E-2</v>
      </c>
    </row>
    <row r="973" spans="1:4" x14ac:dyDescent="0.3">
      <c r="A973" s="7">
        <v>44319</v>
      </c>
      <c r="B973" s="8">
        <v>62.89</v>
      </c>
      <c r="C973" s="10">
        <f t="shared" si="32"/>
        <v>7.501431712778635E-3</v>
      </c>
      <c r="D973" s="10">
        <f t="shared" si="31"/>
        <v>-3.0843932323759215E-2</v>
      </c>
    </row>
    <row r="974" spans="1:4" x14ac:dyDescent="0.3">
      <c r="A974" s="7">
        <v>44320</v>
      </c>
      <c r="B974" s="8">
        <v>62.48</v>
      </c>
      <c r="C974" s="10">
        <f t="shared" si="32"/>
        <v>-6.540663023981542E-3</v>
      </c>
      <c r="D974" s="10">
        <f t="shared" si="31"/>
        <v>-1.8866988497502877E-2</v>
      </c>
    </row>
    <row r="975" spans="1:4" x14ac:dyDescent="0.3">
      <c r="A975" s="7">
        <v>44321</v>
      </c>
      <c r="B975" s="8">
        <v>63.07</v>
      </c>
      <c r="C975" s="10">
        <f t="shared" si="32"/>
        <v>9.3987151441293285E-3</v>
      </c>
      <c r="D975" s="10">
        <f t="shared" si="31"/>
        <v>-2.6917916657109506E-3</v>
      </c>
    </row>
    <row r="976" spans="1:4" x14ac:dyDescent="0.3">
      <c r="A976" s="7">
        <v>44322</v>
      </c>
      <c r="B976" s="8">
        <v>67.53</v>
      </c>
      <c r="C976" s="10">
        <f t="shared" si="32"/>
        <v>6.8326722911190713E-2</v>
      </c>
      <c r="D976" s="10">
        <f t="shared" si="31"/>
        <v>5.2283598070615646E-2</v>
      </c>
    </row>
    <row r="977" spans="1:4" x14ac:dyDescent="0.3">
      <c r="A977" s="7">
        <v>44323</v>
      </c>
      <c r="B977" s="8">
        <v>66.95</v>
      </c>
      <c r="C977" s="10">
        <f t="shared" si="32"/>
        <v>-8.6258714495690246E-3</v>
      </c>
      <c r="D977" s="10">
        <f t="shared" si="31"/>
        <v>6.5744126851305013E-2</v>
      </c>
    </row>
    <row r="978" spans="1:4" x14ac:dyDescent="0.3">
      <c r="A978" s="7">
        <v>44326</v>
      </c>
      <c r="B978" s="8">
        <v>68.209999999999994</v>
      </c>
      <c r="C978" s="10">
        <f t="shared" si="32"/>
        <v>1.8645109529446299E-2</v>
      </c>
      <c r="D978" s="10">
        <f t="shared" si="31"/>
        <v>6.8720640130500846E-2</v>
      </c>
    </row>
    <row r="979" spans="1:4" x14ac:dyDescent="0.3">
      <c r="A979" s="7">
        <v>44327</v>
      </c>
      <c r="B979" s="8">
        <v>67.150000000000006</v>
      </c>
      <c r="C979" s="10">
        <f t="shared" si="32"/>
        <v>-1.5662258697381207E-2</v>
      </c>
      <c r="D979" s="10">
        <f t="shared" si="31"/>
        <v>5.9675705091744358E-2</v>
      </c>
    </row>
    <row r="980" spans="1:4" x14ac:dyDescent="0.3">
      <c r="A980" s="7">
        <v>44328</v>
      </c>
      <c r="B980" s="8">
        <v>66.42</v>
      </c>
      <c r="C980" s="10">
        <f t="shared" si="32"/>
        <v>-1.0930707020646142E-2</v>
      </c>
      <c r="D980" s="10">
        <f t="shared" si="31"/>
        <v>4.4485980670159055E-2</v>
      </c>
    </row>
    <row r="981" spans="1:4" x14ac:dyDescent="0.3">
      <c r="A981" s="7">
        <v>44329</v>
      </c>
      <c r="B981" s="8">
        <v>67.69</v>
      </c>
      <c r="C981" s="10">
        <f t="shared" si="32"/>
        <v>1.8940242571915789E-2</v>
      </c>
      <c r="D981" s="10">
        <f t="shared" si="31"/>
        <v>5.3402646758092871E-2</v>
      </c>
    </row>
    <row r="982" spans="1:4" x14ac:dyDescent="0.3">
      <c r="A982" s="7">
        <v>44330</v>
      </c>
      <c r="B982" s="8">
        <v>66.540000000000006</v>
      </c>
      <c r="C982" s="10">
        <f t="shared" si="32"/>
        <v>-1.7135187930185522E-2</v>
      </c>
      <c r="D982" s="10">
        <f t="shared" si="31"/>
        <v>4.4403945586915856E-2</v>
      </c>
    </row>
    <row r="983" spans="1:4" x14ac:dyDescent="0.3">
      <c r="A983" s="7">
        <v>44333</v>
      </c>
      <c r="B983" s="8">
        <v>66.319999999999993</v>
      </c>
      <c r="C983" s="10">
        <f t="shared" si="32"/>
        <v>-3.3117597632912918E-3</v>
      </c>
      <c r="D983" s="10">
        <f t="shared" si="31"/>
        <v>3.451527517611002E-2</v>
      </c>
    </row>
    <row r="984" spans="1:4" x14ac:dyDescent="0.3">
      <c r="A984" s="7">
        <v>44334</v>
      </c>
      <c r="B984" s="8">
        <v>66.040000000000006</v>
      </c>
      <c r="C984" s="10">
        <f t="shared" si="32"/>
        <v>-4.2308917751120272E-3</v>
      </c>
      <c r="D984" s="10">
        <f t="shared" si="31"/>
        <v>3.5291435013392547E-2</v>
      </c>
    </row>
    <row r="985" spans="1:4" x14ac:dyDescent="0.3">
      <c r="A985" s="7">
        <v>44335</v>
      </c>
      <c r="B985" s="8">
        <v>66.040000000000006</v>
      </c>
      <c r="C985" s="10">
        <f t="shared" si="32"/>
        <v>0</v>
      </c>
      <c r="D985" s="10">
        <f t="shared" si="31"/>
        <v>5.6214689978275223E-2</v>
      </c>
    </row>
    <row r="986" spans="1:4" x14ac:dyDescent="0.3">
      <c r="A986" s="7">
        <v>44336</v>
      </c>
      <c r="B986" s="8">
        <v>66.319999999999993</v>
      </c>
      <c r="C986" s="10">
        <f t="shared" si="32"/>
        <v>4.2308917751119951E-3</v>
      </c>
      <c r="D986" s="10">
        <f t="shared" si="31"/>
        <v>5.9645005295609517E-2</v>
      </c>
    </row>
    <row r="987" spans="1:4" x14ac:dyDescent="0.3">
      <c r="A987" s="7">
        <v>44337</v>
      </c>
      <c r="B987" s="8">
        <v>66.5</v>
      </c>
      <c r="C987" s="10">
        <f t="shared" si="32"/>
        <v>2.7104368347691029E-3</v>
      </c>
      <c r="D987" s="10">
        <f t="shared" si="31"/>
        <v>8.0280831260803487E-2</v>
      </c>
    </row>
    <row r="988" spans="1:4" x14ac:dyDescent="0.3">
      <c r="A988" s="7">
        <v>44340</v>
      </c>
      <c r="B988" s="8">
        <v>66.099999999999994</v>
      </c>
      <c r="C988" s="10">
        <f t="shared" si="32"/>
        <v>-6.0332008041679205E-3</v>
      </c>
      <c r="D988" s="10">
        <f t="shared" si="31"/>
        <v>6.2583801480839751E-2</v>
      </c>
    </row>
    <row r="989" spans="1:4" x14ac:dyDescent="0.3">
      <c r="A989" s="7">
        <v>44341</v>
      </c>
      <c r="B989" s="8">
        <v>66.239999999999995</v>
      </c>
      <c r="C989" s="10">
        <f t="shared" si="32"/>
        <v>2.1157632193636714E-3</v>
      </c>
      <c r="D989" s="10">
        <f t="shared" si="31"/>
        <v>6.4216511796518577E-2</v>
      </c>
    </row>
    <row r="990" spans="1:4" x14ac:dyDescent="0.3">
      <c r="A990" s="7">
        <v>44342</v>
      </c>
      <c r="B990" s="8">
        <v>66.09</v>
      </c>
      <c r="C990" s="10">
        <f t="shared" si="32"/>
        <v>-2.2670605946426767E-3</v>
      </c>
      <c r="D990" s="10">
        <f t="shared" si="31"/>
        <v>2.264825191228808E-2</v>
      </c>
    </row>
    <row r="991" spans="1:4" x14ac:dyDescent="0.3">
      <c r="A991" s="7">
        <v>44343</v>
      </c>
      <c r="B991" s="8">
        <v>65.540000000000006</v>
      </c>
      <c r="C991" s="10">
        <f t="shared" si="32"/>
        <v>-8.356806211692833E-3</v>
      </c>
      <c r="D991" s="10">
        <f t="shared" si="31"/>
        <v>1.8326211604315617E-3</v>
      </c>
    </row>
    <row r="992" spans="1:4" x14ac:dyDescent="0.3">
      <c r="A992" s="7">
        <v>44344</v>
      </c>
      <c r="B992" s="8">
        <v>65.489999999999995</v>
      </c>
      <c r="C992" s="10">
        <f t="shared" si="32"/>
        <v>-7.6318404070649241E-4</v>
      </c>
      <c r="D992" s="10">
        <f t="shared" si="31"/>
        <v>2.7522953153971126E-3</v>
      </c>
    </row>
    <row r="993" spans="1:4" x14ac:dyDescent="0.3">
      <c r="A993" s="7">
        <v>44348</v>
      </c>
      <c r="B993" s="8">
        <v>65.459999999999994</v>
      </c>
      <c r="C993" s="10">
        <f t="shared" si="32"/>
        <v>-4.5819015692778682E-4</v>
      </c>
      <c r="D993" s="10">
        <f t="shared" si="31"/>
        <v>-9.880752272451639E-3</v>
      </c>
    </row>
    <row r="994" spans="1:4" x14ac:dyDescent="0.3">
      <c r="A994" s="7">
        <v>44349</v>
      </c>
      <c r="B994" s="8">
        <v>66.44</v>
      </c>
      <c r="C994" s="10">
        <f t="shared" si="32"/>
        <v>1.4860015672059808E-2</v>
      </c>
      <c r="D994" s="10">
        <f t="shared" si="31"/>
        <v>-5.5534851922909995E-3</v>
      </c>
    </row>
    <row r="995" spans="1:4" x14ac:dyDescent="0.3">
      <c r="A995" s="7">
        <v>44350</v>
      </c>
      <c r="B995" s="8">
        <v>66.73</v>
      </c>
      <c r="C995" s="10">
        <f t="shared" si="32"/>
        <v>4.3553421704211745E-3</v>
      </c>
      <c r="D995" s="10">
        <f t="shared" si="31"/>
        <v>1.9673758033868789E-2</v>
      </c>
    </row>
    <row r="996" spans="1:4" x14ac:dyDescent="0.3">
      <c r="A996" s="7">
        <v>44351</v>
      </c>
      <c r="B996" s="8">
        <v>66.63</v>
      </c>
      <c r="C996" s="10">
        <f t="shared" si="32"/>
        <v>-1.4997003410695652E-3</v>
      </c>
      <c r="D996" s="10">
        <f t="shared" si="31"/>
        <v>2.9239177505272062E-2</v>
      </c>
    </row>
    <row r="997" spans="1:4" x14ac:dyDescent="0.3">
      <c r="A997" s="7">
        <v>44354</v>
      </c>
      <c r="B997" s="8">
        <v>66.41</v>
      </c>
      <c r="C997" s="10">
        <f t="shared" si="32"/>
        <v>-3.3072790218234257E-3</v>
      </c>
      <c r="D997" s="10">
        <f t="shared" si="31"/>
        <v>1.1967120019667526E-2</v>
      </c>
    </row>
    <row r="998" spans="1:4" x14ac:dyDescent="0.3">
      <c r="A998" s="7">
        <v>44355</v>
      </c>
      <c r="B998" s="8">
        <v>65.98</v>
      </c>
      <c r="C998" s="10">
        <f t="shared" si="32"/>
        <v>-6.495981752186789E-3</v>
      </c>
      <c r="D998" s="10">
        <f t="shared" si="31"/>
        <v>-1.7875053478336855E-2</v>
      </c>
    </row>
    <row r="999" spans="1:4" x14ac:dyDescent="0.3">
      <c r="A999" s="7">
        <v>44356</v>
      </c>
      <c r="B999" s="8">
        <v>64.8</v>
      </c>
      <c r="C999" s="10">
        <f t="shared" si="32"/>
        <v>-1.8046062442206415E-2</v>
      </c>
      <c r="D999" s="10">
        <f t="shared" si="31"/>
        <v>-2.137485958473263E-2</v>
      </c>
    </row>
    <row r="1000" spans="1:4" x14ac:dyDescent="0.3">
      <c r="A1000" s="7">
        <v>44357</v>
      </c>
      <c r="B1000" s="8">
        <v>65.3</v>
      </c>
      <c r="C1000" s="10">
        <f t="shared" si="32"/>
        <v>7.6864329241562914E-3</v>
      </c>
      <c r="D1000" s="10">
        <f t="shared" si="31"/>
        <v>-1.8510618042340547E-2</v>
      </c>
    </row>
    <row r="1001" spans="1:4" x14ac:dyDescent="0.3">
      <c r="A1001" s="7">
        <v>44358</v>
      </c>
      <c r="B1001" s="8">
        <v>65.16</v>
      </c>
      <c r="C1001" s="10">
        <f t="shared" si="32"/>
        <v>-2.1462525485410524E-3</v>
      </c>
      <c r="D1001" s="10">
        <f t="shared" si="31"/>
        <v>2.1562923406664977E-2</v>
      </c>
    </row>
    <row r="1002" spans="1:4" x14ac:dyDescent="0.3">
      <c r="A1002" s="7">
        <v>44361</v>
      </c>
      <c r="B1002" s="8">
        <v>65.39</v>
      </c>
      <c r="C1002" s="10">
        <f t="shared" si="32"/>
        <v>3.5235578393403235E-3</v>
      </c>
      <c r="D1002" s="10">
        <f t="shared" si="31"/>
        <v>2.7913116293869146E-2</v>
      </c>
    </row>
    <row r="1003" spans="1:4" x14ac:dyDescent="0.3">
      <c r="A1003" s="7">
        <v>44362</v>
      </c>
      <c r="B1003" s="8">
        <v>64.87</v>
      </c>
      <c r="C1003" s="10">
        <f t="shared" si="32"/>
        <v>-7.9840743482205313E-3</v>
      </c>
      <c r="D1003" s="10">
        <f t="shared" si="31"/>
        <v>-9.5121920049969864E-3</v>
      </c>
    </row>
    <row r="1004" spans="1:4" x14ac:dyDescent="0.3">
      <c r="A1004" s="7">
        <v>44363</v>
      </c>
      <c r="B1004" s="8">
        <v>64.78</v>
      </c>
      <c r="C1004" s="10">
        <f t="shared" si="32"/>
        <v>-1.3883534817808979E-3</v>
      </c>
      <c r="D1004" s="10">
        <f t="shared" si="31"/>
        <v>-2.8908144139409061E-2</v>
      </c>
    </row>
    <row r="1005" spans="1:4" x14ac:dyDescent="0.3">
      <c r="A1005" s="7">
        <v>44364</v>
      </c>
      <c r="B1005" s="8">
        <v>64.53</v>
      </c>
      <c r="C1005" s="10">
        <f t="shared" si="32"/>
        <v>-3.8666817954348572E-3</v>
      </c>
      <c r="D1005" s="10">
        <f t="shared" si="31"/>
        <v>-3.8755705007258556E-2</v>
      </c>
    </row>
    <row r="1006" spans="1:4" x14ac:dyDescent="0.3">
      <c r="A1006" s="7">
        <v>44365</v>
      </c>
      <c r="B1006" s="8">
        <v>63.59</v>
      </c>
      <c r="C1006" s="10">
        <f t="shared" si="32"/>
        <v>-1.467400666843187E-2</v>
      </c>
      <c r="D1006" s="10">
        <f t="shared" si="31"/>
        <v>-6.3368234480492669E-2</v>
      </c>
    </row>
    <row r="1007" spans="1:4" x14ac:dyDescent="0.3">
      <c r="A1007" s="7">
        <v>44368</v>
      </c>
      <c r="B1007" s="8">
        <v>64.17</v>
      </c>
      <c r="C1007" s="10">
        <f t="shared" si="32"/>
        <v>9.0795864831074054E-3</v>
      </c>
      <c r="D1007" s="10">
        <f t="shared" si="31"/>
        <v>-5.4731354416480207E-2</v>
      </c>
    </row>
    <row r="1008" spans="1:4" x14ac:dyDescent="0.3">
      <c r="A1008" s="7">
        <v>44369</v>
      </c>
      <c r="B1008" s="8">
        <v>63.92</v>
      </c>
      <c r="C1008" s="10">
        <f t="shared" si="32"/>
        <v>-3.9035103044047273E-3</v>
      </c>
      <c r="D1008" s="10">
        <f t="shared" si="31"/>
        <v>-4.2572651463557647E-2</v>
      </c>
    </row>
    <row r="1009" spans="1:4" x14ac:dyDescent="0.3">
      <c r="A1009" s="7">
        <v>44370</v>
      </c>
      <c r="B1009" s="8">
        <v>63.07</v>
      </c>
      <c r="C1009" s="10">
        <f t="shared" si="32"/>
        <v>-1.3387080782459409E-2</v>
      </c>
      <c r="D1009" s="10">
        <f t="shared" si="31"/>
        <v>-5.024629015147844E-2</v>
      </c>
    </row>
    <row r="1010" spans="1:4" x14ac:dyDescent="0.3">
      <c r="A1010" s="7">
        <v>44371</v>
      </c>
      <c r="B1010" s="8">
        <v>63.44</v>
      </c>
      <c r="C1010" s="10">
        <f t="shared" si="32"/>
        <v>5.8493566510326982E-3</v>
      </c>
      <c r="D1010" s="10">
        <f t="shared" si="31"/>
        <v>-2.2444832480563649E-2</v>
      </c>
    </row>
    <row r="1011" spans="1:4" x14ac:dyDescent="0.3">
      <c r="A1011" s="7">
        <v>44372</v>
      </c>
      <c r="B1011" s="8">
        <v>63.93</v>
      </c>
      <c r="C1011" s="10">
        <f t="shared" si="32"/>
        <v>7.6941574520429405E-3</v>
      </c>
      <c r="D1011" s="10">
        <f t="shared" si="31"/>
        <v>-2.4414067965148254E-2</v>
      </c>
    </row>
    <row r="1012" spans="1:4" x14ac:dyDescent="0.3">
      <c r="A1012" s="7">
        <v>44375</v>
      </c>
      <c r="B1012" s="8">
        <v>64.41</v>
      </c>
      <c r="C1012" s="10">
        <f t="shared" si="32"/>
        <v>7.4801657801639079E-3</v>
      </c>
      <c r="D1012" s="10">
        <f t="shared" si="31"/>
        <v>8.5757132721647894E-3</v>
      </c>
    </row>
    <row r="1013" spans="1:4" x14ac:dyDescent="0.3">
      <c r="A1013" s="7">
        <v>44376</v>
      </c>
      <c r="B1013" s="8">
        <v>63.93</v>
      </c>
      <c r="C1013" s="10">
        <f t="shared" si="32"/>
        <v>-7.4801657801638133E-3</v>
      </c>
      <c r="D1013" s="10">
        <f t="shared" si="31"/>
        <v>-1.7828547572200107E-2</v>
      </c>
    </row>
    <row r="1014" spans="1:4" x14ac:dyDescent="0.3">
      <c r="A1014" s="7">
        <v>44377</v>
      </c>
      <c r="B1014" s="8">
        <v>64.33</v>
      </c>
      <c r="C1014" s="10">
        <f t="shared" si="32"/>
        <v>6.2373506442733925E-3</v>
      </c>
      <c r="D1014" s="10">
        <f t="shared" si="31"/>
        <v>-2.6537334539733261E-2</v>
      </c>
    </row>
    <row r="1015" spans="1:4" x14ac:dyDescent="0.3">
      <c r="A1015" s="7">
        <v>44378</v>
      </c>
      <c r="B1015" s="8">
        <v>63.97</v>
      </c>
      <c r="C1015" s="10">
        <f t="shared" si="32"/>
        <v>-5.6118619608627757E-3</v>
      </c>
      <c r="D1015" s="10">
        <f t="shared" si="31"/>
        <v>-3.0179349663160805E-2</v>
      </c>
    </row>
    <row r="1016" spans="1:4" x14ac:dyDescent="0.3">
      <c r="A1016" s="7">
        <v>44379</v>
      </c>
      <c r="B1016" s="8">
        <v>64.02</v>
      </c>
      <c r="C1016" s="10">
        <f t="shared" si="32"/>
        <v>7.8131107967062364E-4</v>
      </c>
      <c r="D1016" s="10">
        <f t="shared" si="31"/>
        <v>-3.5145180839058064E-2</v>
      </c>
    </row>
    <row r="1017" spans="1:4" x14ac:dyDescent="0.3">
      <c r="A1017" s="7">
        <v>44383</v>
      </c>
      <c r="B1017" s="8">
        <v>63.73</v>
      </c>
      <c r="C1017" s="10">
        <f t="shared" si="32"/>
        <v>-4.5401252155141975E-3</v>
      </c>
      <c r="D1017" s="10">
        <f t="shared" si="31"/>
        <v>-3.8025053616758557E-2</v>
      </c>
    </row>
    <row r="1018" spans="1:4" x14ac:dyDescent="0.3">
      <c r="A1018" s="7">
        <v>44384</v>
      </c>
      <c r="B1018" s="8">
        <v>64.17</v>
      </c>
      <c r="C1018" s="10">
        <f t="shared" si="32"/>
        <v>6.880402436221243E-3</v>
      </c>
      <c r="D1018" s="10">
        <f t="shared" si="31"/>
        <v>-3.7318904662662744E-2</v>
      </c>
    </row>
    <row r="1019" spans="1:4" x14ac:dyDescent="0.3">
      <c r="A1019" s="7">
        <v>44385</v>
      </c>
      <c r="B1019" s="8">
        <v>64</v>
      </c>
      <c r="C1019" s="10">
        <f t="shared" si="32"/>
        <v>-2.6527284027521103E-3</v>
      </c>
      <c r="D1019" s="10">
        <f t="shared" si="31"/>
        <v>-3.9971633065414854E-2</v>
      </c>
    </row>
    <row r="1020" spans="1:4" x14ac:dyDescent="0.3">
      <c r="A1020" s="7">
        <v>44386</v>
      </c>
      <c r="B1020" s="8">
        <v>64.28</v>
      </c>
      <c r="C1020" s="10">
        <f t="shared" si="32"/>
        <v>4.3654575096399983E-3</v>
      </c>
      <c r="D1020" s="10">
        <f t="shared" si="31"/>
        <v>-2.4889900639148373E-2</v>
      </c>
    </row>
    <row r="1021" spans="1:4" x14ac:dyDescent="0.3">
      <c r="A1021" s="7">
        <v>44389</v>
      </c>
      <c r="B1021" s="8">
        <v>63.77</v>
      </c>
      <c r="C1021" s="10">
        <f t="shared" si="32"/>
        <v>-7.9656805421315872E-3</v>
      </c>
      <c r="D1021" s="10">
        <f t="shared" si="31"/>
        <v>-5.2241566604876999E-2</v>
      </c>
    </row>
    <row r="1022" spans="1:4" x14ac:dyDescent="0.3">
      <c r="A1022" s="7">
        <v>44390</v>
      </c>
      <c r="B1022" s="8">
        <v>63.16</v>
      </c>
      <c r="C1022" s="10">
        <f t="shared" si="32"/>
        <v>-9.6116709397390514E-3</v>
      </c>
      <c r="D1022" s="10">
        <f t="shared" si="31"/>
        <v>-5.8274882749739049E-2</v>
      </c>
    </row>
    <row r="1023" spans="1:4" x14ac:dyDescent="0.3">
      <c r="A1023" s="7">
        <v>44391</v>
      </c>
      <c r="B1023" s="8">
        <v>63.21</v>
      </c>
      <c r="C1023" s="10">
        <f t="shared" si="32"/>
        <v>7.9132709676605034E-4</v>
      </c>
      <c r="D1023" s="10">
        <f t="shared" ref="D1023:D1086" si="33">SUM(C772:C1023)</f>
        <v>-7.8910308144296337E-2</v>
      </c>
    </row>
    <row r="1024" spans="1:4" x14ac:dyDescent="0.3">
      <c r="A1024" s="7">
        <v>44392</v>
      </c>
      <c r="B1024" s="8">
        <v>63.89</v>
      </c>
      <c r="C1024" s="10">
        <f t="shared" si="32"/>
        <v>1.0700338130044543E-2</v>
      </c>
      <c r="D1024" s="10">
        <f t="shared" si="33"/>
        <v>-6.3667504880622311E-2</v>
      </c>
    </row>
    <row r="1025" spans="1:4" x14ac:dyDescent="0.3">
      <c r="A1025" s="7">
        <v>44393</v>
      </c>
      <c r="B1025" s="8">
        <v>64.260000000000005</v>
      </c>
      <c r="C1025" s="10">
        <f t="shared" si="32"/>
        <v>5.7744990734606054E-3</v>
      </c>
      <c r="D1025" s="10">
        <f t="shared" si="33"/>
        <v>-6.0093549495710018E-2</v>
      </c>
    </row>
    <row r="1026" spans="1:4" x14ac:dyDescent="0.3">
      <c r="A1026" s="7">
        <v>44396</v>
      </c>
      <c r="B1026" s="8">
        <v>64.81</v>
      </c>
      <c r="C1026" s="10">
        <f t="shared" si="32"/>
        <v>8.5225587519122663E-3</v>
      </c>
      <c r="D1026" s="10">
        <f t="shared" si="33"/>
        <v>-5.7269844480917473E-2</v>
      </c>
    </row>
    <row r="1027" spans="1:4" x14ac:dyDescent="0.3">
      <c r="A1027" s="7">
        <v>44397</v>
      </c>
      <c r="B1027" s="8">
        <v>64.400000000000006</v>
      </c>
      <c r="C1027" s="10">
        <f t="shared" si="32"/>
        <v>-6.3462793293166519E-3</v>
      </c>
      <c r="D1027" s="10">
        <f t="shared" si="33"/>
        <v>-4.5828076695605555E-2</v>
      </c>
    </row>
    <row r="1028" spans="1:4" x14ac:dyDescent="0.3">
      <c r="A1028" s="7">
        <v>44398</v>
      </c>
      <c r="B1028" s="8">
        <v>63.31</v>
      </c>
      <c r="C1028" s="10">
        <f t="shared" ref="C1028:C1091" si="34">LN(B1028/B1027)</f>
        <v>-1.7070338554272858E-2</v>
      </c>
      <c r="D1028" s="10">
        <f t="shared" si="33"/>
        <v>-6.659965568809792E-2</v>
      </c>
    </row>
    <row r="1029" spans="1:4" x14ac:dyDescent="0.3">
      <c r="A1029" s="7">
        <v>44399</v>
      </c>
      <c r="B1029" s="8">
        <v>62.77</v>
      </c>
      <c r="C1029" s="10">
        <f t="shared" si="34"/>
        <v>-8.5660422265948048E-3</v>
      </c>
      <c r="D1029" s="10">
        <f t="shared" si="33"/>
        <v>-7.2057577304062634E-2</v>
      </c>
    </row>
    <row r="1030" spans="1:4" x14ac:dyDescent="0.3">
      <c r="A1030" s="7">
        <v>44400</v>
      </c>
      <c r="B1030" s="8">
        <v>63.43</v>
      </c>
      <c r="C1030" s="10">
        <f t="shared" si="34"/>
        <v>1.045968331636544E-2</v>
      </c>
      <c r="D1030" s="10">
        <f t="shared" si="33"/>
        <v>-7.5582077127099717E-2</v>
      </c>
    </row>
    <row r="1031" spans="1:4" x14ac:dyDescent="0.3">
      <c r="A1031" s="7">
        <v>44403</v>
      </c>
      <c r="B1031" s="8">
        <v>63.25</v>
      </c>
      <c r="C1031" s="10">
        <f t="shared" si="34"/>
        <v>-2.8418080381761783E-3</v>
      </c>
      <c r="D1031" s="10">
        <f t="shared" si="33"/>
        <v>-8.2362908421644149E-2</v>
      </c>
    </row>
    <row r="1032" spans="1:4" x14ac:dyDescent="0.3">
      <c r="A1032" s="7">
        <v>44404</v>
      </c>
      <c r="B1032" s="8">
        <v>63.71</v>
      </c>
      <c r="C1032" s="10">
        <f t="shared" si="34"/>
        <v>7.2464085207672533E-3</v>
      </c>
      <c r="D1032" s="10">
        <f t="shared" si="33"/>
        <v>-9.3725042629407257E-2</v>
      </c>
    </row>
    <row r="1033" spans="1:4" x14ac:dyDescent="0.3">
      <c r="A1033" s="7">
        <v>44405</v>
      </c>
      <c r="B1033" s="8">
        <v>62.95</v>
      </c>
      <c r="C1033" s="10">
        <f t="shared" si="34"/>
        <v>-1.200077563804062E-2</v>
      </c>
      <c r="D1033" s="10">
        <f t="shared" si="33"/>
        <v>-0.11907070682554781</v>
      </c>
    </row>
    <row r="1034" spans="1:4" x14ac:dyDescent="0.3">
      <c r="A1034" s="7">
        <v>44406</v>
      </c>
      <c r="B1034" s="8">
        <v>63.06</v>
      </c>
      <c r="C1034" s="10">
        <f t="shared" si="34"/>
        <v>1.7458936265585168E-3</v>
      </c>
      <c r="D1034" s="10">
        <f t="shared" si="33"/>
        <v>-0.11774779522855977</v>
      </c>
    </row>
    <row r="1035" spans="1:4" x14ac:dyDescent="0.3">
      <c r="A1035" s="7">
        <v>44407</v>
      </c>
      <c r="B1035" s="8">
        <v>63.36</v>
      </c>
      <c r="C1035" s="10">
        <f t="shared" si="34"/>
        <v>4.7460933892555382E-3</v>
      </c>
      <c r="D1035" s="10">
        <f t="shared" si="33"/>
        <v>-0.10805574390120933</v>
      </c>
    </row>
    <row r="1036" spans="1:4" x14ac:dyDescent="0.3">
      <c r="A1036" s="7">
        <v>44410</v>
      </c>
      <c r="B1036" s="8">
        <v>63.42</v>
      </c>
      <c r="C1036" s="10">
        <f t="shared" si="34"/>
        <v>9.4652160403087824E-4</v>
      </c>
      <c r="D1036" s="10">
        <f t="shared" si="33"/>
        <v>-8.4182297447814858E-2</v>
      </c>
    </row>
    <row r="1037" spans="1:4" x14ac:dyDescent="0.3">
      <c r="A1037" s="7">
        <v>44411</v>
      </c>
      <c r="B1037" s="8">
        <v>63.61</v>
      </c>
      <c r="C1037" s="10">
        <f t="shared" si="34"/>
        <v>2.9914215805116611E-3</v>
      </c>
      <c r="D1037" s="10">
        <f t="shared" si="33"/>
        <v>-8.6395456070126428E-2</v>
      </c>
    </row>
    <row r="1038" spans="1:4" x14ac:dyDescent="0.3">
      <c r="A1038" s="7">
        <v>44412</v>
      </c>
      <c r="B1038" s="8">
        <v>62.02</v>
      </c>
      <c r="C1038" s="10">
        <f t="shared" si="34"/>
        <v>-2.5313777018409978E-2</v>
      </c>
      <c r="D1038" s="10">
        <f t="shared" si="33"/>
        <v>-0.11688686582600306</v>
      </c>
    </row>
    <row r="1039" spans="1:4" x14ac:dyDescent="0.3">
      <c r="A1039" s="7">
        <v>44413</v>
      </c>
      <c r="B1039" s="8">
        <v>62.51</v>
      </c>
      <c r="C1039" s="10">
        <f t="shared" si="34"/>
        <v>7.8696302714180936E-3</v>
      </c>
      <c r="D1039" s="10">
        <f t="shared" si="33"/>
        <v>-0.10254099503055371</v>
      </c>
    </row>
    <row r="1040" spans="1:4" x14ac:dyDescent="0.3">
      <c r="A1040" s="7">
        <v>44414</v>
      </c>
      <c r="B1040" s="8">
        <v>63.22</v>
      </c>
      <c r="C1040" s="10">
        <f t="shared" si="34"/>
        <v>1.129416284375059E-2</v>
      </c>
      <c r="D1040" s="10">
        <f t="shared" si="33"/>
        <v>-9.0813587902461232E-2</v>
      </c>
    </row>
    <row r="1041" spans="1:4" x14ac:dyDescent="0.3">
      <c r="A1041" s="7">
        <v>44417</v>
      </c>
      <c r="B1041" s="8">
        <v>63.55</v>
      </c>
      <c r="C1041" s="10">
        <f t="shared" si="34"/>
        <v>5.2062908479914511E-3</v>
      </c>
      <c r="D1041" s="10">
        <f t="shared" si="33"/>
        <v>-8.9787483321672287E-2</v>
      </c>
    </row>
    <row r="1042" spans="1:4" x14ac:dyDescent="0.3">
      <c r="A1042" s="7">
        <v>44418</v>
      </c>
      <c r="B1042" s="8">
        <v>64.19</v>
      </c>
      <c r="C1042" s="10">
        <f t="shared" si="34"/>
        <v>1.0020437688223674E-2</v>
      </c>
      <c r="D1042" s="10">
        <f t="shared" si="33"/>
        <v>-7.2548882346169283E-2</v>
      </c>
    </row>
    <row r="1043" spans="1:4" x14ac:dyDescent="0.3">
      <c r="A1043" s="7">
        <v>44419</v>
      </c>
      <c r="B1043" s="8">
        <v>64.459999999999994</v>
      </c>
      <c r="C1043" s="10">
        <f t="shared" si="34"/>
        <v>4.1974410636049829E-3</v>
      </c>
      <c r="D1043" s="10">
        <f t="shared" si="33"/>
        <v>-5.5372768398283784E-2</v>
      </c>
    </row>
    <row r="1044" spans="1:4" x14ac:dyDescent="0.3">
      <c r="A1044" s="7">
        <v>44420</v>
      </c>
      <c r="B1044" s="8">
        <v>64.41</v>
      </c>
      <c r="C1044" s="10">
        <f t="shared" si="34"/>
        <v>-7.7597582849243073E-4</v>
      </c>
      <c r="D1044" s="10">
        <f t="shared" si="33"/>
        <v>-7.2887363695379292E-2</v>
      </c>
    </row>
    <row r="1045" spans="1:4" x14ac:dyDescent="0.3">
      <c r="A1045" s="7">
        <v>44421</v>
      </c>
      <c r="B1045" s="8">
        <v>65.569999999999993</v>
      </c>
      <c r="C1045" s="10">
        <f t="shared" si="34"/>
        <v>1.7849373716728671E-2</v>
      </c>
      <c r="D1045" s="10">
        <f t="shared" si="33"/>
        <v>-5.127804339432817E-2</v>
      </c>
    </row>
    <row r="1046" spans="1:4" x14ac:dyDescent="0.3">
      <c r="A1046" s="7">
        <v>44424</v>
      </c>
      <c r="B1046" s="8">
        <v>66.02</v>
      </c>
      <c r="C1046" s="10">
        <f t="shared" si="34"/>
        <v>6.8394521495188671E-3</v>
      </c>
      <c r="D1046" s="10">
        <f t="shared" si="33"/>
        <v>-4.559700434857606E-2</v>
      </c>
    </row>
    <row r="1047" spans="1:4" x14ac:dyDescent="0.3">
      <c r="A1047" s="7">
        <v>44425</v>
      </c>
      <c r="B1047" s="8">
        <v>66.989999999999995</v>
      </c>
      <c r="C1047" s="10">
        <f t="shared" si="34"/>
        <v>1.4585628095129121E-2</v>
      </c>
      <c r="D1047" s="10">
        <f t="shared" si="33"/>
        <v>-3.9369978024070287E-2</v>
      </c>
    </row>
    <row r="1048" spans="1:4" x14ac:dyDescent="0.3">
      <c r="A1048" s="7">
        <v>44426</v>
      </c>
      <c r="B1048" s="8">
        <v>65.5</v>
      </c>
      <c r="C1048" s="10">
        <f t="shared" si="34"/>
        <v>-2.2493211878969927E-2</v>
      </c>
      <c r="D1048" s="10">
        <f t="shared" si="33"/>
        <v>-6.8015294577669014E-2</v>
      </c>
    </row>
    <row r="1049" spans="1:4" x14ac:dyDescent="0.3">
      <c r="A1049" s="7">
        <v>44427</v>
      </c>
      <c r="B1049" s="8">
        <v>66.23</v>
      </c>
      <c r="C1049" s="10">
        <f t="shared" si="34"/>
        <v>1.1083389855681898E-2</v>
      </c>
      <c r="D1049" s="10">
        <f t="shared" si="33"/>
        <v>-3.8796692677774622E-2</v>
      </c>
    </row>
    <row r="1050" spans="1:4" x14ac:dyDescent="0.3">
      <c r="A1050" s="7">
        <v>44428</v>
      </c>
      <c r="B1050" s="8">
        <v>66.16</v>
      </c>
      <c r="C1050" s="10">
        <f t="shared" si="34"/>
        <v>-1.0574817814522914E-3</v>
      </c>
      <c r="D1050" s="10">
        <f t="shared" si="33"/>
        <v>-3.8255220706250814E-2</v>
      </c>
    </row>
    <row r="1051" spans="1:4" x14ac:dyDescent="0.3">
      <c r="A1051" s="7">
        <v>44431</v>
      </c>
      <c r="B1051" s="8">
        <v>65.73</v>
      </c>
      <c r="C1051" s="10">
        <f t="shared" si="34"/>
        <v>-6.520608439950921E-3</v>
      </c>
      <c r="D1051" s="10">
        <f t="shared" si="33"/>
        <v>-4.6955587329618395E-2</v>
      </c>
    </row>
    <row r="1052" spans="1:4" x14ac:dyDescent="0.3">
      <c r="A1052" s="7">
        <v>44432</v>
      </c>
      <c r="B1052" s="8">
        <v>64.989999999999995</v>
      </c>
      <c r="C1052" s="10">
        <f t="shared" si="34"/>
        <v>-1.1322030369227425E-2</v>
      </c>
      <c r="D1052" s="10">
        <f t="shared" si="33"/>
        <v>-6.824375781753729E-2</v>
      </c>
    </row>
    <row r="1053" spans="1:4" x14ac:dyDescent="0.3">
      <c r="A1053" s="7">
        <v>44433</v>
      </c>
      <c r="B1053" s="8">
        <v>63.98</v>
      </c>
      <c r="C1053" s="10">
        <f t="shared" si="34"/>
        <v>-1.5662877384885563E-2</v>
      </c>
      <c r="D1053" s="10">
        <f t="shared" si="33"/>
        <v>-8.2612322804862789E-2</v>
      </c>
    </row>
    <row r="1054" spans="1:4" x14ac:dyDescent="0.3">
      <c r="A1054" s="7">
        <v>44434</v>
      </c>
      <c r="B1054" s="8">
        <v>63.22</v>
      </c>
      <c r="C1054" s="10">
        <f t="shared" si="34"/>
        <v>-1.1949827733900239E-2</v>
      </c>
      <c r="D1054" s="10">
        <f t="shared" si="33"/>
        <v>-0.10728842510596613</v>
      </c>
    </row>
    <row r="1055" spans="1:4" x14ac:dyDescent="0.3">
      <c r="A1055" s="7">
        <v>44435</v>
      </c>
      <c r="B1055" s="8">
        <v>63.28</v>
      </c>
      <c r="C1055" s="10">
        <f t="shared" si="34"/>
        <v>9.4861667192673636E-4</v>
      </c>
      <c r="D1055" s="10">
        <f t="shared" si="33"/>
        <v>-0.10747584945369193</v>
      </c>
    </row>
    <row r="1056" spans="1:4" x14ac:dyDescent="0.3">
      <c r="A1056" s="7">
        <v>44438</v>
      </c>
      <c r="B1056" s="8">
        <v>63.16</v>
      </c>
      <c r="C1056" s="10">
        <f t="shared" si="34"/>
        <v>-1.8981340719571114E-3</v>
      </c>
      <c r="D1056" s="10">
        <f t="shared" si="33"/>
        <v>-0.11050873542046365</v>
      </c>
    </row>
    <row r="1057" spans="1:4" x14ac:dyDescent="0.3">
      <c r="A1057" s="7">
        <v>44439</v>
      </c>
      <c r="B1057" s="8">
        <v>63.14</v>
      </c>
      <c r="C1057" s="10">
        <f t="shared" si="34"/>
        <v>-3.1670625759571645E-4</v>
      </c>
      <c r="D1057" s="10">
        <f t="shared" si="33"/>
        <v>-0.11605698418605868</v>
      </c>
    </row>
    <row r="1058" spans="1:4" x14ac:dyDescent="0.3">
      <c r="A1058" s="7">
        <v>44440</v>
      </c>
      <c r="B1058" s="8">
        <v>63.29</v>
      </c>
      <c r="C1058" s="10">
        <f t="shared" si="34"/>
        <v>2.3728556573682637E-3</v>
      </c>
      <c r="D1058" s="10">
        <f t="shared" si="33"/>
        <v>-8.985139152079355E-2</v>
      </c>
    </row>
    <row r="1059" spans="1:4" x14ac:dyDescent="0.3">
      <c r="A1059" s="7">
        <v>44441</v>
      </c>
      <c r="B1059" s="8">
        <v>63.46</v>
      </c>
      <c r="C1059" s="10">
        <f t="shared" si="34"/>
        <v>2.6824473678354476E-3</v>
      </c>
      <c r="D1059" s="10">
        <f t="shared" si="33"/>
        <v>-0.10406752757185615</v>
      </c>
    </row>
    <row r="1060" spans="1:4" x14ac:dyDescent="0.3">
      <c r="A1060" s="7">
        <v>44442</v>
      </c>
      <c r="B1060" s="8">
        <v>63.44</v>
      </c>
      <c r="C1060" s="10">
        <f t="shared" si="34"/>
        <v>-3.1520882845700117E-4</v>
      </c>
      <c r="D1060" s="10">
        <f t="shared" si="33"/>
        <v>-9.7543154308636415E-2</v>
      </c>
    </row>
    <row r="1061" spans="1:4" x14ac:dyDescent="0.3">
      <c r="A1061" s="7">
        <v>44446</v>
      </c>
      <c r="B1061" s="8">
        <v>61.74</v>
      </c>
      <c r="C1061" s="10">
        <f t="shared" si="34"/>
        <v>-2.7162558252579225E-2</v>
      </c>
      <c r="D1061" s="10">
        <f t="shared" si="33"/>
        <v>-0.11435781913318409</v>
      </c>
    </row>
    <row r="1062" spans="1:4" x14ac:dyDescent="0.3">
      <c r="A1062" s="7">
        <v>44447</v>
      </c>
      <c r="B1062" s="8">
        <v>63.05</v>
      </c>
      <c r="C1062" s="10">
        <f t="shared" si="34"/>
        <v>2.0996043336915231E-2</v>
      </c>
      <c r="D1062" s="10">
        <f t="shared" si="33"/>
        <v>-5.086497110797706E-2</v>
      </c>
    </row>
    <row r="1063" spans="1:4" x14ac:dyDescent="0.3">
      <c r="A1063" s="7">
        <v>44448</v>
      </c>
      <c r="B1063" s="8">
        <v>63</v>
      </c>
      <c r="C1063" s="10">
        <f t="shared" si="34"/>
        <v>-7.9333601939587397E-4</v>
      </c>
      <c r="D1063" s="10">
        <f t="shared" si="33"/>
        <v>-5.4518247362262684E-2</v>
      </c>
    </row>
    <row r="1064" spans="1:4" x14ac:dyDescent="0.3">
      <c r="A1064" s="7">
        <v>44449</v>
      </c>
      <c r="B1064" s="8">
        <v>62.74</v>
      </c>
      <c r="C1064" s="10">
        <f t="shared" si="34"/>
        <v>-4.1355236290005603E-3</v>
      </c>
      <c r="D1064" s="10">
        <f t="shared" si="33"/>
        <v>-5.0655539263892616E-2</v>
      </c>
    </row>
    <row r="1065" spans="1:4" x14ac:dyDescent="0.3">
      <c r="A1065" s="7">
        <v>44452</v>
      </c>
      <c r="B1065" s="8">
        <v>63.4</v>
      </c>
      <c r="C1065" s="10">
        <f t="shared" si="34"/>
        <v>1.046465868064809E-2</v>
      </c>
      <c r="D1065" s="10">
        <f t="shared" si="33"/>
        <v>-3.166983085131047E-2</v>
      </c>
    </row>
    <row r="1066" spans="1:4" x14ac:dyDescent="0.3">
      <c r="A1066" s="7">
        <v>44453</v>
      </c>
      <c r="B1066" s="8">
        <v>63.68</v>
      </c>
      <c r="C1066" s="10">
        <f t="shared" si="34"/>
        <v>4.4066800929473959E-3</v>
      </c>
      <c r="D1066" s="10">
        <f t="shared" si="33"/>
        <v>-2.695748057410937E-2</v>
      </c>
    </row>
    <row r="1067" spans="1:4" x14ac:dyDescent="0.3">
      <c r="A1067" s="7">
        <v>44454</v>
      </c>
      <c r="B1067" s="8">
        <v>63.88</v>
      </c>
      <c r="C1067" s="10">
        <f t="shared" si="34"/>
        <v>3.1357818106840544E-3</v>
      </c>
      <c r="D1067" s="10">
        <f t="shared" si="33"/>
        <v>-2.7026585138818841E-2</v>
      </c>
    </row>
    <row r="1068" spans="1:4" x14ac:dyDescent="0.3">
      <c r="A1068" s="7">
        <v>44455</v>
      </c>
      <c r="B1068" s="8">
        <v>63.54</v>
      </c>
      <c r="C1068" s="10">
        <f t="shared" si="34"/>
        <v>-5.3366945054415908E-3</v>
      </c>
      <c r="D1068" s="10">
        <f t="shared" si="33"/>
        <v>-6.119105937264605E-3</v>
      </c>
    </row>
    <row r="1069" spans="1:4" x14ac:dyDescent="0.3">
      <c r="A1069" s="7">
        <v>44456</v>
      </c>
      <c r="B1069" s="8">
        <v>63.56</v>
      </c>
      <c r="C1069" s="10">
        <f t="shared" si="34"/>
        <v>3.1471282714513258E-4</v>
      </c>
      <c r="D1069" s="10">
        <f t="shared" si="33"/>
        <v>7.8696785363248172E-4</v>
      </c>
    </row>
    <row r="1070" spans="1:4" x14ac:dyDescent="0.3">
      <c r="A1070" s="7">
        <v>44459</v>
      </c>
      <c r="B1070" s="8">
        <v>63.39</v>
      </c>
      <c r="C1070" s="10">
        <f t="shared" si="34"/>
        <v>-2.6782213724402689E-3</v>
      </c>
      <c r="D1070" s="10">
        <f t="shared" si="33"/>
        <v>7.4420421059985375E-3</v>
      </c>
    </row>
    <row r="1071" spans="1:4" x14ac:dyDescent="0.3">
      <c r="A1071" s="7">
        <v>44460</v>
      </c>
      <c r="B1071" s="8">
        <v>62.78</v>
      </c>
      <c r="C1071" s="10">
        <f t="shared" si="34"/>
        <v>-9.6695688822675367E-3</v>
      </c>
      <c r="D1071" s="10">
        <f t="shared" si="33"/>
        <v>9.5617537165570803E-4</v>
      </c>
    </row>
    <row r="1072" spans="1:4" x14ac:dyDescent="0.3">
      <c r="A1072" s="7">
        <v>44461</v>
      </c>
      <c r="B1072" s="8">
        <v>63.22</v>
      </c>
      <c r="C1072" s="10">
        <f t="shared" si="34"/>
        <v>6.984155373664239E-3</v>
      </c>
      <c r="D1072" s="10">
        <f t="shared" si="33"/>
        <v>8.7378425508881745E-3</v>
      </c>
    </row>
    <row r="1073" spans="1:4" x14ac:dyDescent="0.3">
      <c r="A1073" s="7">
        <v>44462</v>
      </c>
      <c r="B1073" s="8">
        <v>63.15</v>
      </c>
      <c r="C1073" s="10">
        <f t="shared" si="34"/>
        <v>-1.10785799097152E-3</v>
      </c>
      <c r="D1073" s="10">
        <f t="shared" si="33"/>
        <v>3.2510104755866624E-2</v>
      </c>
    </row>
    <row r="1074" spans="1:4" x14ac:dyDescent="0.3">
      <c r="A1074" s="7">
        <v>44463</v>
      </c>
      <c r="B1074" s="8">
        <v>63.78</v>
      </c>
      <c r="C1074" s="10">
        <f t="shared" si="34"/>
        <v>9.9268127854114339E-3</v>
      </c>
      <c r="D1074" s="10">
        <f t="shared" si="33"/>
        <v>1.7875980239834808E-2</v>
      </c>
    </row>
    <row r="1075" spans="1:4" x14ac:dyDescent="0.3">
      <c r="A1075" s="7">
        <v>44466</v>
      </c>
      <c r="B1075" s="8">
        <v>64</v>
      </c>
      <c r="C1075" s="10">
        <f t="shared" si="34"/>
        <v>3.4434217777603577E-3</v>
      </c>
      <c r="D1075" s="10">
        <f t="shared" si="33"/>
        <v>1.4479321264834815E-2</v>
      </c>
    </row>
    <row r="1076" spans="1:4" x14ac:dyDescent="0.3">
      <c r="A1076" s="7">
        <v>44467</v>
      </c>
      <c r="B1076" s="8">
        <v>64</v>
      </c>
      <c r="C1076" s="10">
        <f t="shared" si="34"/>
        <v>0</v>
      </c>
      <c r="D1076" s="10">
        <f t="shared" si="33"/>
        <v>9.7347290968977842E-3</v>
      </c>
    </row>
    <row r="1077" spans="1:4" x14ac:dyDescent="0.3">
      <c r="A1077" s="7">
        <v>44468</v>
      </c>
      <c r="B1077" s="8">
        <v>65.3</v>
      </c>
      <c r="C1077" s="10">
        <f t="shared" si="34"/>
        <v>2.0108952922713478E-2</v>
      </c>
      <c r="D1077" s="10">
        <f t="shared" si="33"/>
        <v>2.8897458955793563E-2</v>
      </c>
    </row>
    <row r="1078" spans="1:4" x14ac:dyDescent="0.3">
      <c r="A1078" s="7">
        <v>44469</v>
      </c>
      <c r="B1078" s="8">
        <v>63.92</v>
      </c>
      <c r="C1078" s="10">
        <f t="shared" si="34"/>
        <v>-2.1359734824366122E-2</v>
      </c>
      <c r="D1078" s="10">
        <f t="shared" si="33"/>
        <v>-1.0427298586361492E-2</v>
      </c>
    </row>
    <row r="1079" spans="1:4" x14ac:dyDescent="0.3">
      <c r="A1079" s="7">
        <v>44470</v>
      </c>
      <c r="B1079" s="8">
        <v>63.87</v>
      </c>
      <c r="C1079" s="10">
        <f t="shared" si="34"/>
        <v>-7.8253388452154625E-4</v>
      </c>
      <c r="D1079" s="10">
        <f t="shared" si="33"/>
        <v>-7.9532582971636335E-3</v>
      </c>
    </row>
    <row r="1080" spans="1:4" x14ac:dyDescent="0.3">
      <c r="A1080" s="7">
        <v>44473</v>
      </c>
      <c r="B1080" s="8">
        <v>64.53</v>
      </c>
      <c r="C1080" s="10">
        <f t="shared" si="34"/>
        <v>1.0280464374250727E-2</v>
      </c>
      <c r="D1080" s="10">
        <f t="shared" si="33"/>
        <v>-2.7855171214254803E-3</v>
      </c>
    </row>
    <row r="1081" spans="1:4" x14ac:dyDescent="0.3">
      <c r="A1081" s="7">
        <v>44474</v>
      </c>
      <c r="B1081" s="8">
        <v>64.02</v>
      </c>
      <c r="C1081" s="10">
        <f t="shared" si="34"/>
        <v>-7.9346974060314889E-3</v>
      </c>
      <c r="D1081" s="10">
        <f t="shared" si="33"/>
        <v>-2.209095781419132E-2</v>
      </c>
    </row>
    <row r="1082" spans="1:4" x14ac:dyDescent="0.3">
      <c r="A1082" s="7">
        <v>44475</v>
      </c>
      <c r="B1082" s="8">
        <v>64.400000000000006</v>
      </c>
      <c r="C1082" s="10">
        <f t="shared" si="34"/>
        <v>5.9180985685910311E-3</v>
      </c>
      <c r="D1082" s="10">
        <f t="shared" si="33"/>
        <v>-1.1732150623535706E-2</v>
      </c>
    </row>
    <row r="1083" spans="1:4" x14ac:dyDescent="0.3">
      <c r="A1083" s="7">
        <v>44476</v>
      </c>
      <c r="B1083" s="8">
        <v>63.11</v>
      </c>
      <c r="C1083" s="10">
        <f t="shared" si="34"/>
        <v>-2.0234397514159921E-2</v>
      </c>
      <c r="D1083" s="10">
        <f t="shared" si="33"/>
        <v>-2.7351865283023205E-2</v>
      </c>
    </row>
    <row r="1084" spans="1:4" x14ac:dyDescent="0.3">
      <c r="A1084" s="7">
        <v>44477</v>
      </c>
      <c r="B1084" s="8">
        <v>62.69</v>
      </c>
      <c r="C1084" s="10">
        <f t="shared" si="34"/>
        <v>-6.6772903102710101E-3</v>
      </c>
      <c r="D1084" s="10">
        <f t="shared" si="33"/>
        <v>-3.9564225075295313E-2</v>
      </c>
    </row>
    <row r="1085" spans="1:4" x14ac:dyDescent="0.3">
      <c r="A1085" s="7">
        <v>44480</v>
      </c>
      <c r="B1085" s="8">
        <v>62.76</v>
      </c>
      <c r="C1085" s="10">
        <f t="shared" si="34"/>
        <v>1.1159825789546726E-3</v>
      </c>
      <c r="D1085" s="10">
        <f t="shared" si="33"/>
        <v>-4.8061500324457648E-2</v>
      </c>
    </row>
    <row r="1086" spans="1:4" x14ac:dyDescent="0.3">
      <c r="A1086" s="7">
        <v>44481</v>
      </c>
      <c r="B1086" s="8">
        <v>62.36</v>
      </c>
      <c r="C1086" s="10">
        <f t="shared" si="34"/>
        <v>-6.3938836752560155E-3</v>
      </c>
      <c r="D1086" s="10">
        <f t="shared" si="33"/>
        <v>-6.1416671191199999E-2</v>
      </c>
    </row>
    <row r="1087" spans="1:4" x14ac:dyDescent="0.3">
      <c r="A1087" s="7">
        <v>44482</v>
      </c>
      <c r="B1087" s="8">
        <v>61.69</v>
      </c>
      <c r="C1087" s="10">
        <f t="shared" si="34"/>
        <v>-1.0802200968028555E-2</v>
      </c>
      <c r="D1087" s="10">
        <f t="shared" ref="D1087:D1111" si="35">SUM(C836:C1087)</f>
        <v>-7.9880593707062575E-2</v>
      </c>
    </row>
    <row r="1088" spans="1:4" x14ac:dyDescent="0.3">
      <c r="A1088" s="7">
        <v>44483</v>
      </c>
      <c r="B1088" s="8">
        <v>62.16</v>
      </c>
      <c r="C1088" s="10">
        <f t="shared" si="34"/>
        <v>7.5898628378447495E-3</v>
      </c>
      <c r="D1088" s="10">
        <f t="shared" si="35"/>
        <v>-7.2889174932559905E-2</v>
      </c>
    </row>
    <row r="1089" spans="1:4" x14ac:dyDescent="0.3">
      <c r="A1089" s="7">
        <v>44484</v>
      </c>
      <c r="B1089" s="8">
        <v>61.79</v>
      </c>
      <c r="C1089" s="10">
        <f t="shared" si="34"/>
        <v>-5.970166986503796E-3</v>
      </c>
      <c r="D1089" s="10">
        <f t="shared" si="35"/>
        <v>-8.3038452479000061E-2</v>
      </c>
    </row>
    <row r="1090" spans="1:4" x14ac:dyDescent="0.3">
      <c r="A1090" s="7">
        <v>44487</v>
      </c>
      <c r="B1090" s="8">
        <v>61.48</v>
      </c>
      <c r="C1090" s="10">
        <f t="shared" si="34"/>
        <v>-5.0296204024930964E-3</v>
      </c>
      <c r="D1090" s="10">
        <f t="shared" si="35"/>
        <v>-8.74721253072403E-2</v>
      </c>
    </row>
    <row r="1091" spans="1:4" x14ac:dyDescent="0.3">
      <c r="A1091" s="7">
        <v>44488</v>
      </c>
      <c r="B1091" s="8">
        <v>61.5</v>
      </c>
      <c r="C1091" s="10">
        <f t="shared" si="34"/>
        <v>3.2525614207717696E-4</v>
      </c>
      <c r="D1091" s="10">
        <f t="shared" si="35"/>
        <v>-8.1017841831741891E-2</v>
      </c>
    </row>
    <row r="1092" spans="1:4" x14ac:dyDescent="0.3">
      <c r="A1092" s="7">
        <v>44489</v>
      </c>
      <c r="B1092" s="8">
        <v>62.01</v>
      </c>
      <c r="C1092" s="10">
        <f t="shared" ref="C1092:C1115" si="36">LN(B1092/B1091)</f>
        <v>8.2584875493144066E-3</v>
      </c>
      <c r="D1092" s="10">
        <f t="shared" si="35"/>
        <v>-6.6139802504544223E-2</v>
      </c>
    </row>
    <row r="1093" spans="1:4" x14ac:dyDescent="0.3">
      <c r="A1093" s="7">
        <v>44490</v>
      </c>
      <c r="B1093" s="8">
        <v>61.68</v>
      </c>
      <c r="C1093" s="10">
        <f t="shared" si="36"/>
        <v>-5.3359331067124819E-3</v>
      </c>
      <c r="D1093" s="10">
        <f t="shared" si="35"/>
        <v>-6.7240363979704704E-2</v>
      </c>
    </row>
    <row r="1094" spans="1:4" x14ac:dyDescent="0.3">
      <c r="A1094" s="7">
        <v>44491</v>
      </c>
      <c r="B1094" s="8">
        <v>62.12</v>
      </c>
      <c r="C1094" s="10">
        <f t="shared" si="36"/>
        <v>7.1082690254122448E-3</v>
      </c>
      <c r="D1094" s="10">
        <f t="shared" si="35"/>
        <v>-6.6026467041756604E-2</v>
      </c>
    </row>
    <row r="1095" spans="1:4" x14ac:dyDescent="0.3">
      <c r="A1095" s="7">
        <v>44494</v>
      </c>
      <c r="B1095" s="8">
        <v>61.73</v>
      </c>
      <c r="C1095" s="10">
        <f t="shared" si="36"/>
        <v>-6.2979618746817987E-3</v>
      </c>
      <c r="D1095" s="10">
        <f t="shared" si="35"/>
        <v>-7.8334062387829029E-2</v>
      </c>
    </row>
    <row r="1096" spans="1:4" x14ac:dyDescent="0.3">
      <c r="A1096" s="7">
        <v>44495</v>
      </c>
      <c r="B1096" s="8">
        <v>61.6</v>
      </c>
      <c r="C1096" s="10">
        <f t="shared" si="36"/>
        <v>-2.1081658663303199E-3</v>
      </c>
      <c r="D1096" s="10">
        <f t="shared" si="35"/>
        <v>-6.4437054951089853E-2</v>
      </c>
    </row>
    <row r="1097" spans="1:4" x14ac:dyDescent="0.3">
      <c r="A1097" s="7">
        <v>44496</v>
      </c>
      <c r="B1097" s="8">
        <v>61.3</v>
      </c>
      <c r="C1097" s="10">
        <f t="shared" si="36"/>
        <v>-4.8820275973084212E-3</v>
      </c>
      <c r="D1097" s="10">
        <f t="shared" si="35"/>
        <v>-5.7529923578228837E-2</v>
      </c>
    </row>
    <row r="1098" spans="1:4" x14ac:dyDescent="0.3">
      <c r="A1098" s="7">
        <v>44497</v>
      </c>
      <c r="B1098" s="8">
        <v>61.69</v>
      </c>
      <c r="C1098" s="10">
        <f t="shared" si="36"/>
        <v>6.3420002793816137E-3</v>
      </c>
      <c r="D1098" s="10">
        <f t="shared" si="35"/>
        <v>-2.8760569960810285E-2</v>
      </c>
    </row>
    <row r="1099" spans="1:4" x14ac:dyDescent="0.3">
      <c r="A1099" s="7">
        <v>44498</v>
      </c>
      <c r="B1099" s="8">
        <v>61.3</v>
      </c>
      <c r="C1099" s="10">
        <f t="shared" si="36"/>
        <v>-6.3420002793815244E-3</v>
      </c>
      <c r="D1099" s="10">
        <f t="shared" si="35"/>
        <v>-2.8623919152670825E-2</v>
      </c>
    </row>
    <row r="1100" spans="1:4" x14ac:dyDescent="0.3">
      <c r="A1100" s="7">
        <v>44501</v>
      </c>
      <c r="B1100" s="8">
        <v>62.16</v>
      </c>
      <c r="C1100" s="10">
        <f t="shared" si="36"/>
        <v>1.3931863117226278E-2</v>
      </c>
      <c r="D1100" s="10">
        <f t="shared" si="35"/>
        <v>-1.1675462496018975E-2</v>
      </c>
    </row>
    <row r="1101" spans="1:4" x14ac:dyDescent="0.3">
      <c r="A1101" s="7">
        <v>44502</v>
      </c>
      <c r="B1101" s="8">
        <v>62.53</v>
      </c>
      <c r="C1101" s="10">
        <f t="shared" si="36"/>
        <v>5.9347355198145265E-3</v>
      </c>
      <c r="D1101" s="10">
        <f t="shared" si="35"/>
        <v>-2.229870205248783E-2</v>
      </c>
    </row>
    <row r="1102" spans="1:4" x14ac:dyDescent="0.3">
      <c r="A1102" s="7">
        <v>44503</v>
      </c>
      <c r="B1102" s="8">
        <v>63.34</v>
      </c>
      <c r="C1102" s="10">
        <f t="shared" si="36"/>
        <v>1.2870599531287118E-2</v>
      </c>
      <c r="D1102" s="10">
        <f t="shared" si="35"/>
        <v>-1.6285984760167401E-2</v>
      </c>
    </row>
    <row r="1103" spans="1:4" x14ac:dyDescent="0.3">
      <c r="A1103" s="7">
        <v>44504</v>
      </c>
      <c r="B1103" s="8">
        <v>62.91</v>
      </c>
      <c r="C1103" s="10">
        <f t="shared" si="36"/>
        <v>-6.8119075285556002E-3</v>
      </c>
      <c r="D1103" s="10">
        <f t="shared" si="35"/>
        <v>-1.0593821900717604E-2</v>
      </c>
    </row>
    <row r="1104" spans="1:4" x14ac:dyDescent="0.3">
      <c r="A1104" s="7">
        <v>44505</v>
      </c>
      <c r="B1104" s="8">
        <v>62.56</v>
      </c>
      <c r="C1104" s="10">
        <f t="shared" si="36"/>
        <v>-5.5790373448825663E-3</v>
      </c>
      <c r="D1104" s="10">
        <f t="shared" si="35"/>
        <v>-2.7433535006517233E-2</v>
      </c>
    </row>
    <row r="1105" spans="1:4" x14ac:dyDescent="0.3">
      <c r="A1105" s="7">
        <v>44508</v>
      </c>
      <c r="B1105" s="8">
        <v>62.25</v>
      </c>
      <c r="C1105" s="10">
        <f t="shared" si="36"/>
        <v>-4.9675608922387093E-3</v>
      </c>
      <c r="D1105" s="10">
        <f t="shared" si="35"/>
        <v>-3.3178398697317972E-2</v>
      </c>
    </row>
    <row r="1106" spans="1:4" x14ac:dyDescent="0.3">
      <c r="A1106" s="7">
        <v>44509</v>
      </c>
      <c r="B1106" s="8">
        <v>62.94</v>
      </c>
      <c r="C1106" s="10">
        <f t="shared" si="36"/>
        <v>1.1023356291443843E-2</v>
      </c>
      <c r="D1106" s="10">
        <f t="shared" si="35"/>
        <v>-3.1771247288638754E-4</v>
      </c>
    </row>
    <row r="1107" spans="1:4" x14ac:dyDescent="0.3">
      <c r="A1107" s="7">
        <v>44510</v>
      </c>
      <c r="B1107" s="8">
        <v>63.52</v>
      </c>
      <c r="C1107" s="10">
        <f t="shared" si="36"/>
        <v>9.172925302619513E-3</v>
      </c>
      <c r="D1107" s="10">
        <f t="shared" si="35"/>
        <v>-1.0492618384805754E-2</v>
      </c>
    </row>
    <row r="1108" spans="1:4" x14ac:dyDescent="0.3">
      <c r="A1108" s="7">
        <v>44511</v>
      </c>
      <c r="B1108" s="8">
        <v>63.26</v>
      </c>
      <c r="C1108" s="10">
        <f t="shared" si="36"/>
        <v>-4.1015990613776018E-3</v>
      </c>
      <c r="D1108" s="10">
        <f t="shared" si="35"/>
        <v>-3.6322478072539778E-2</v>
      </c>
    </row>
    <row r="1109" spans="1:4" x14ac:dyDescent="0.3">
      <c r="A1109" s="7">
        <v>44512</v>
      </c>
      <c r="B1109" s="8">
        <v>63.22</v>
      </c>
      <c r="C1109" s="10">
        <f t="shared" si="36"/>
        <v>-6.3251109003110528E-4</v>
      </c>
      <c r="D1109" s="10">
        <f t="shared" si="35"/>
        <v>-2.93038424270512E-2</v>
      </c>
    </row>
    <row r="1110" spans="1:4" x14ac:dyDescent="0.3">
      <c r="A1110" s="7">
        <v>44515</v>
      </c>
      <c r="B1110" s="8">
        <v>63.91</v>
      </c>
      <c r="C1110" s="10">
        <f t="shared" si="36"/>
        <v>1.0855136874718629E-2</v>
      </c>
      <c r="D1110" s="10">
        <f t="shared" si="35"/>
        <v>-2.8535907085733659E-2</v>
      </c>
    </row>
    <row r="1111" spans="1:4" x14ac:dyDescent="0.3">
      <c r="A1111" s="7">
        <v>44516</v>
      </c>
      <c r="B1111" s="8">
        <v>63.35</v>
      </c>
      <c r="C1111" s="10">
        <f t="shared" si="36"/>
        <v>-8.8009368950422821E-3</v>
      </c>
      <c r="D1111" s="10">
        <f t="shared" si="35"/>
        <v>-4.9729325379730238E-2</v>
      </c>
    </row>
    <row r="1112" spans="1:4" x14ac:dyDescent="0.3">
      <c r="A1112" s="7">
        <v>44517</v>
      </c>
      <c r="B1112" s="8">
        <v>62.96</v>
      </c>
      <c r="C1112" s="10">
        <f t="shared" si="36"/>
        <v>-6.1753026580002365E-3</v>
      </c>
      <c r="D1112" s="10">
        <f>SUM(C861:C1112)</f>
        <v>-5.1991906717891008E-2</v>
      </c>
    </row>
    <row r="1113" spans="1:4" x14ac:dyDescent="0.3">
      <c r="A1113" s="7">
        <v>44518</v>
      </c>
      <c r="B1113" s="8">
        <v>62.41</v>
      </c>
      <c r="C1113" s="10">
        <f t="shared" si="36"/>
        <v>-8.7740851631961832E-3</v>
      </c>
      <c r="D1113" s="10">
        <f t="shared" ref="D1113:D1115" si="37">SUM(C862:C1113)</f>
        <v>-4.0969395929807056E-2</v>
      </c>
    </row>
    <row r="1114" spans="1:4" x14ac:dyDescent="0.3">
      <c r="A1114" s="7">
        <v>44519</v>
      </c>
      <c r="B1114" s="8">
        <v>61.93</v>
      </c>
      <c r="C1114" s="10">
        <f t="shared" si="36"/>
        <v>-7.7208039959819567E-3</v>
      </c>
      <c r="D1114" s="10">
        <f t="shared" si="37"/>
        <v>-5.1608116455140622E-2</v>
      </c>
    </row>
    <row r="1115" spans="1:4" x14ac:dyDescent="0.3">
      <c r="A1115" s="7">
        <v>44522</v>
      </c>
      <c r="B1115" s="8">
        <v>62.39</v>
      </c>
      <c r="C1115" s="10">
        <f t="shared" si="36"/>
        <v>7.4002911727254587E-3</v>
      </c>
      <c r="D1115" s="10">
        <f t="shared" si="37"/>
        <v>-4.113609809368178E-2</v>
      </c>
    </row>
  </sheetData>
  <mergeCells count="6">
    <mergeCell ref="F1:H1"/>
    <mergeCell ref="J3:K3"/>
    <mergeCell ref="J4:K4"/>
    <mergeCell ref="I9:J9"/>
    <mergeCell ref="K9:L9"/>
    <mergeCell ref="I1:M1"/>
  </mergeCells>
  <pageMargins left="0.5" right="0.5" top="0.75" bottom="0.75" header="0.3" footer="0.3"/>
  <pageSetup scale="85"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96E13-2A47-4A30-9EA8-15DCBF66794D}">
  <dimension ref="A1:M1115"/>
  <sheetViews>
    <sheetView workbookViewId="0">
      <selection activeCell="H6" sqref="H6:H7"/>
    </sheetView>
  </sheetViews>
  <sheetFormatPr defaultRowHeight="14.4" x14ac:dyDescent="0.3"/>
  <cols>
    <col min="1" max="1" width="10.5546875" bestFit="1" customWidth="1"/>
    <col min="7" max="7" width="12.5546875" customWidth="1"/>
    <col min="8" max="9" width="14.21875" customWidth="1"/>
    <col min="10" max="10" width="16.21875" customWidth="1"/>
    <col min="11" max="11" width="16" customWidth="1"/>
    <col min="12" max="12" width="13.5546875" customWidth="1"/>
  </cols>
  <sheetData>
    <row r="1" spans="1:13" ht="28.8" x14ac:dyDescent="0.3">
      <c r="A1" s="15" t="s">
        <v>0</v>
      </c>
      <c r="B1" s="15" t="s">
        <v>1</v>
      </c>
      <c r="C1" s="15" t="s">
        <v>2</v>
      </c>
      <c r="D1" s="15" t="s">
        <v>3</v>
      </c>
      <c r="E1" s="3"/>
      <c r="F1" s="22" t="s">
        <v>4</v>
      </c>
      <c r="G1" s="23"/>
      <c r="H1" s="24"/>
      <c r="I1" s="6"/>
      <c r="J1" s="6"/>
      <c r="K1" s="6"/>
      <c r="L1" s="6"/>
      <c r="M1" s="6"/>
    </row>
    <row r="2" spans="1:13" x14ac:dyDescent="0.3">
      <c r="A2" s="7">
        <v>42908</v>
      </c>
      <c r="B2" s="8">
        <v>76.239999999999995</v>
      </c>
      <c r="C2" s="9"/>
      <c r="D2" s="9"/>
      <c r="E2" s="4"/>
      <c r="F2" s="16"/>
      <c r="G2" s="17" t="s">
        <v>5</v>
      </c>
      <c r="H2" s="17" t="s">
        <v>6</v>
      </c>
      <c r="I2" s="4"/>
      <c r="J2" s="4"/>
      <c r="K2" s="4"/>
      <c r="L2" s="4"/>
      <c r="M2" s="4"/>
    </row>
    <row r="3" spans="1:13" x14ac:dyDescent="0.3">
      <c r="A3" s="7">
        <v>42909</v>
      </c>
      <c r="B3" s="8">
        <v>77.599999999999994</v>
      </c>
      <c r="C3" s="10">
        <f>LN(B3/B2)</f>
        <v>1.7681167843226445E-2</v>
      </c>
      <c r="D3" s="11"/>
      <c r="E3" s="4"/>
      <c r="F3" s="16" t="s">
        <v>7</v>
      </c>
      <c r="G3" s="10">
        <f>AVERAGE(C3:C1115)</f>
        <v>2.7742351397406562E-4</v>
      </c>
      <c r="H3" s="10">
        <f>G3*252</f>
        <v>6.9910725521464531E-2</v>
      </c>
      <c r="I3" s="4"/>
      <c r="J3" s="19" t="s">
        <v>8</v>
      </c>
      <c r="K3" s="20"/>
      <c r="L3" s="4"/>
      <c r="M3" s="4"/>
    </row>
    <row r="4" spans="1:13" x14ac:dyDescent="0.3">
      <c r="A4" s="7">
        <v>42912</v>
      </c>
      <c r="B4" s="8">
        <v>77.95</v>
      </c>
      <c r="C4" s="10">
        <f t="shared" ref="C4:C67" si="0">LN(B4/B3)</f>
        <v>4.5001683146126646E-3</v>
      </c>
      <c r="D4" s="11"/>
      <c r="E4" s="4"/>
      <c r="F4" s="16" t="s">
        <v>9</v>
      </c>
      <c r="G4" s="10">
        <f>MEDIAN(C3:C1115)</f>
        <v>2.5803122320942369E-4</v>
      </c>
      <c r="H4" s="25"/>
      <c r="I4" s="4"/>
      <c r="J4" s="21">
        <v>0.44500000000000001</v>
      </c>
      <c r="K4" s="21"/>
      <c r="L4" s="4"/>
      <c r="M4" s="4"/>
    </row>
    <row r="5" spans="1:13" x14ac:dyDescent="0.3">
      <c r="A5" s="7">
        <v>42913</v>
      </c>
      <c r="B5" s="8">
        <v>76.349999999999994</v>
      </c>
      <c r="C5" s="10">
        <f t="shared" si="0"/>
        <v>-2.0739563839144236E-2</v>
      </c>
      <c r="D5" s="11"/>
      <c r="E5" s="4"/>
      <c r="F5" s="16" t="s">
        <v>10</v>
      </c>
      <c r="G5" s="10">
        <f>_xlfn.STDEV.S(C3:C1115)</f>
        <v>1.648667835079529E-2</v>
      </c>
      <c r="H5" s="10">
        <f>G5*SQRT(12)</f>
        <v>5.7111529103246614E-2</v>
      </c>
      <c r="I5" s="4"/>
      <c r="J5" s="4"/>
      <c r="K5" s="4"/>
      <c r="L5" s="4"/>
      <c r="M5" s="4"/>
    </row>
    <row r="6" spans="1:13" x14ac:dyDescent="0.3">
      <c r="A6" s="7">
        <v>42914</v>
      </c>
      <c r="B6" s="8">
        <v>77.010000000000005</v>
      </c>
      <c r="C6" s="10">
        <f t="shared" si="0"/>
        <v>8.6072518865174946E-3</v>
      </c>
      <c r="D6" s="11"/>
      <c r="E6" s="4"/>
      <c r="F6" s="16" t="s">
        <v>11</v>
      </c>
      <c r="G6" s="12">
        <f>SKEW(C3:C1115)</f>
        <v>-0.28340063062300108</v>
      </c>
      <c r="H6" s="25"/>
      <c r="I6" s="5"/>
      <c r="J6" s="4"/>
      <c r="K6" s="4"/>
      <c r="L6" s="4"/>
      <c r="M6" s="4"/>
    </row>
    <row r="7" spans="1:13" x14ac:dyDescent="0.3">
      <c r="A7" s="7">
        <v>42915</v>
      </c>
      <c r="B7" s="8">
        <v>76.709999999999994</v>
      </c>
      <c r="C7" s="10">
        <f t="shared" si="0"/>
        <v>-3.9032055799539146E-3</v>
      </c>
      <c r="D7" s="11"/>
      <c r="E7" s="4"/>
      <c r="F7" s="16" t="s">
        <v>12</v>
      </c>
      <c r="G7" s="12">
        <f>KURT(C3:C1115)</f>
        <v>5.0522816979450349</v>
      </c>
      <c r="H7" s="25"/>
      <c r="I7" s="5"/>
      <c r="J7" s="4"/>
      <c r="K7" s="4"/>
      <c r="L7" s="4"/>
      <c r="M7" s="4"/>
    </row>
    <row r="8" spans="1:13" x14ac:dyDescent="0.3">
      <c r="A8" s="7">
        <v>42916</v>
      </c>
      <c r="B8" s="8">
        <v>77.650000000000006</v>
      </c>
      <c r="C8" s="10">
        <f t="shared" si="0"/>
        <v>1.2179471623491315E-2</v>
      </c>
      <c r="D8" s="11"/>
      <c r="E8" s="4"/>
      <c r="F8" s="4"/>
      <c r="G8" s="13"/>
      <c r="H8" s="13"/>
      <c r="I8" s="4"/>
      <c r="J8" s="4"/>
      <c r="K8" s="4"/>
      <c r="L8" s="4"/>
      <c r="M8" s="4"/>
    </row>
    <row r="9" spans="1:13" x14ac:dyDescent="0.3">
      <c r="A9" s="7">
        <v>42919</v>
      </c>
      <c r="B9" s="8">
        <v>77.37</v>
      </c>
      <c r="C9" s="10">
        <f t="shared" si="0"/>
        <v>-3.612441033332971E-3</v>
      </c>
      <c r="D9" s="11"/>
      <c r="E9" s="4"/>
      <c r="F9" s="4"/>
      <c r="G9" s="4"/>
      <c r="H9" s="4"/>
      <c r="I9" s="19" t="s">
        <v>13</v>
      </c>
      <c r="J9" s="20"/>
      <c r="K9" s="19" t="s">
        <v>14</v>
      </c>
      <c r="L9" s="20"/>
      <c r="M9" s="4"/>
    </row>
    <row r="10" spans="1:13" x14ac:dyDescent="0.3">
      <c r="A10" s="7">
        <v>42921</v>
      </c>
      <c r="B10" s="8">
        <v>76.66</v>
      </c>
      <c r="C10" s="10">
        <f t="shared" si="0"/>
        <v>-9.2190486089542105E-3</v>
      </c>
      <c r="D10" s="11"/>
      <c r="E10" s="4"/>
      <c r="F10" s="17" t="s">
        <v>15</v>
      </c>
      <c r="G10" s="17" t="s">
        <v>16</v>
      </c>
      <c r="H10" s="17" t="s">
        <v>17</v>
      </c>
      <c r="I10" s="17" t="s">
        <v>18</v>
      </c>
      <c r="J10" s="17" t="s">
        <v>19</v>
      </c>
      <c r="K10" s="17" t="s">
        <v>18</v>
      </c>
      <c r="L10" s="17" t="s">
        <v>19</v>
      </c>
      <c r="M10" s="17" t="s">
        <v>20</v>
      </c>
    </row>
    <row r="11" spans="1:13" x14ac:dyDescent="0.3">
      <c r="A11" s="7">
        <v>42922</v>
      </c>
      <c r="B11" s="8">
        <v>77.09</v>
      </c>
      <c r="C11" s="10">
        <f t="shared" si="0"/>
        <v>5.5935105187619009E-3</v>
      </c>
      <c r="D11" s="11"/>
      <c r="E11" s="4"/>
      <c r="F11" s="18">
        <v>0.68</v>
      </c>
      <c r="G11" s="10">
        <f>H3-H5</f>
        <v>1.2799196418217917E-2</v>
      </c>
      <c r="H11" s="10">
        <f>H3+H5</f>
        <v>0.12702225462471115</v>
      </c>
      <c r="I11" s="9">
        <f>-COUNTIF($D$252:$D$1115,"&lt;"&amp;G11)</f>
        <v>-264</v>
      </c>
      <c r="J11" s="9">
        <f>COUNTIF($D$252:$D$1115,"&gt;"&amp;H11)</f>
        <v>417</v>
      </c>
      <c r="K11" s="10">
        <f>I11/COUNT($D$254:$D$1260)</f>
        <v>-0.30626450116009279</v>
      </c>
      <c r="L11" s="10">
        <f>J11/COUNT($D$254:$D$1260)</f>
        <v>0.4837587006960557</v>
      </c>
      <c r="M11" s="14">
        <f>SUM(K11*L11)</f>
        <v>-0.14815811715053212</v>
      </c>
    </row>
    <row r="12" spans="1:13" x14ac:dyDescent="0.3">
      <c r="A12" s="7">
        <v>42923</v>
      </c>
      <c r="B12" s="8">
        <v>77.39</v>
      </c>
      <c r="C12" s="10">
        <f t="shared" si="0"/>
        <v>3.8840028111968481E-3</v>
      </c>
      <c r="D12" s="11"/>
      <c r="E12" s="4"/>
      <c r="F12" s="18">
        <v>0.95</v>
      </c>
      <c r="G12" s="10">
        <f>H3-(2*H5)</f>
        <v>-4.4312332685028696E-2</v>
      </c>
      <c r="H12" s="10">
        <f>H3+(2*H5)</f>
        <v>0.18413378372795774</v>
      </c>
      <c r="I12" s="9">
        <f t="shared" ref="I12:I13" si="1">-COUNTIF($D$252:$D$1115,"&lt;"&amp;G12)</f>
        <v>-243</v>
      </c>
      <c r="J12" s="9">
        <f t="shared" ref="J12:J13" si="2">COUNTIF($D$252:$D$1115,"&gt;"&amp;H12)</f>
        <v>265</v>
      </c>
      <c r="K12" s="10">
        <f t="shared" ref="K12:L13" si="3">I12/COUNT($D$254:$D$1260)</f>
        <v>-0.28190255220417632</v>
      </c>
      <c r="L12" s="10">
        <f t="shared" si="3"/>
        <v>0.30742459396751742</v>
      </c>
      <c r="M12" s="14">
        <f t="shared" ref="M12:M13" si="4">SUM(K12*L12)</f>
        <v>-8.6663777649775786E-2</v>
      </c>
    </row>
    <row r="13" spans="1:13" x14ac:dyDescent="0.3">
      <c r="A13" s="7">
        <v>42926</v>
      </c>
      <c r="B13" s="8">
        <v>76.73</v>
      </c>
      <c r="C13" s="10">
        <f t="shared" si="0"/>
        <v>-8.5648070927938132E-3</v>
      </c>
      <c r="D13" s="11"/>
      <c r="E13" s="4"/>
      <c r="F13" s="18">
        <v>0.99</v>
      </c>
      <c r="G13" s="10">
        <f>H3-(3*H5)</f>
        <v>-0.1014238617882753</v>
      </c>
      <c r="H13" s="10">
        <f>H3+(3*H5)</f>
        <v>0.24124531283120437</v>
      </c>
      <c r="I13" s="9">
        <f t="shared" si="1"/>
        <v>-171</v>
      </c>
      <c r="J13" s="9">
        <f t="shared" si="2"/>
        <v>150</v>
      </c>
      <c r="K13" s="10">
        <f t="shared" si="3"/>
        <v>-0.19837587006960558</v>
      </c>
      <c r="L13" s="10">
        <f t="shared" si="3"/>
        <v>0.1740139211136891</v>
      </c>
      <c r="M13" s="14">
        <f t="shared" si="4"/>
        <v>-3.4520163005151781E-2</v>
      </c>
    </row>
    <row r="14" spans="1:13" x14ac:dyDescent="0.3">
      <c r="A14" s="7">
        <v>42927</v>
      </c>
      <c r="B14" s="8">
        <v>77.42</v>
      </c>
      <c r="C14" s="10">
        <f t="shared" si="0"/>
        <v>8.9523789599281998E-3</v>
      </c>
      <c r="D14" s="10"/>
      <c r="E14" s="1"/>
      <c r="F14" s="1"/>
      <c r="G14" s="1"/>
      <c r="H14" s="1"/>
      <c r="I14" s="1"/>
      <c r="J14" s="1"/>
      <c r="K14" s="1"/>
      <c r="L14" s="1"/>
    </row>
    <row r="15" spans="1:13" x14ac:dyDescent="0.3">
      <c r="A15" s="7">
        <v>42928</v>
      </c>
      <c r="B15" s="8">
        <v>78.760000000000005</v>
      </c>
      <c r="C15" s="10">
        <f t="shared" si="0"/>
        <v>1.7160108621422698E-2</v>
      </c>
      <c r="D15" s="10"/>
      <c r="E15" s="1"/>
      <c r="F15" s="1"/>
      <c r="G15" s="1"/>
      <c r="H15" s="1"/>
      <c r="I15" s="1"/>
      <c r="J15" s="1"/>
      <c r="K15" s="1"/>
      <c r="L15" s="1"/>
    </row>
    <row r="16" spans="1:13" x14ac:dyDescent="0.3">
      <c r="A16" s="7">
        <v>42929</v>
      </c>
      <c r="B16" s="8">
        <v>79.98</v>
      </c>
      <c r="C16" s="10">
        <f t="shared" si="0"/>
        <v>1.5371349647747428E-2</v>
      </c>
      <c r="D16" s="10"/>
      <c r="E16" s="1"/>
      <c r="F16" s="1"/>
      <c r="G16" s="1"/>
      <c r="H16" s="1"/>
      <c r="I16" s="1"/>
      <c r="J16" s="1"/>
      <c r="K16" s="1"/>
      <c r="L16" s="1"/>
    </row>
    <row r="17" spans="1:12" x14ac:dyDescent="0.3">
      <c r="A17" s="7">
        <v>42930</v>
      </c>
      <c r="B17" s="8">
        <v>80.260000000000005</v>
      </c>
      <c r="C17" s="10">
        <f t="shared" si="0"/>
        <v>3.4947614200984845E-3</v>
      </c>
      <c r="D17" s="10"/>
      <c r="E17" s="1"/>
      <c r="F17" s="1"/>
      <c r="G17" s="1"/>
      <c r="H17" s="1"/>
      <c r="I17" s="1"/>
      <c r="J17" s="1"/>
      <c r="K17" s="1"/>
      <c r="L17" s="1"/>
    </row>
    <row r="18" spans="1:12" x14ac:dyDescent="0.3">
      <c r="A18" s="7">
        <v>42933</v>
      </c>
      <c r="B18" s="8">
        <v>81.61</v>
      </c>
      <c r="C18" s="10">
        <f t="shared" si="0"/>
        <v>1.6680438642380856E-2</v>
      </c>
      <c r="D18" s="10"/>
      <c r="E18" s="1"/>
      <c r="F18" s="1"/>
      <c r="G18" s="1"/>
      <c r="H18" s="1"/>
      <c r="I18" s="1"/>
      <c r="J18" s="1"/>
      <c r="K18" s="1"/>
      <c r="L18" s="1"/>
    </row>
    <row r="19" spans="1:12" x14ac:dyDescent="0.3">
      <c r="A19" s="7">
        <v>42934</v>
      </c>
      <c r="B19" s="8">
        <v>81.48</v>
      </c>
      <c r="C19" s="10">
        <f t="shared" si="0"/>
        <v>-1.5942121225464047E-3</v>
      </c>
      <c r="D19" s="10"/>
      <c r="E19" s="1"/>
      <c r="F19" s="1"/>
      <c r="G19" s="1"/>
      <c r="H19" s="1"/>
      <c r="I19" s="2"/>
      <c r="J19" s="1"/>
      <c r="K19" s="1"/>
      <c r="L19" s="1"/>
    </row>
    <row r="20" spans="1:12" x14ac:dyDescent="0.3">
      <c r="A20" s="7">
        <v>42935</v>
      </c>
      <c r="B20" s="8">
        <v>81.8</v>
      </c>
      <c r="C20" s="10">
        <f t="shared" si="0"/>
        <v>3.9196522500962875E-3</v>
      </c>
      <c r="D20" s="10"/>
      <c r="E20" s="1"/>
      <c r="F20" s="1"/>
      <c r="G20" s="1"/>
      <c r="H20" s="1"/>
      <c r="I20" s="2"/>
      <c r="J20" s="1"/>
      <c r="K20" s="1"/>
      <c r="L20" s="1"/>
    </row>
    <row r="21" spans="1:12" x14ac:dyDescent="0.3">
      <c r="A21" s="7">
        <v>42936</v>
      </c>
      <c r="B21" s="8">
        <v>81.94</v>
      </c>
      <c r="C21" s="10">
        <f t="shared" si="0"/>
        <v>1.7100285100237591E-3</v>
      </c>
      <c r="D21" s="10"/>
      <c r="E21" s="1"/>
      <c r="F21" s="1"/>
      <c r="G21" s="1"/>
      <c r="H21" s="1"/>
      <c r="I21" s="2"/>
      <c r="J21" s="1"/>
      <c r="K21" s="1"/>
      <c r="L21" s="1"/>
    </row>
    <row r="22" spans="1:12" x14ac:dyDescent="0.3">
      <c r="A22" s="7">
        <v>42937</v>
      </c>
      <c r="B22" s="8">
        <v>82.08</v>
      </c>
      <c r="C22" s="10">
        <f t="shared" si="0"/>
        <v>1.7071093037343806E-3</v>
      </c>
      <c r="D22" s="10"/>
      <c r="E22" s="1"/>
      <c r="F22" s="1"/>
      <c r="G22" s="1"/>
      <c r="H22" s="1"/>
      <c r="I22" s="2"/>
      <c r="J22" s="1"/>
      <c r="K22" s="1"/>
      <c r="L22" s="1"/>
    </row>
    <row r="23" spans="1:12" x14ac:dyDescent="0.3">
      <c r="A23" s="7">
        <v>42940</v>
      </c>
      <c r="B23" s="8">
        <v>82.12</v>
      </c>
      <c r="C23" s="10">
        <f t="shared" si="0"/>
        <v>4.8721072827343214E-4</v>
      </c>
      <c r="D23" s="10"/>
      <c r="E23" s="1"/>
      <c r="F23" s="1"/>
      <c r="G23" s="1"/>
      <c r="H23" s="1"/>
      <c r="I23" s="2"/>
      <c r="J23" s="1"/>
      <c r="K23" s="1"/>
      <c r="L23" s="1"/>
    </row>
    <row r="24" spans="1:12" x14ac:dyDescent="0.3">
      <c r="A24" s="7">
        <v>42941</v>
      </c>
      <c r="B24" s="8">
        <v>83.4</v>
      </c>
      <c r="C24" s="10">
        <f t="shared" si="0"/>
        <v>1.5466717213968272E-2</v>
      </c>
      <c r="D24" s="10"/>
      <c r="E24" s="1"/>
      <c r="F24" s="1"/>
      <c r="G24" s="1"/>
      <c r="H24" s="1"/>
      <c r="I24" s="2"/>
      <c r="J24" s="1"/>
      <c r="K24" s="1"/>
      <c r="L24" s="1"/>
    </row>
    <row r="25" spans="1:12" x14ac:dyDescent="0.3">
      <c r="A25" s="7">
        <v>42942</v>
      </c>
      <c r="B25" s="8">
        <v>83.4</v>
      </c>
      <c r="C25" s="10">
        <f t="shared" si="0"/>
        <v>0</v>
      </c>
      <c r="D25" s="10"/>
      <c r="E25" s="1"/>
      <c r="F25" s="1"/>
      <c r="G25" s="1"/>
      <c r="H25" s="1"/>
      <c r="I25" s="2"/>
      <c r="J25" s="1"/>
      <c r="K25" s="1"/>
      <c r="L25" s="1"/>
    </row>
    <row r="26" spans="1:12" x14ac:dyDescent="0.3">
      <c r="A26" s="7">
        <v>42943</v>
      </c>
      <c r="B26" s="8">
        <v>83.47</v>
      </c>
      <c r="C26" s="10">
        <f t="shared" si="0"/>
        <v>8.3897649794412296E-4</v>
      </c>
      <c r="D26" s="10"/>
      <c r="E26" s="1"/>
      <c r="F26" s="1"/>
      <c r="G26" s="1"/>
      <c r="H26" s="1"/>
      <c r="I26" s="2"/>
      <c r="J26" s="1"/>
      <c r="K26" s="1"/>
      <c r="L26" s="1"/>
    </row>
    <row r="27" spans="1:12" x14ac:dyDescent="0.3">
      <c r="A27" s="7">
        <v>42944</v>
      </c>
      <c r="B27" s="8">
        <v>83.67</v>
      </c>
      <c r="C27" s="10">
        <f t="shared" si="0"/>
        <v>2.3932044448621279E-3</v>
      </c>
      <c r="D27" s="10"/>
      <c r="E27" s="1"/>
      <c r="F27" s="1"/>
      <c r="G27" s="1"/>
      <c r="H27" s="1"/>
      <c r="I27" s="2"/>
      <c r="J27" s="1"/>
      <c r="K27" s="1"/>
      <c r="L27" s="1"/>
    </row>
    <row r="28" spans="1:12" x14ac:dyDescent="0.3">
      <c r="A28" s="7">
        <v>42947</v>
      </c>
      <c r="B28" s="8">
        <v>83.2</v>
      </c>
      <c r="C28" s="10">
        <f t="shared" si="0"/>
        <v>-5.6331424803443206E-3</v>
      </c>
      <c r="D28" s="10"/>
      <c r="E28" s="1"/>
      <c r="F28" s="1"/>
      <c r="G28" s="1"/>
      <c r="H28" s="1"/>
      <c r="I28" s="2"/>
      <c r="J28" s="1"/>
      <c r="K28" s="1"/>
      <c r="L28" s="1"/>
    </row>
    <row r="29" spans="1:12" x14ac:dyDescent="0.3">
      <c r="A29" s="7">
        <v>42948</v>
      </c>
      <c r="B29" s="8">
        <v>83.06</v>
      </c>
      <c r="C29" s="10">
        <f t="shared" si="0"/>
        <v>-1.6841096245554779E-3</v>
      </c>
      <c r="D29" s="10"/>
      <c r="E29" s="1"/>
      <c r="F29" s="1"/>
      <c r="G29" s="1"/>
      <c r="H29" s="1"/>
      <c r="I29" s="2"/>
      <c r="J29" s="1"/>
      <c r="K29" s="1"/>
      <c r="L29" s="1"/>
    </row>
    <row r="30" spans="1:12" x14ac:dyDescent="0.3">
      <c r="A30" s="7">
        <v>42949</v>
      </c>
      <c r="B30" s="8">
        <v>83.75</v>
      </c>
      <c r="C30" s="10">
        <f t="shared" si="0"/>
        <v>8.272932502568324E-3</v>
      </c>
      <c r="D30" s="10"/>
      <c r="E30" s="1"/>
      <c r="F30" s="1"/>
      <c r="G30" s="1"/>
      <c r="H30" s="1"/>
      <c r="I30" s="2"/>
      <c r="J30" s="1"/>
      <c r="K30" s="1"/>
      <c r="L30" s="1"/>
    </row>
    <row r="31" spans="1:12" x14ac:dyDescent="0.3">
      <c r="A31" s="7">
        <v>42950</v>
      </c>
      <c r="B31" s="8">
        <v>83.72</v>
      </c>
      <c r="C31" s="10">
        <f t="shared" si="0"/>
        <v>-3.5827312737682305E-4</v>
      </c>
      <c r="D31" s="10"/>
      <c r="E31" s="1"/>
      <c r="F31" s="1"/>
      <c r="G31" s="1"/>
      <c r="H31" s="1"/>
      <c r="I31" s="2"/>
      <c r="J31" s="1"/>
      <c r="K31" s="1"/>
      <c r="L31" s="1"/>
    </row>
    <row r="32" spans="1:12" x14ac:dyDescent="0.3">
      <c r="A32" s="7">
        <v>42951</v>
      </c>
      <c r="B32" s="8">
        <v>86.13</v>
      </c>
      <c r="C32" s="10">
        <f t="shared" si="0"/>
        <v>2.8379885223283344E-2</v>
      </c>
      <c r="D32" s="10"/>
      <c r="E32" s="1"/>
      <c r="F32" s="1"/>
      <c r="G32" s="1"/>
      <c r="H32" s="1"/>
      <c r="I32" s="2"/>
      <c r="J32" s="1"/>
      <c r="K32" s="1"/>
      <c r="L32" s="1"/>
    </row>
    <row r="33" spans="1:12" x14ac:dyDescent="0.3">
      <c r="A33" s="7">
        <v>42954</v>
      </c>
      <c r="B33" s="8">
        <v>86.37</v>
      </c>
      <c r="C33" s="10">
        <f t="shared" si="0"/>
        <v>2.7826104911119818E-3</v>
      </c>
      <c r="D33" s="10"/>
      <c r="E33" s="1"/>
      <c r="F33" s="1"/>
      <c r="G33" s="1"/>
      <c r="H33" s="1"/>
      <c r="I33" s="2"/>
      <c r="J33" s="1"/>
      <c r="K33" s="1"/>
      <c r="L33" s="1"/>
    </row>
    <row r="34" spans="1:12" x14ac:dyDescent="0.3">
      <c r="A34" s="7">
        <v>42955</v>
      </c>
      <c r="B34" s="8">
        <v>85.25</v>
      </c>
      <c r="C34" s="10">
        <f t="shared" si="0"/>
        <v>-1.3052277128568105E-2</v>
      </c>
      <c r="D34" s="10"/>
      <c r="E34" s="1"/>
      <c r="F34" s="1"/>
      <c r="G34" s="1"/>
      <c r="H34" s="1"/>
      <c r="I34" s="2"/>
      <c r="J34" s="1"/>
      <c r="K34" s="1"/>
      <c r="L34" s="1"/>
    </row>
    <row r="35" spans="1:12" x14ac:dyDescent="0.3">
      <c r="A35" s="7">
        <v>42956</v>
      </c>
      <c r="B35" s="8">
        <v>85.24</v>
      </c>
      <c r="C35" s="10">
        <f t="shared" si="0"/>
        <v>-1.1730893320989685E-4</v>
      </c>
      <c r="D35" s="10"/>
      <c r="E35" s="1"/>
      <c r="F35" s="1"/>
      <c r="G35" s="1"/>
      <c r="H35" s="1"/>
      <c r="I35" s="2"/>
      <c r="J35" s="1"/>
      <c r="K35" s="1"/>
      <c r="L35" s="1"/>
    </row>
    <row r="36" spans="1:12" x14ac:dyDescent="0.3">
      <c r="A36" s="7">
        <v>42957</v>
      </c>
      <c r="B36" s="8">
        <v>84.58</v>
      </c>
      <c r="C36" s="10">
        <f t="shared" si="0"/>
        <v>-7.7729751860738583E-3</v>
      </c>
      <c r="D36" s="10"/>
      <c r="E36" s="1"/>
      <c r="F36" s="1"/>
      <c r="G36" s="1"/>
      <c r="H36" s="1"/>
      <c r="I36" s="2"/>
      <c r="J36" s="1"/>
      <c r="K36" s="1"/>
      <c r="L36" s="1"/>
    </row>
    <row r="37" spans="1:12" x14ac:dyDescent="0.3">
      <c r="A37" s="7">
        <v>42958</v>
      </c>
      <c r="B37" s="8">
        <v>84.46</v>
      </c>
      <c r="C37" s="10">
        <f t="shared" si="0"/>
        <v>-1.419782538545084E-3</v>
      </c>
      <c r="D37" s="10"/>
      <c r="E37" s="1"/>
      <c r="F37" s="1"/>
      <c r="G37" s="1"/>
      <c r="H37" s="1"/>
      <c r="I37" s="2"/>
      <c r="J37" s="1"/>
      <c r="K37" s="1"/>
      <c r="L37" s="1"/>
    </row>
    <row r="38" spans="1:12" x14ac:dyDescent="0.3">
      <c r="A38" s="7">
        <v>42961</v>
      </c>
      <c r="B38" s="8">
        <v>85.98</v>
      </c>
      <c r="C38" s="10">
        <f t="shared" si="0"/>
        <v>1.7836661562338013E-2</v>
      </c>
      <c r="D38" s="10"/>
      <c r="E38" s="1"/>
      <c r="F38" s="1"/>
      <c r="G38" s="1"/>
      <c r="H38" s="1"/>
      <c r="I38" s="2"/>
      <c r="J38" s="1"/>
      <c r="K38" s="1"/>
      <c r="L38" s="1"/>
    </row>
    <row r="39" spans="1:12" x14ac:dyDescent="0.3">
      <c r="A39" s="7">
        <v>42962</v>
      </c>
      <c r="B39" s="8">
        <v>86.02</v>
      </c>
      <c r="C39" s="10">
        <f t="shared" si="0"/>
        <v>4.6511628745460006E-4</v>
      </c>
      <c r="D39" s="10"/>
      <c r="E39" s="1"/>
      <c r="F39" s="1"/>
      <c r="G39" s="1"/>
      <c r="H39" s="1"/>
      <c r="I39" s="2"/>
      <c r="J39" s="1"/>
      <c r="K39" s="1"/>
      <c r="L39" s="1"/>
    </row>
    <row r="40" spans="1:12" x14ac:dyDescent="0.3">
      <c r="A40" s="7">
        <v>42963</v>
      </c>
      <c r="B40" s="8">
        <v>86.2</v>
      </c>
      <c r="C40" s="10">
        <f t="shared" si="0"/>
        <v>2.0903503140572229E-3</v>
      </c>
      <c r="D40" s="10"/>
      <c r="E40" s="1"/>
      <c r="F40" s="1"/>
      <c r="G40" s="1"/>
      <c r="H40" s="1"/>
      <c r="I40" s="2"/>
      <c r="J40" s="1"/>
      <c r="K40" s="1"/>
      <c r="L40" s="1"/>
    </row>
    <row r="41" spans="1:12" x14ac:dyDescent="0.3">
      <c r="A41" s="7">
        <v>42964</v>
      </c>
      <c r="B41" s="8">
        <v>85.29</v>
      </c>
      <c r="C41" s="10">
        <f t="shared" si="0"/>
        <v>-1.0612963338629284E-2</v>
      </c>
      <c r="D41" s="10"/>
      <c r="E41" s="1"/>
      <c r="F41" s="1"/>
      <c r="G41" s="1"/>
      <c r="H41" s="1"/>
      <c r="I41" s="2"/>
      <c r="J41" s="1"/>
      <c r="K41" s="1"/>
      <c r="L41" s="1"/>
    </row>
    <row r="42" spans="1:12" x14ac:dyDescent="0.3">
      <c r="A42" s="7">
        <v>42965</v>
      </c>
      <c r="B42" s="8">
        <v>85.37</v>
      </c>
      <c r="C42" s="10">
        <f t="shared" si="0"/>
        <v>9.3753669119683869E-4</v>
      </c>
      <c r="D42" s="10"/>
      <c r="E42" s="1"/>
      <c r="F42" s="1"/>
      <c r="G42" s="1"/>
      <c r="H42" s="1"/>
      <c r="I42" s="2"/>
      <c r="J42" s="1"/>
      <c r="K42" s="1"/>
      <c r="L42" s="1"/>
    </row>
    <row r="43" spans="1:12" x14ac:dyDescent="0.3">
      <c r="A43" s="7">
        <v>42968</v>
      </c>
      <c r="B43" s="8">
        <v>85.47</v>
      </c>
      <c r="C43" s="10">
        <f t="shared" si="0"/>
        <v>1.1706861557114309E-3</v>
      </c>
      <c r="D43" s="10"/>
      <c r="E43" s="1"/>
      <c r="F43" s="1"/>
      <c r="G43" s="1"/>
      <c r="H43" s="1"/>
      <c r="I43" s="2"/>
      <c r="J43" s="1"/>
      <c r="K43" s="1"/>
      <c r="L43" s="1"/>
    </row>
    <row r="44" spans="1:12" x14ac:dyDescent="0.3">
      <c r="A44" s="7">
        <v>42969</v>
      </c>
      <c r="B44" s="8">
        <v>85.24</v>
      </c>
      <c r="C44" s="10">
        <f t="shared" si="0"/>
        <v>-2.6946299475102894E-3</v>
      </c>
      <c r="D44" s="10"/>
      <c r="E44" s="1"/>
      <c r="F44" s="1"/>
      <c r="G44" s="1"/>
      <c r="H44" s="1"/>
      <c r="I44" s="2"/>
      <c r="J44" s="1"/>
      <c r="K44" s="1"/>
      <c r="L44" s="1"/>
    </row>
    <row r="45" spans="1:12" x14ac:dyDescent="0.3">
      <c r="A45" s="7">
        <v>42970</v>
      </c>
      <c r="B45" s="8">
        <v>85.01</v>
      </c>
      <c r="C45" s="10">
        <f t="shared" si="0"/>
        <v>-2.7019106011488096E-3</v>
      </c>
      <c r="D45" s="10"/>
      <c r="E45" s="1"/>
      <c r="F45" s="1"/>
      <c r="G45" s="1"/>
      <c r="H45" s="1"/>
      <c r="I45" s="2"/>
      <c r="J45" s="1"/>
      <c r="K45" s="1"/>
      <c r="L45" s="1"/>
    </row>
    <row r="46" spans="1:12" x14ac:dyDescent="0.3">
      <c r="A46" s="7">
        <v>42971</v>
      </c>
      <c r="B46" s="8">
        <v>83.16</v>
      </c>
      <c r="C46" s="10">
        <f t="shared" si="0"/>
        <v>-2.2002433639455379E-2</v>
      </c>
      <c r="D46" s="10"/>
      <c r="E46" s="1"/>
      <c r="F46" s="1"/>
      <c r="G46" s="1"/>
      <c r="H46" s="1"/>
      <c r="I46" s="2"/>
      <c r="J46" s="1"/>
      <c r="K46" s="1"/>
      <c r="L46" s="1"/>
    </row>
    <row r="47" spans="1:12" x14ac:dyDescent="0.3">
      <c r="A47" s="7">
        <v>42972</v>
      </c>
      <c r="B47" s="8">
        <v>82.85</v>
      </c>
      <c r="C47" s="10">
        <f t="shared" si="0"/>
        <v>-3.7347191172403304E-3</v>
      </c>
      <c r="D47" s="10"/>
      <c r="E47" s="1"/>
      <c r="F47" s="1"/>
      <c r="G47" s="1"/>
      <c r="H47" s="1"/>
      <c r="I47" s="2"/>
      <c r="J47" s="1"/>
      <c r="K47" s="1"/>
      <c r="L47" s="1"/>
    </row>
    <row r="48" spans="1:12" x14ac:dyDescent="0.3">
      <c r="A48" s="7">
        <v>42975</v>
      </c>
      <c r="B48" s="8">
        <v>82.1</v>
      </c>
      <c r="C48" s="10">
        <f t="shared" si="0"/>
        <v>-9.0937274141893992E-3</v>
      </c>
      <c r="D48" s="10"/>
      <c r="E48" s="1"/>
      <c r="F48" s="1"/>
      <c r="G48" s="1"/>
      <c r="H48" s="1"/>
      <c r="I48" s="2"/>
      <c r="J48" s="1"/>
      <c r="K48" s="1"/>
      <c r="L48" s="1"/>
    </row>
    <row r="49" spans="1:12" x14ac:dyDescent="0.3">
      <c r="A49" s="7">
        <v>42976</v>
      </c>
      <c r="B49" s="8">
        <v>82.4</v>
      </c>
      <c r="C49" s="10">
        <f t="shared" si="0"/>
        <v>3.6474204570435681E-3</v>
      </c>
      <c r="D49" s="10"/>
      <c r="E49" s="1"/>
      <c r="F49" s="1"/>
      <c r="G49" s="1"/>
      <c r="H49" s="1"/>
      <c r="I49" s="2"/>
      <c r="J49" s="1"/>
      <c r="K49" s="1"/>
      <c r="L49" s="1"/>
    </row>
    <row r="50" spans="1:12" x14ac:dyDescent="0.3">
      <c r="A50" s="7">
        <v>42977</v>
      </c>
      <c r="B50" s="8">
        <v>83.4</v>
      </c>
      <c r="C50" s="10">
        <f t="shared" si="0"/>
        <v>1.2062872449275163E-2</v>
      </c>
      <c r="D50" s="10"/>
      <c r="E50" s="1"/>
      <c r="F50" s="1"/>
      <c r="G50" s="1"/>
      <c r="H50" s="1"/>
      <c r="I50" s="2"/>
      <c r="J50" s="1"/>
      <c r="K50" s="1"/>
      <c r="L50" s="1"/>
    </row>
    <row r="51" spans="1:12" x14ac:dyDescent="0.3">
      <c r="A51" s="7">
        <v>42978</v>
      </c>
      <c r="B51" s="8">
        <v>85.13</v>
      </c>
      <c r="C51" s="10">
        <f t="shared" si="0"/>
        <v>2.0531190531264568E-2</v>
      </c>
      <c r="D51" s="10"/>
      <c r="E51" s="1"/>
      <c r="F51" s="1"/>
      <c r="G51" s="1"/>
      <c r="H51" s="1"/>
      <c r="I51" s="2"/>
      <c r="J51" s="1"/>
      <c r="K51" s="1"/>
      <c r="L51" s="1"/>
    </row>
    <row r="52" spans="1:12" x14ac:dyDescent="0.3">
      <c r="A52" s="7">
        <v>42979</v>
      </c>
      <c r="B52" s="8">
        <v>86.15</v>
      </c>
      <c r="C52" s="10">
        <f t="shared" si="0"/>
        <v>1.1910463077973091E-2</v>
      </c>
      <c r="D52" s="10"/>
      <c r="E52" s="1"/>
      <c r="F52" s="1"/>
      <c r="G52" s="1"/>
      <c r="H52" s="1"/>
      <c r="I52" s="2"/>
      <c r="J52" s="1"/>
      <c r="K52" s="1"/>
      <c r="L52" s="1"/>
    </row>
    <row r="53" spans="1:12" x14ac:dyDescent="0.3">
      <c r="A53" s="7">
        <v>42983</v>
      </c>
      <c r="B53" s="8">
        <v>85.77</v>
      </c>
      <c r="C53" s="10">
        <f t="shared" si="0"/>
        <v>-4.4206679716086127E-3</v>
      </c>
      <c r="D53" s="10"/>
      <c r="E53" s="1"/>
      <c r="F53" s="1"/>
      <c r="G53" s="1"/>
      <c r="H53" s="1"/>
      <c r="I53" s="2"/>
      <c r="J53" s="1"/>
      <c r="K53" s="1"/>
      <c r="L53" s="1"/>
    </row>
    <row r="54" spans="1:12" x14ac:dyDescent="0.3">
      <c r="A54" s="7">
        <v>42984</v>
      </c>
      <c r="B54" s="8">
        <v>85.25</v>
      </c>
      <c r="C54" s="10">
        <f t="shared" si="0"/>
        <v>-6.0811788387039626E-3</v>
      </c>
      <c r="D54" s="10"/>
      <c r="E54" s="1"/>
      <c r="F54" s="1"/>
      <c r="G54" s="1"/>
      <c r="H54" s="1"/>
      <c r="I54" s="2"/>
      <c r="J54" s="1"/>
      <c r="K54" s="1"/>
      <c r="L54" s="1"/>
    </row>
    <row r="55" spans="1:12" x14ac:dyDescent="0.3">
      <c r="A55" s="7">
        <v>42985</v>
      </c>
      <c r="B55" s="8">
        <v>83.89</v>
      </c>
      <c r="C55" s="10">
        <f t="shared" si="0"/>
        <v>-1.608169930542298E-2</v>
      </c>
      <c r="D55" s="10"/>
      <c r="E55" s="1"/>
      <c r="F55" s="1"/>
      <c r="G55" s="1"/>
      <c r="H55" s="1"/>
      <c r="I55" s="2"/>
      <c r="J55" s="1"/>
      <c r="K55" s="1"/>
      <c r="L55" s="1"/>
    </row>
    <row r="56" spans="1:12" x14ac:dyDescent="0.3">
      <c r="A56" s="7">
        <v>42986</v>
      </c>
      <c r="B56" s="8">
        <v>83.78</v>
      </c>
      <c r="C56" s="10">
        <f t="shared" si="0"/>
        <v>-1.3121013393144372E-3</v>
      </c>
      <c r="D56" s="10"/>
      <c r="E56" s="1"/>
      <c r="F56" s="1"/>
      <c r="G56" s="1"/>
      <c r="H56" s="1"/>
      <c r="I56" s="2"/>
      <c r="J56" s="1"/>
      <c r="K56" s="1"/>
      <c r="L56" s="1"/>
    </row>
    <row r="57" spans="1:12" x14ac:dyDescent="0.3">
      <c r="A57" s="7">
        <v>42989</v>
      </c>
      <c r="B57" s="8">
        <v>84.93</v>
      </c>
      <c r="C57" s="10">
        <f t="shared" si="0"/>
        <v>1.363307227302926E-2</v>
      </c>
      <c r="D57" s="10"/>
      <c r="E57" s="1"/>
      <c r="F57" s="1"/>
      <c r="G57" s="1"/>
      <c r="H57" s="1"/>
      <c r="I57" s="2"/>
      <c r="J57" s="1"/>
      <c r="K57" s="1"/>
      <c r="L57" s="1"/>
    </row>
    <row r="58" spans="1:12" x14ac:dyDescent="0.3">
      <c r="A58" s="7">
        <v>42990</v>
      </c>
      <c r="B58" s="8">
        <v>85.55</v>
      </c>
      <c r="C58" s="10">
        <f t="shared" si="0"/>
        <v>7.2736125462843559E-3</v>
      </c>
      <c r="D58" s="10"/>
      <c r="E58" s="1"/>
      <c r="F58" s="1"/>
      <c r="G58" s="1"/>
      <c r="H58" s="1"/>
      <c r="I58" s="2"/>
      <c r="J58" s="1"/>
      <c r="K58" s="1"/>
      <c r="L58" s="1"/>
    </row>
    <row r="59" spans="1:12" x14ac:dyDescent="0.3">
      <c r="A59" s="7">
        <v>42991</v>
      </c>
      <c r="B59" s="8">
        <v>84.65</v>
      </c>
      <c r="C59" s="10">
        <f t="shared" si="0"/>
        <v>-1.0575891759058029E-2</v>
      </c>
      <c r="D59" s="10"/>
      <c r="E59" s="1"/>
      <c r="F59" s="1"/>
      <c r="G59" s="1"/>
      <c r="H59" s="1"/>
      <c r="I59" s="2"/>
      <c r="J59" s="1"/>
      <c r="K59" s="1"/>
      <c r="L59" s="1"/>
    </row>
    <row r="60" spans="1:12" x14ac:dyDescent="0.3">
      <c r="A60" s="7">
        <v>42992</v>
      </c>
      <c r="B60" s="8">
        <v>84.55</v>
      </c>
      <c r="C60" s="10">
        <f t="shared" si="0"/>
        <v>-1.1820332345551024E-3</v>
      </c>
      <c r="D60" s="10"/>
      <c r="E60" s="1"/>
      <c r="F60" s="1"/>
      <c r="G60" s="1"/>
      <c r="H60" s="1"/>
      <c r="I60" s="2"/>
      <c r="J60" s="1"/>
      <c r="K60" s="1"/>
      <c r="L60" s="1"/>
    </row>
    <row r="61" spans="1:12" x14ac:dyDescent="0.3">
      <c r="A61" s="7">
        <v>42993</v>
      </c>
      <c r="B61" s="8">
        <v>84.8</v>
      </c>
      <c r="C61" s="10">
        <f t="shared" si="0"/>
        <v>2.9524674532681715E-3</v>
      </c>
      <c r="D61" s="10"/>
      <c r="E61" s="1"/>
      <c r="F61" s="1"/>
      <c r="G61" s="1"/>
      <c r="H61" s="1"/>
      <c r="I61" s="2"/>
      <c r="J61" s="1"/>
      <c r="K61" s="1"/>
      <c r="L61" s="1"/>
    </row>
    <row r="62" spans="1:12" x14ac:dyDescent="0.3">
      <c r="A62" s="7">
        <v>42996</v>
      </c>
      <c r="B62" s="8">
        <v>85.84</v>
      </c>
      <c r="C62" s="10">
        <f t="shared" si="0"/>
        <v>1.2189555524585696E-2</v>
      </c>
      <c r="D62" s="10"/>
      <c r="E62" s="1"/>
      <c r="F62" s="1"/>
      <c r="G62" s="1"/>
      <c r="H62" s="1"/>
      <c r="I62" s="2"/>
      <c r="J62" s="1"/>
      <c r="K62" s="1"/>
      <c r="L62" s="1"/>
    </row>
    <row r="63" spans="1:12" x14ac:dyDescent="0.3">
      <c r="A63" s="7">
        <v>42997</v>
      </c>
      <c r="B63" s="8">
        <v>86.36</v>
      </c>
      <c r="C63" s="10">
        <f t="shared" si="0"/>
        <v>6.0395073241635341E-3</v>
      </c>
      <c r="D63" s="10"/>
      <c r="E63" s="1"/>
      <c r="F63" s="1"/>
      <c r="G63" s="1"/>
      <c r="H63" s="1"/>
      <c r="I63" s="2"/>
      <c r="J63" s="1"/>
      <c r="K63" s="1"/>
      <c r="L63" s="1"/>
    </row>
    <row r="64" spans="1:12" x14ac:dyDescent="0.3">
      <c r="A64" s="7">
        <v>42998</v>
      </c>
      <c r="B64" s="8">
        <v>87.36</v>
      </c>
      <c r="C64" s="10">
        <f t="shared" si="0"/>
        <v>1.1512906349988403E-2</v>
      </c>
      <c r="D64" s="10"/>
      <c r="E64" s="1"/>
      <c r="F64" s="1"/>
      <c r="G64" s="1"/>
      <c r="H64" s="1"/>
      <c r="I64" s="2"/>
      <c r="J64" s="1"/>
      <c r="K64" s="1"/>
      <c r="L64" s="1"/>
    </row>
    <row r="65" spans="1:12" x14ac:dyDescent="0.3">
      <c r="A65" s="7">
        <v>42999</v>
      </c>
      <c r="B65" s="8">
        <v>86.97</v>
      </c>
      <c r="C65" s="10">
        <f t="shared" si="0"/>
        <v>-4.4742803949210774E-3</v>
      </c>
      <c r="D65" s="10"/>
      <c r="E65" s="1"/>
      <c r="F65" s="1"/>
      <c r="G65" s="1"/>
      <c r="H65" s="1"/>
      <c r="I65" s="2"/>
      <c r="J65" s="1"/>
      <c r="K65" s="1"/>
      <c r="L65" s="1"/>
    </row>
    <row r="66" spans="1:12" x14ac:dyDescent="0.3">
      <c r="A66" s="7">
        <v>43000</v>
      </c>
      <c r="B66" s="8">
        <v>86.15</v>
      </c>
      <c r="C66" s="10">
        <f t="shared" si="0"/>
        <v>-9.4732686277351451E-3</v>
      </c>
      <c r="D66" s="10"/>
      <c r="E66" s="1"/>
      <c r="F66" s="1"/>
      <c r="G66" s="1"/>
      <c r="H66" s="1"/>
      <c r="I66" s="2"/>
      <c r="J66" s="1"/>
      <c r="K66" s="1"/>
      <c r="L66" s="1"/>
    </row>
    <row r="67" spans="1:12" x14ac:dyDescent="0.3">
      <c r="A67" s="7">
        <v>43003</v>
      </c>
      <c r="B67" s="8">
        <v>85.65</v>
      </c>
      <c r="C67" s="10">
        <f t="shared" si="0"/>
        <v>-5.8207382038097258E-3</v>
      </c>
      <c r="D67" s="10"/>
      <c r="E67" s="1"/>
      <c r="F67" s="1"/>
      <c r="G67" s="1"/>
      <c r="H67" s="1"/>
      <c r="I67" s="2"/>
      <c r="J67" s="1"/>
      <c r="K67" s="1"/>
      <c r="L67" s="1"/>
    </row>
    <row r="68" spans="1:12" x14ac:dyDescent="0.3">
      <c r="A68" s="7">
        <v>43004</v>
      </c>
      <c r="B68" s="8">
        <v>86.39</v>
      </c>
      <c r="C68" s="10">
        <f t="shared" ref="C68:C131" si="5">LN(B68/B67)</f>
        <v>8.6027036006637841E-3</v>
      </c>
      <c r="D68" s="10"/>
      <c r="E68" s="1"/>
      <c r="F68" s="1"/>
      <c r="G68" s="1"/>
      <c r="H68" s="1"/>
      <c r="I68" s="2"/>
      <c r="J68" s="1"/>
      <c r="K68" s="1"/>
      <c r="L68" s="1"/>
    </row>
    <row r="69" spans="1:12" x14ac:dyDescent="0.3">
      <c r="A69" s="7">
        <v>43005</v>
      </c>
      <c r="B69" s="8">
        <v>86.74</v>
      </c>
      <c r="C69" s="10">
        <f t="shared" si="5"/>
        <v>4.0432100364272156E-3</v>
      </c>
      <c r="D69" s="10"/>
      <c r="E69" s="1"/>
      <c r="F69" s="1"/>
      <c r="G69" s="1"/>
      <c r="H69" s="1"/>
      <c r="I69" s="2"/>
      <c r="J69" s="1"/>
      <c r="K69" s="1"/>
      <c r="L69" s="1"/>
    </row>
    <row r="70" spans="1:12" x14ac:dyDescent="0.3">
      <c r="A70" s="7">
        <v>43006</v>
      </c>
      <c r="B70" s="8">
        <v>87.04</v>
      </c>
      <c r="C70" s="10">
        <f t="shared" si="5"/>
        <v>3.4526447004124931E-3</v>
      </c>
      <c r="D70" s="10"/>
      <c r="E70" s="1"/>
      <c r="F70" s="1"/>
      <c r="G70" s="1"/>
      <c r="H70" s="1"/>
      <c r="I70" s="2"/>
      <c r="J70" s="1"/>
      <c r="K70" s="1"/>
      <c r="L70" s="1"/>
    </row>
    <row r="71" spans="1:12" x14ac:dyDescent="0.3">
      <c r="A71" s="7">
        <v>43007</v>
      </c>
      <c r="B71" s="8">
        <v>88.27</v>
      </c>
      <c r="C71" s="10">
        <f t="shared" si="5"/>
        <v>1.4032515924508805E-2</v>
      </c>
      <c r="D71" s="10"/>
      <c r="E71" s="1"/>
      <c r="F71" s="1"/>
      <c r="G71" s="1"/>
      <c r="H71" s="1"/>
      <c r="I71" s="2"/>
      <c r="J71" s="1"/>
      <c r="K71" s="1"/>
      <c r="L71" s="1"/>
    </row>
    <row r="72" spans="1:12" x14ac:dyDescent="0.3">
      <c r="A72" s="7">
        <v>43010</v>
      </c>
      <c r="B72" s="8">
        <v>88.35</v>
      </c>
      <c r="C72" s="10">
        <f t="shared" si="5"/>
        <v>9.0589973356390541E-4</v>
      </c>
      <c r="D72" s="10"/>
      <c r="E72" s="1"/>
      <c r="F72" s="1"/>
      <c r="G72" s="1"/>
      <c r="H72" s="1"/>
      <c r="I72" s="2"/>
      <c r="J72" s="1"/>
      <c r="K72" s="1"/>
      <c r="L72" s="1"/>
    </row>
    <row r="73" spans="1:12" x14ac:dyDescent="0.3">
      <c r="A73" s="7">
        <v>43011</v>
      </c>
      <c r="B73" s="8">
        <v>86.91</v>
      </c>
      <c r="C73" s="10">
        <f t="shared" si="5"/>
        <v>-1.6433098316336634E-2</v>
      </c>
      <c r="D73" s="10"/>
      <c r="E73" s="1"/>
      <c r="F73" s="1"/>
      <c r="G73" s="1"/>
      <c r="H73" s="1"/>
      <c r="I73" s="2"/>
      <c r="J73" s="1"/>
      <c r="K73" s="1"/>
      <c r="L73" s="1"/>
    </row>
    <row r="74" spans="1:12" x14ac:dyDescent="0.3">
      <c r="A74" s="7">
        <v>43012</v>
      </c>
      <c r="B74" s="8">
        <v>87.18</v>
      </c>
      <c r="C74" s="10">
        <f t="shared" si="5"/>
        <v>3.1018463608778663E-3</v>
      </c>
      <c r="D74" s="10"/>
      <c r="E74" s="1"/>
      <c r="F74" s="1"/>
      <c r="G74" s="1"/>
      <c r="H74" s="1"/>
      <c r="I74" s="2"/>
      <c r="J74" s="1"/>
      <c r="K74" s="1"/>
      <c r="L74" s="1"/>
    </row>
    <row r="75" spans="1:12" x14ac:dyDescent="0.3">
      <c r="A75" s="7">
        <v>43013</v>
      </c>
      <c r="B75" s="8">
        <v>87.05</v>
      </c>
      <c r="C75" s="10">
        <f t="shared" si="5"/>
        <v>-1.4922805960486487E-3</v>
      </c>
      <c r="D75" s="10"/>
      <c r="E75" s="1"/>
      <c r="F75" s="1"/>
      <c r="G75" s="1"/>
      <c r="H75" s="1"/>
      <c r="I75" s="2"/>
      <c r="J75" s="1"/>
      <c r="K75" s="1"/>
      <c r="L75" s="1"/>
    </row>
    <row r="76" spans="1:12" x14ac:dyDescent="0.3">
      <c r="A76" s="7">
        <v>43014</v>
      </c>
      <c r="B76" s="8">
        <v>86.88</v>
      </c>
      <c r="C76" s="10">
        <f t="shared" si="5"/>
        <v>-1.9548100285728012E-3</v>
      </c>
      <c r="D76" s="10"/>
      <c r="E76" s="1"/>
      <c r="F76" s="1"/>
      <c r="G76" s="1"/>
      <c r="H76" s="1"/>
      <c r="I76" s="2"/>
      <c r="J76" s="1"/>
      <c r="K76" s="1"/>
      <c r="L76" s="1"/>
    </row>
    <row r="77" spans="1:12" x14ac:dyDescent="0.3">
      <c r="A77" s="7">
        <v>43017</v>
      </c>
      <c r="B77" s="8">
        <v>86.45</v>
      </c>
      <c r="C77" s="10">
        <f t="shared" si="5"/>
        <v>-4.961644056325697E-3</v>
      </c>
      <c r="D77" s="10"/>
      <c r="E77" s="1"/>
      <c r="F77" s="1"/>
      <c r="G77" s="1"/>
      <c r="H77" s="1"/>
      <c r="I77" s="2"/>
      <c r="J77" s="1"/>
      <c r="K77" s="1"/>
      <c r="L77" s="1"/>
    </row>
    <row r="78" spans="1:12" x14ac:dyDescent="0.3">
      <c r="A78" s="7">
        <v>43018</v>
      </c>
      <c r="B78" s="8">
        <v>86.5</v>
      </c>
      <c r="C78" s="10">
        <f t="shared" si="5"/>
        <v>5.7820180853415106E-4</v>
      </c>
      <c r="D78" s="10"/>
      <c r="E78" s="1"/>
      <c r="F78" s="1"/>
      <c r="G78" s="1"/>
      <c r="H78" s="1"/>
      <c r="I78" s="2"/>
      <c r="J78" s="1"/>
      <c r="K78" s="1"/>
      <c r="L78" s="1"/>
    </row>
    <row r="79" spans="1:12" x14ac:dyDescent="0.3">
      <c r="A79" s="7">
        <v>43019</v>
      </c>
      <c r="B79" s="8">
        <v>86.89</v>
      </c>
      <c r="C79" s="10">
        <f t="shared" si="5"/>
        <v>4.4985369132810645E-3</v>
      </c>
      <c r="D79" s="10"/>
      <c r="E79" s="1"/>
      <c r="F79" s="1"/>
      <c r="G79" s="1"/>
      <c r="H79" s="1"/>
      <c r="I79" s="2"/>
      <c r="J79" s="1"/>
      <c r="K79" s="1"/>
      <c r="L79" s="1"/>
    </row>
    <row r="80" spans="1:12" x14ac:dyDescent="0.3">
      <c r="A80" s="7">
        <v>43020</v>
      </c>
      <c r="B80" s="8">
        <v>87.12</v>
      </c>
      <c r="C80" s="10">
        <f t="shared" si="5"/>
        <v>2.6435277735905134E-3</v>
      </c>
      <c r="D80" s="10"/>
      <c r="E80" s="1"/>
      <c r="F80" s="1"/>
      <c r="G80" s="1"/>
      <c r="H80" s="1"/>
      <c r="I80" s="2"/>
      <c r="J80" s="1"/>
      <c r="K80" s="1"/>
      <c r="L80" s="1"/>
    </row>
    <row r="81" spans="1:12" x14ac:dyDescent="0.3">
      <c r="A81" s="7">
        <v>43021</v>
      </c>
      <c r="B81" s="8">
        <v>86.89</v>
      </c>
      <c r="C81" s="10">
        <f t="shared" si="5"/>
        <v>-2.6435277735904041E-3</v>
      </c>
      <c r="D81" s="10"/>
      <c r="E81" s="1"/>
      <c r="F81" s="1"/>
      <c r="G81" s="1"/>
      <c r="H81" s="1"/>
      <c r="I81" s="2"/>
      <c r="J81" s="1"/>
      <c r="K81" s="1"/>
      <c r="L81" s="1"/>
    </row>
    <row r="82" spans="1:12" x14ac:dyDescent="0.3">
      <c r="A82" s="7">
        <v>43024</v>
      </c>
      <c r="B82" s="8">
        <v>87.03</v>
      </c>
      <c r="C82" s="10">
        <f t="shared" si="5"/>
        <v>1.6099359503077343E-3</v>
      </c>
      <c r="D82" s="10"/>
      <c r="E82" s="1"/>
      <c r="F82" s="1"/>
      <c r="G82" s="1"/>
      <c r="H82" s="1"/>
      <c r="I82" s="2"/>
      <c r="J82" s="1"/>
      <c r="K82" s="1"/>
      <c r="L82" s="1"/>
    </row>
    <row r="83" spans="1:12" x14ac:dyDescent="0.3">
      <c r="A83" s="7">
        <v>43025</v>
      </c>
      <c r="B83" s="8">
        <v>86.3</v>
      </c>
      <c r="C83" s="10">
        <f t="shared" si="5"/>
        <v>-8.4232887120401778E-3</v>
      </c>
      <c r="D83" s="10"/>
      <c r="E83" s="1"/>
      <c r="F83" s="1"/>
      <c r="G83" s="1"/>
      <c r="H83" s="1"/>
      <c r="I83" s="2"/>
      <c r="J83" s="1"/>
      <c r="K83" s="1"/>
      <c r="L83" s="1"/>
    </row>
    <row r="84" spans="1:12" x14ac:dyDescent="0.3">
      <c r="A84" s="7">
        <v>43026</v>
      </c>
      <c r="B84" s="8">
        <v>85.45</v>
      </c>
      <c r="C84" s="10">
        <f t="shared" si="5"/>
        <v>-9.8981885277823391E-3</v>
      </c>
      <c r="D84" s="10"/>
      <c r="E84" s="1"/>
      <c r="F84" s="1"/>
      <c r="G84" s="1"/>
      <c r="H84" s="1"/>
      <c r="I84" s="2"/>
      <c r="J84" s="1"/>
      <c r="K84" s="1"/>
      <c r="L84" s="1"/>
    </row>
    <row r="85" spans="1:12" x14ac:dyDescent="0.3">
      <c r="A85" s="7">
        <v>43027</v>
      </c>
      <c r="B85" s="8">
        <v>84.61</v>
      </c>
      <c r="C85" s="10">
        <f t="shared" si="5"/>
        <v>-9.8789466251904389E-3</v>
      </c>
      <c r="D85" s="10"/>
      <c r="E85" s="1"/>
      <c r="F85" s="1"/>
      <c r="G85" s="1"/>
      <c r="H85" s="1"/>
      <c r="I85" s="2"/>
      <c r="J85" s="1"/>
      <c r="K85" s="1"/>
      <c r="L85" s="1"/>
    </row>
    <row r="86" spans="1:12" x14ac:dyDescent="0.3">
      <c r="A86" s="7">
        <v>43028</v>
      </c>
      <c r="B86" s="8">
        <v>83.84</v>
      </c>
      <c r="C86" s="10">
        <f t="shared" si="5"/>
        <v>-9.1422423636774424E-3</v>
      </c>
      <c r="D86" s="10"/>
      <c r="E86" s="1"/>
      <c r="F86" s="1"/>
      <c r="G86" s="1"/>
      <c r="H86" s="1"/>
      <c r="I86" s="2"/>
      <c r="J86" s="1"/>
      <c r="K86" s="1"/>
      <c r="L86" s="1"/>
    </row>
    <row r="87" spans="1:12" x14ac:dyDescent="0.3">
      <c r="A87" s="7">
        <v>43031</v>
      </c>
      <c r="B87" s="8">
        <v>83.72</v>
      </c>
      <c r="C87" s="10">
        <f t="shared" si="5"/>
        <v>-1.4323229949330591E-3</v>
      </c>
      <c r="D87" s="10"/>
      <c r="E87" s="1"/>
      <c r="F87" s="1"/>
      <c r="G87" s="1"/>
      <c r="H87" s="1"/>
      <c r="I87" s="2"/>
      <c r="J87" s="1"/>
      <c r="K87" s="1"/>
      <c r="L87" s="1"/>
    </row>
    <row r="88" spans="1:12" x14ac:dyDescent="0.3">
      <c r="A88" s="7">
        <v>43032</v>
      </c>
      <c r="B88" s="8">
        <v>83.74</v>
      </c>
      <c r="C88" s="10">
        <f t="shared" si="5"/>
        <v>2.3886301319833435E-4</v>
      </c>
      <c r="D88" s="10"/>
      <c r="E88" s="1"/>
      <c r="F88" s="1"/>
      <c r="G88" s="1"/>
      <c r="H88" s="1"/>
      <c r="I88" s="2"/>
      <c r="J88" s="1"/>
      <c r="K88" s="1"/>
      <c r="L88" s="1"/>
    </row>
    <row r="89" spans="1:12" x14ac:dyDescent="0.3">
      <c r="A89" s="7">
        <v>43033</v>
      </c>
      <c r="B89" s="8">
        <v>83.47</v>
      </c>
      <c r="C89" s="10">
        <f t="shared" si="5"/>
        <v>-3.2294747283519373E-3</v>
      </c>
      <c r="D89" s="10"/>
      <c r="E89" s="1"/>
      <c r="F89" s="1"/>
      <c r="G89" s="1"/>
      <c r="H89" s="1"/>
      <c r="I89" s="2"/>
      <c r="J89" s="1"/>
      <c r="K89" s="1"/>
      <c r="L89" s="1"/>
    </row>
    <row r="90" spans="1:12" x14ac:dyDescent="0.3">
      <c r="A90" s="7">
        <v>43034</v>
      </c>
      <c r="B90" s="8">
        <v>82.52</v>
      </c>
      <c r="C90" s="10">
        <f t="shared" si="5"/>
        <v>-1.1446597659594228E-2</v>
      </c>
      <c r="D90" s="10"/>
      <c r="E90" s="1"/>
      <c r="F90" s="1"/>
      <c r="G90" s="1"/>
      <c r="H90" s="1"/>
      <c r="I90" s="2"/>
      <c r="J90" s="1"/>
      <c r="K90" s="1"/>
      <c r="L90" s="1"/>
    </row>
    <row r="91" spans="1:12" x14ac:dyDescent="0.3">
      <c r="A91" s="7">
        <v>43035</v>
      </c>
      <c r="B91" s="8">
        <v>82.66</v>
      </c>
      <c r="C91" s="10">
        <f t="shared" si="5"/>
        <v>1.695120880535139E-3</v>
      </c>
      <c r="D91" s="10"/>
      <c r="E91" s="1"/>
      <c r="F91" s="1"/>
      <c r="G91" s="1"/>
      <c r="H91" s="1"/>
      <c r="I91" s="2"/>
      <c r="J91" s="1"/>
      <c r="K91" s="1"/>
      <c r="L91" s="1"/>
    </row>
    <row r="92" spans="1:12" x14ac:dyDescent="0.3">
      <c r="A92" s="7">
        <v>43038</v>
      </c>
      <c r="B92" s="8">
        <v>81.569999999999993</v>
      </c>
      <c r="C92" s="10">
        <f t="shared" si="5"/>
        <v>-1.3274261771097286E-2</v>
      </c>
      <c r="D92" s="10"/>
      <c r="E92" s="1"/>
      <c r="F92" s="1"/>
      <c r="G92" s="1"/>
      <c r="H92" s="1"/>
      <c r="I92" s="2"/>
      <c r="J92" s="1"/>
      <c r="K92" s="1"/>
      <c r="L92" s="1"/>
    </row>
    <row r="93" spans="1:12" x14ac:dyDescent="0.3">
      <c r="A93" s="7">
        <v>43039</v>
      </c>
      <c r="B93" s="8">
        <v>82.93</v>
      </c>
      <c r="C93" s="10">
        <f t="shared" si="5"/>
        <v>1.6535331150623424E-2</v>
      </c>
      <c r="D93" s="10"/>
      <c r="E93" s="1"/>
      <c r="F93" s="1"/>
      <c r="G93" s="1"/>
      <c r="H93" s="1"/>
      <c r="I93" s="2"/>
      <c r="J93" s="1"/>
      <c r="K93" s="1"/>
      <c r="L93" s="1"/>
    </row>
    <row r="94" spans="1:12" x14ac:dyDescent="0.3">
      <c r="A94" s="7">
        <v>43040</v>
      </c>
      <c r="B94" s="8">
        <v>83.09</v>
      </c>
      <c r="C94" s="10">
        <f t="shared" si="5"/>
        <v>1.9274792137774475E-3</v>
      </c>
      <c r="D94" s="10"/>
      <c r="E94" s="1"/>
      <c r="F94" s="1"/>
      <c r="G94" s="1"/>
      <c r="H94" s="1"/>
      <c r="I94" s="2"/>
      <c r="J94" s="1"/>
      <c r="K94" s="1"/>
      <c r="L94" s="1"/>
    </row>
    <row r="95" spans="1:12" x14ac:dyDescent="0.3">
      <c r="A95" s="7">
        <v>43041</v>
      </c>
      <c r="B95" s="8">
        <v>79.62</v>
      </c>
      <c r="C95" s="10">
        <f t="shared" si="5"/>
        <v>-4.2659040104718847E-2</v>
      </c>
      <c r="D95" s="10"/>
      <c r="E95" s="1"/>
      <c r="F95" s="1"/>
      <c r="G95" s="1"/>
      <c r="H95" s="1"/>
      <c r="I95" s="2"/>
      <c r="J95" s="1"/>
      <c r="K95" s="1"/>
      <c r="L95" s="1"/>
    </row>
    <row r="96" spans="1:12" x14ac:dyDescent="0.3">
      <c r="A96" s="7">
        <v>43042</v>
      </c>
      <c r="B96" s="8">
        <v>78.88</v>
      </c>
      <c r="C96" s="10">
        <f t="shared" si="5"/>
        <v>-9.337607277791286E-3</v>
      </c>
      <c r="D96" s="10"/>
      <c r="E96" s="1"/>
      <c r="F96" s="1"/>
      <c r="G96" s="1"/>
      <c r="H96" s="1"/>
      <c r="I96" s="2"/>
      <c r="J96" s="1"/>
      <c r="K96" s="1"/>
      <c r="L96" s="1"/>
    </row>
    <row r="97" spans="1:12" x14ac:dyDescent="0.3">
      <c r="A97" s="7">
        <v>43045</v>
      </c>
      <c r="B97" s="8">
        <v>78.260000000000005</v>
      </c>
      <c r="C97" s="10">
        <f t="shared" si="5"/>
        <v>-7.8910935121134507E-3</v>
      </c>
      <c r="D97" s="10"/>
      <c r="E97" s="1"/>
      <c r="F97" s="1"/>
      <c r="G97" s="1"/>
      <c r="H97" s="1"/>
      <c r="I97" s="2"/>
      <c r="J97" s="1"/>
      <c r="K97" s="1"/>
      <c r="L97" s="1"/>
    </row>
    <row r="98" spans="1:12" x14ac:dyDescent="0.3">
      <c r="A98" s="7">
        <v>43046</v>
      </c>
      <c r="B98" s="8">
        <v>78.91</v>
      </c>
      <c r="C98" s="10">
        <f t="shared" si="5"/>
        <v>8.2713457506771136E-3</v>
      </c>
      <c r="D98" s="10"/>
      <c r="E98" s="1"/>
      <c r="F98" s="1"/>
      <c r="G98" s="1"/>
      <c r="H98" s="1"/>
      <c r="I98" s="2"/>
      <c r="J98" s="1"/>
      <c r="K98" s="1"/>
      <c r="L98" s="1"/>
    </row>
    <row r="99" spans="1:12" x14ac:dyDescent="0.3">
      <c r="A99" s="7">
        <v>43047</v>
      </c>
      <c r="B99" s="8">
        <v>79.88</v>
      </c>
      <c r="C99" s="10">
        <f t="shared" si="5"/>
        <v>1.2217546014670731E-2</v>
      </c>
      <c r="D99" s="10"/>
      <c r="E99" s="1"/>
      <c r="F99" s="1"/>
      <c r="G99" s="1"/>
      <c r="H99" s="1"/>
      <c r="I99" s="2"/>
      <c r="J99" s="1"/>
      <c r="K99" s="1"/>
      <c r="L99" s="1"/>
    </row>
    <row r="100" spans="1:12" x14ac:dyDescent="0.3">
      <c r="A100" s="7">
        <v>43048</v>
      </c>
      <c r="B100" s="8">
        <v>79.44</v>
      </c>
      <c r="C100" s="10">
        <f t="shared" si="5"/>
        <v>-5.5234888106972966E-3</v>
      </c>
      <c r="D100" s="10"/>
      <c r="E100" s="1"/>
      <c r="F100" s="1"/>
      <c r="G100" s="1"/>
      <c r="H100" s="1"/>
      <c r="I100" s="2"/>
      <c r="J100" s="1"/>
      <c r="K100" s="1"/>
      <c r="L100" s="1"/>
    </row>
    <row r="101" spans="1:12" x14ac:dyDescent="0.3">
      <c r="A101" s="7">
        <v>43049</v>
      </c>
      <c r="B101" s="8">
        <v>79.41</v>
      </c>
      <c r="C101" s="10">
        <f t="shared" si="5"/>
        <v>-3.7771482979757106E-4</v>
      </c>
      <c r="D101" s="10"/>
      <c r="E101" s="1"/>
      <c r="F101" s="1"/>
      <c r="G101" s="1"/>
      <c r="H101" s="1"/>
      <c r="I101" s="2"/>
      <c r="J101" s="1"/>
      <c r="K101" s="1"/>
      <c r="L101" s="1"/>
    </row>
    <row r="102" spans="1:12" x14ac:dyDescent="0.3">
      <c r="A102" s="7">
        <v>43052</v>
      </c>
      <c r="B102" s="8">
        <v>80.150000000000006</v>
      </c>
      <c r="C102" s="10">
        <f t="shared" si="5"/>
        <v>9.2755741484425707E-3</v>
      </c>
      <c r="D102" s="10"/>
      <c r="E102" s="1"/>
      <c r="F102" s="1"/>
      <c r="G102" s="1"/>
      <c r="H102" s="1"/>
      <c r="I102" s="2"/>
      <c r="J102" s="1"/>
      <c r="K102" s="1"/>
      <c r="L102" s="1"/>
    </row>
    <row r="103" spans="1:12" x14ac:dyDescent="0.3">
      <c r="A103" s="7">
        <v>43053</v>
      </c>
      <c r="B103" s="8">
        <v>79.94</v>
      </c>
      <c r="C103" s="10">
        <f t="shared" si="5"/>
        <v>-2.6235257723845919E-3</v>
      </c>
      <c r="D103" s="10"/>
      <c r="E103" s="1"/>
      <c r="F103" s="1"/>
      <c r="G103" s="1"/>
      <c r="H103" s="1"/>
      <c r="I103" s="2"/>
      <c r="J103" s="1"/>
      <c r="K103" s="1"/>
      <c r="L103" s="1"/>
    </row>
    <row r="104" spans="1:12" x14ac:dyDescent="0.3">
      <c r="A104" s="7">
        <v>43054</v>
      </c>
      <c r="B104" s="8">
        <v>79.31</v>
      </c>
      <c r="C104" s="10">
        <f t="shared" si="5"/>
        <v>-7.9121291879491722E-3</v>
      </c>
      <c r="D104" s="10"/>
      <c r="E104" s="1"/>
      <c r="F104" s="1"/>
      <c r="G104" s="1"/>
      <c r="H104" s="1"/>
      <c r="I104" s="2"/>
      <c r="J104" s="1"/>
      <c r="K104" s="1"/>
      <c r="L104" s="1"/>
    </row>
    <row r="105" spans="1:12" x14ac:dyDescent="0.3">
      <c r="A105" s="7">
        <v>43055</v>
      </c>
      <c r="B105" s="8">
        <v>82.26</v>
      </c>
      <c r="C105" s="10">
        <f t="shared" si="5"/>
        <v>3.6520738707049909E-2</v>
      </c>
      <c r="D105" s="10"/>
      <c r="E105" s="1"/>
      <c r="F105" s="1"/>
      <c r="G105" s="1"/>
      <c r="H105" s="1"/>
      <c r="I105" s="2"/>
      <c r="J105" s="1"/>
      <c r="K105" s="1"/>
      <c r="L105" s="1"/>
    </row>
    <row r="106" spans="1:12" x14ac:dyDescent="0.3">
      <c r="A106" s="7">
        <v>43056</v>
      </c>
      <c r="B106" s="8">
        <v>80.95</v>
      </c>
      <c r="C106" s="10">
        <f t="shared" si="5"/>
        <v>-1.6053282678633929E-2</v>
      </c>
      <c r="D106" s="10"/>
      <c r="E106" s="1"/>
      <c r="F106" s="1"/>
      <c r="G106" s="1"/>
      <c r="H106" s="1"/>
      <c r="I106" s="2"/>
      <c r="J106" s="1"/>
      <c r="K106" s="1"/>
      <c r="L106" s="1"/>
    </row>
    <row r="107" spans="1:12" x14ac:dyDescent="0.3">
      <c r="A107" s="7">
        <v>43059</v>
      </c>
      <c r="B107" s="8">
        <v>81.38</v>
      </c>
      <c r="C107" s="10">
        <f t="shared" si="5"/>
        <v>5.2978624498996379E-3</v>
      </c>
      <c r="D107" s="10"/>
      <c r="E107" s="1"/>
      <c r="F107" s="1"/>
      <c r="G107" s="1"/>
      <c r="H107" s="1"/>
      <c r="I107" s="2"/>
      <c r="J107" s="1"/>
      <c r="K107" s="1"/>
      <c r="L107" s="1"/>
    </row>
    <row r="108" spans="1:12" x14ac:dyDescent="0.3">
      <c r="A108" s="7">
        <v>43060</v>
      </c>
      <c r="B108" s="8">
        <v>79.78</v>
      </c>
      <c r="C108" s="10">
        <f t="shared" si="5"/>
        <v>-1.9856696096283256E-2</v>
      </c>
      <c r="D108" s="10"/>
      <c r="E108" s="1"/>
      <c r="F108" s="1"/>
      <c r="G108" s="1"/>
      <c r="H108" s="1"/>
      <c r="I108" s="2"/>
      <c r="J108" s="1"/>
      <c r="K108" s="1"/>
      <c r="L108" s="1"/>
    </row>
    <row r="109" spans="1:12" x14ac:dyDescent="0.3">
      <c r="A109" s="7">
        <v>43061</v>
      </c>
      <c r="B109" s="8">
        <v>79.66</v>
      </c>
      <c r="C109" s="10">
        <f t="shared" si="5"/>
        <v>-1.5052687237625025E-3</v>
      </c>
      <c r="D109" s="10"/>
      <c r="E109" s="1"/>
      <c r="F109" s="1"/>
      <c r="G109" s="1"/>
      <c r="H109" s="1"/>
      <c r="I109" s="2"/>
      <c r="J109" s="1"/>
      <c r="K109" s="1"/>
      <c r="L109" s="1"/>
    </row>
    <row r="110" spans="1:12" x14ac:dyDescent="0.3">
      <c r="A110" s="7">
        <v>43063</v>
      </c>
      <c r="B110" s="8">
        <v>79.41</v>
      </c>
      <c r="C110" s="10">
        <f t="shared" si="5"/>
        <v>-3.1432728463785765E-3</v>
      </c>
      <c r="D110" s="10"/>
      <c r="E110" s="1"/>
      <c r="F110" s="1"/>
      <c r="G110" s="1"/>
      <c r="H110" s="1"/>
      <c r="I110" s="2"/>
      <c r="J110" s="1"/>
      <c r="K110" s="1"/>
      <c r="L110" s="1"/>
    </row>
    <row r="111" spans="1:12" x14ac:dyDescent="0.3">
      <c r="A111" s="7">
        <v>43066</v>
      </c>
      <c r="B111" s="8">
        <v>79.489999999999995</v>
      </c>
      <c r="C111" s="10">
        <f t="shared" si="5"/>
        <v>1.0069226779017254E-3</v>
      </c>
      <c r="D111" s="10"/>
      <c r="E111" s="1"/>
      <c r="F111" s="1"/>
      <c r="G111" s="1"/>
      <c r="H111" s="1"/>
      <c r="I111" s="2"/>
      <c r="J111" s="1"/>
      <c r="K111" s="1"/>
      <c r="L111" s="1"/>
    </row>
    <row r="112" spans="1:12" x14ac:dyDescent="0.3">
      <c r="A112" s="7">
        <v>43067</v>
      </c>
      <c r="B112" s="8">
        <v>79.02</v>
      </c>
      <c r="C112" s="10">
        <f t="shared" si="5"/>
        <v>-5.9302426017765553E-3</v>
      </c>
      <c r="D112" s="10"/>
      <c r="E112" s="1"/>
      <c r="F112" s="1"/>
      <c r="G112" s="1"/>
      <c r="H112" s="1"/>
      <c r="I112" s="2"/>
      <c r="J112" s="1"/>
      <c r="K112" s="1"/>
      <c r="L112" s="1"/>
    </row>
    <row r="113" spans="1:12" x14ac:dyDescent="0.3">
      <c r="A113" s="7">
        <v>43068</v>
      </c>
      <c r="B113" s="8">
        <v>79.540000000000006</v>
      </c>
      <c r="C113" s="10">
        <f t="shared" si="5"/>
        <v>6.5590547963001317E-3</v>
      </c>
      <c r="D113" s="10"/>
      <c r="E113" s="1"/>
      <c r="F113" s="1"/>
      <c r="G113" s="1"/>
      <c r="H113" s="1"/>
      <c r="I113" s="2"/>
      <c r="J113" s="1"/>
      <c r="K113" s="1"/>
      <c r="L113" s="1"/>
    </row>
    <row r="114" spans="1:12" x14ac:dyDescent="0.3">
      <c r="A114" s="7">
        <v>43069</v>
      </c>
      <c r="B114" s="8">
        <v>79.45</v>
      </c>
      <c r="C114" s="10">
        <f t="shared" si="5"/>
        <v>-1.1321467968196091E-3</v>
      </c>
      <c r="D114" s="10"/>
      <c r="E114" s="1"/>
      <c r="F114" s="1"/>
      <c r="G114" s="1"/>
      <c r="H114" s="1"/>
      <c r="I114" s="2"/>
      <c r="J114" s="1"/>
      <c r="K114" s="1"/>
      <c r="L114" s="1"/>
    </row>
    <row r="115" spans="1:12" x14ac:dyDescent="0.3">
      <c r="A115" s="7">
        <v>43070</v>
      </c>
      <c r="B115" s="8">
        <v>79.52</v>
      </c>
      <c r="C115" s="10">
        <f t="shared" si="5"/>
        <v>8.8066936559348316E-4</v>
      </c>
      <c r="D115" s="10"/>
      <c r="E115" s="1"/>
      <c r="F115" s="1"/>
      <c r="G115" s="1"/>
      <c r="H115" s="1"/>
      <c r="I115" s="2"/>
      <c r="J115" s="1"/>
      <c r="K115" s="1"/>
      <c r="L115" s="1"/>
    </row>
    <row r="116" spans="1:12" x14ac:dyDescent="0.3">
      <c r="A116" s="7">
        <v>43073</v>
      </c>
      <c r="B116" s="8">
        <v>79.02</v>
      </c>
      <c r="C116" s="10">
        <f t="shared" si="5"/>
        <v>-6.3075773650739216E-3</v>
      </c>
      <c r="D116" s="10"/>
      <c r="E116" s="1"/>
      <c r="F116" s="1"/>
      <c r="G116" s="1"/>
      <c r="H116" s="1"/>
      <c r="I116" s="2"/>
      <c r="J116" s="1"/>
      <c r="K116" s="1"/>
      <c r="L116" s="1"/>
    </row>
    <row r="117" spans="1:12" x14ac:dyDescent="0.3">
      <c r="A117" s="7">
        <v>43074</v>
      </c>
      <c r="B117" s="8">
        <v>78.540000000000006</v>
      </c>
      <c r="C117" s="10">
        <f t="shared" si="5"/>
        <v>-6.092935833380957E-3</v>
      </c>
      <c r="D117" s="10"/>
      <c r="E117" s="1"/>
      <c r="F117" s="1"/>
      <c r="G117" s="1"/>
      <c r="H117" s="1"/>
      <c r="I117" s="2"/>
      <c r="J117" s="1"/>
      <c r="K117" s="1"/>
      <c r="L117" s="1"/>
    </row>
    <row r="118" spans="1:12" x14ac:dyDescent="0.3">
      <c r="A118" s="7">
        <v>43075</v>
      </c>
      <c r="B118" s="8">
        <v>78.08</v>
      </c>
      <c r="C118" s="10">
        <f t="shared" si="5"/>
        <v>-5.8741070450265657E-3</v>
      </c>
      <c r="D118" s="10"/>
      <c r="E118" s="1"/>
      <c r="F118" s="1"/>
      <c r="G118" s="1"/>
      <c r="H118" s="1"/>
      <c r="I118" s="2"/>
      <c r="J118" s="1"/>
      <c r="K118" s="1"/>
      <c r="L118" s="1"/>
    </row>
    <row r="119" spans="1:12" x14ac:dyDescent="0.3">
      <c r="A119" s="7">
        <v>43076</v>
      </c>
      <c r="B119" s="8">
        <v>77.55</v>
      </c>
      <c r="C119" s="10">
        <f t="shared" si="5"/>
        <v>-6.8110524822892309E-3</v>
      </c>
      <c r="D119" s="10"/>
      <c r="E119" s="1"/>
      <c r="F119" s="1"/>
      <c r="G119" s="1"/>
      <c r="H119" s="1"/>
      <c r="I119" s="2"/>
      <c r="J119" s="1"/>
      <c r="K119" s="1"/>
      <c r="L119" s="1"/>
    </row>
    <row r="120" spans="1:12" x14ac:dyDescent="0.3">
      <c r="A120" s="7">
        <v>43077</v>
      </c>
      <c r="B120" s="8">
        <v>77.260000000000005</v>
      </c>
      <c r="C120" s="10">
        <f t="shared" si="5"/>
        <v>-3.7465323844124354E-3</v>
      </c>
      <c r="D120" s="10"/>
      <c r="E120" s="1"/>
      <c r="F120" s="1"/>
      <c r="G120" s="1"/>
      <c r="H120" s="1"/>
      <c r="I120" s="2"/>
      <c r="J120" s="1"/>
      <c r="K120" s="1"/>
      <c r="L120" s="1"/>
    </row>
    <row r="121" spans="1:12" x14ac:dyDescent="0.3">
      <c r="A121" s="7">
        <v>43080</v>
      </c>
      <c r="B121" s="8">
        <v>78.709999999999994</v>
      </c>
      <c r="C121" s="10">
        <f t="shared" si="5"/>
        <v>1.8593854916223344E-2</v>
      </c>
      <c r="D121" s="10"/>
      <c r="E121" s="1"/>
      <c r="F121" s="1"/>
      <c r="G121" s="1"/>
      <c r="H121" s="1"/>
      <c r="I121" s="2"/>
      <c r="J121" s="1"/>
      <c r="K121" s="1"/>
      <c r="L121" s="1"/>
    </row>
    <row r="122" spans="1:12" x14ac:dyDescent="0.3">
      <c r="A122" s="7">
        <v>43081</v>
      </c>
      <c r="B122" s="8">
        <v>78.38</v>
      </c>
      <c r="C122" s="10">
        <f t="shared" si="5"/>
        <v>-4.2014193828734097E-3</v>
      </c>
      <c r="D122" s="10"/>
      <c r="E122" s="1"/>
      <c r="F122" s="1"/>
      <c r="G122" s="1"/>
      <c r="H122" s="1"/>
      <c r="I122" s="2"/>
      <c r="J122" s="1"/>
      <c r="K122" s="1"/>
      <c r="L122" s="1"/>
    </row>
    <row r="123" spans="1:12" x14ac:dyDescent="0.3">
      <c r="A123" s="7">
        <v>43082</v>
      </c>
      <c r="B123" s="8">
        <v>78.209999999999994</v>
      </c>
      <c r="C123" s="10">
        <f t="shared" si="5"/>
        <v>-2.1712761579653797E-3</v>
      </c>
      <c r="D123" s="10"/>
      <c r="E123" s="1"/>
      <c r="F123" s="1"/>
      <c r="G123" s="1"/>
      <c r="H123" s="1"/>
      <c r="I123" s="2"/>
      <c r="J123" s="1"/>
      <c r="K123" s="1"/>
      <c r="L123" s="1"/>
    </row>
    <row r="124" spans="1:12" x14ac:dyDescent="0.3">
      <c r="A124" s="7">
        <v>43083</v>
      </c>
      <c r="B124" s="8">
        <v>77.599999999999994</v>
      </c>
      <c r="C124" s="10">
        <f t="shared" si="5"/>
        <v>-7.8300894243469379E-3</v>
      </c>
      <c r="D124" s="10"/>
      <c r="E124" s="1"/>
      <c r="F124" s="1"/>
      <c r="G124" s="1"/>
      <c r="H124" s="1"/>
      <c r="I124" s="2"/>
      <c r="J124" s="1"/>
      <c r="K124" s="1"/>
      <c r="L124" s="1"/>
    </row>
    <row r="125" spans="1:12" x14ac:dyDescent="0.3">
      <c r="A125" s="7">
        <v>43084</v>
      </c>
      <c r="B125" s="8">
        <v>78.069999999999993</v>
      </c>
      <c r="C125" s="10">
        <f t="shared" si="5"/>
        <v>6.038432943026484E-3</v>
      </c>
      <c r="D125" s="10"/>
      <c r="E125" s="1"/>
      <c r="F125" s="1"/>
      <c r="G125" s="1"/>
      <c r="H125" s="1"/>
      <c r="I125" s="2"/>
      <c r="J125" s="1"/>
      <c r="K125" s="1"/>
      <c r="L125" s="1"/>
    </row>
    <row r="126" spans="1:12" x14ac:dyDescent="0.3">
      <c r="A126" s="7">
        <v>43087</v>
      </c>
      <c r="B126" s="8">
        <v>79.28</v>
      </c>
      <c r="C126" s="10">
        <f t="shared" si="5"/>
        <v>1.5380029889533027E-2</v>
      </c>
      <c r="D126" s="10"/>
      <c r="E126" s="1"/>
      <c r="F126" s="1"/>
      <c r="G126" s="1"/>
      <c r="H126" s="1"/>
      <c r="I126" s="2"/>
      <c r="J126" s="1"/>
      <c r="K126" s="1"/>
      <c r="L126" s="1"/>
    </row>
    <row r="127" spans="1:12" x14ac:dyDescent="0.3">
      <c r="A127" s="7">
        <v>43088</v>
      </c>
      <c r="B127" s="8">
        <v>77.849999999999994</v>
      </c>
      <c r="C127" s="10">
        <f t="shared" si="5"/>
        <v>-1.8201991741725342E-2</v>
      </c>
      <c r="D127" s="10"/>
      <c r="E127" s="1"/>
      <c r="F127" s="1"/>
      <c r="G127" s="1"/>
      <c r="H127" s="1"/>
      <c r="I127" s="2"/>
      <c r="J127" s="1"/>
      <c r="K127" s="1"/>
      <c r="L127" s="1"/>
    </row>
    <row r="128" spans="1:12" x14ac:dyDescent="0.3">
      <c r="A128" s="7">
        <v>43089</v>
      </c>
      <c r="B128" s="8">
        <v>77.400000000000006</v>
      </c>
      <c r="C128" s="10">
        <f t="shared" si="5"/>
        <v>-5.7971176843257342E-3</v>
      </c>
      <c r="D128" s="10"/>
      <c r="E128" s="1"/>
      <c r="F128" s="1"/>
      <c r="G128" s="1"/>
      <c r="H128" s="1"/>
      <c r="I128" s="2"/>
      <c r="J128" s="1"/>
      <c r="K128" s="1"/>
      <c r="L128" s="1"/>
    </row>
    <row r="129" spans="1:12" x14ac:dyDescent="0.3">
      <c r="A129" s="7">
        <v>43090</v>
      </c>
      <c r="B129" s="8">
        <v>77.680000000000007</v>
      </c>
      <c r="C129" s="10">
        <f t="shared" si="5"/>
        <v>3.6110433873880166E-3</v>
      </c>
      <c r="D129" s="10"/>
      <c r="E129" s="1"/>
      <c r="F129" s="1"/>
      <c r="G129" s="1"/>
      <c r="H129" s="1"/>
      <c r="I129" s="2"/>
      <c r="J129" s="1"/>
      <c r="K129" s="1"/>
      <c r="L129" s="1"/>
    </row>
    <row r="130" spans="1:12" x14ac:dyDescent="0.3">
      <c r="A130" s="7">
        <v>43091</v>
      </c>
      <c r="B130" s="8">
        <v>78.709999999999994</v>
      </c>
      <c r="C130" s="10">
        <f t="shared" si="5"/>
        <v>1.3172388171289098E-2</v>
      </c>
      <c r="D130" s="10"/>
      <c r="E130" s="1"/>
      <c r="F130" s="1"/>
      <c r="G130" s="1"/>
      <c r="H130" s="1"/>
      <c r="I130" s="2"/>
      <c r="J130" s="1"/>
      <c r="K130" s="1"/>
      <c r="L130" s="1"/>
    </row>
    <row r="131" spans="1:12" x14ac:dyDescent="0.3">
      <c r="A131" s="7">
        <v>43095</v>
      </c>
      <c r="B131" s="8">
        <v>78.680000000000007</v>
      </c>
      <c r="C131" s="10">
        <f t="shared" si="5"/>
        <v>-3.8121863350024538E-4</v>
      </c>
      <c r="D131" s="10"/>
      <c r="E131" s="1"/>
      <c r="F131" s="1"/>
      <c r="G131" s="1"/>
      <c r="H131" s="1"/>
      <c r="I131" s="2"/>
      <c r="J131" s="1"/>
      <c r="K131" s="1"/>
      <c r="L131" s="1"/>
    </row>
    <row r="132" spans="1:12" x14ac:dyDescent="0.3">
      <c r="A132" s="7">
        <v>43096</v>
      </c>
      <c r="B132" s="8">
        <v>77.56</v>
      </c>
      <c r="C132" s="10">
        <f t="shared" ref="C132:C195" si="6">LN(B132/B131)</f>
        <v>-1.4337163146407331E-2</v>
      </c>
      <c r="D132" s="10"/>
      <c r="E132" s="1"/>
      <c r="F132" s="1"/>
      <c r="G132" s="1"/>
      <c r="H132" s="1"/>
      <c r="I132" s="2"/>
      <c r="J132" s="1"/>
      <c r="K132" s="1"/>
      <c r="L132" s="1"/>
    </row>
    <row r="133" spans="1:12" x14ac:dyDescent="0.3">
      <c r="A133" s="7">
        <v>43097</v>
      </c>
      <c r="B133" s="8">
        <v>78.48</v>
      </c>
      <c r="C133" s="10">
        <f t="shared" si="6"/>
        <v>1.1791984882656597E-2</v>
      </c>
      <c r="D133" s="10"/>
      <c r="E133" s="1"/>
      <c r="F133" s="1"/>
      <c r="G133" s="1"/>
      <c r="H133" s="1"/>
      <c r="I133" s="2"/>
      <c r="J133" s="1"/>
      <c r="K133" s="1"/>
      <c r="L133" s="1"/>
    </row>
    <row r="134" spans="1:12" x14ac:dyDescent="0.3">
      <c r="A134" s="7">
        <v>43098</v>
      </c>
      <c r="B134" s="8">
        <v>79.23</v>
      </c>
      <c r="C134" s="10">
        <f t="shared" si="6"/>
        <v>9.5111997200428306E-3</v>
      </c>
      <c r="D134" s="10"/>
      <c r="E134" s="1"/>
      <c r="F134" s="1"/>
      <c r="G134" s="1"/>
      <c r="H134" s="1"/>
      <c r="I134" s="2"/>
      <c r="J134" s="1"/>
      <c r="K134" s="1"/>
      <c r="L134" s="1"/>
    </row>
    <row r="135" spans="1:12" x14ac:dyDescent="0.3">
      <c r="A135" s="7">
        <v>43102</v>
      </c>
      <c r="B135" s="8">
        <v>79.44</v>
      </c>
      <c r="C135" s="10">
        <f t="shared" si="6"/>
        <v>2.647004759766502E-3</v>
      </c>
      <c r="D135" s="10"/>
      <c r="E135" s="1"/>
      <c r="F135" s="1"/>
      <c r="G135" s="1"/>
      <c r="H135" s="1"/>
      <c r="I135" s="2"/>
      <c r="J135" s="1"/>
      <c r="K135" s="1"/>
      <c r="L135" s="1"/>
    </row>
    <row r="136" spans="1:12" x14ac:dyDescent="0.3">
      <c r="A136" s="7">
        <v>43103</v>
      </c>
      <c r="B136" s="8">
        <v>79</v>
      </c>
      <c r="C136" s="10">
        <f t="shared" si="6"/>
        <v>-5.5541672698955933E-3</v>
      </c>
      <c r="D136" s="10"/>
      <c r="E136" s="1"/>
      <c r="F136" s="1"/>
      <c r="G136" s="1"/>
      <c r="H136" s="1"/>
      <c r="I136" s="2"/>
      <c r="J136" s="1"/>
      <c r="K136" s="1"/>
      <c r="L136" s="1"/>
    </row>
    <row r="137" spans="1:12" x14ac:dyDescent="0.3">
      <c r="A137" s="7">
        <v>43104</v>
      </c>
      <c r="B137" s="8">
        <v>79.98</v>
      </c>
      <c r="C137" s="10">
        <f t="shared" si="6"/>
        <v>1.2328750951650785E-2</v>
      </c>
      <c r="D137" s="10"/>
      <c r="E137" s="1"/>
      <c r="F137" s="1"/>
      <c r="G137" s="1"/>
      <c r="H137" s="1"/>
      <c r="I137" s="2"/>
      <c r="J137" s="1"/>
      <c r="K137" s="1"/>
      <c r="L137" s="1"/>
    </row>
    <row r="138" spans="1:12" x14ac:dyDescent="0.3">
      <c r="A138" s="7">
        <v>43105</v>
      </c>
      <c r="B138" s="8">
        <v>80.02</v>
      </c>
      <c r="C138" s="10">
        <f t="shared" si="6"/>
        <v>5.0000001041658915E-4</v>
      </c>
      <c r="D138" s="10"/>
      <c r="E138" s="1"/>
      <c r="F138" s="1"/>
      <c r="G138" s="1"/>
      <c r="H138" s="1"/>
      <c r="I138" s="2"/>
      <c r="J138" s="1"/>
      <c r="K138" s="1"/>
      <c r="L138" s="1"/>
    </row>
    <row r="139" spans="1:12" x14ac:dyDescent="0.3">
      <c r="A139" s="7">
        <v>43108</v>
      </c>
      <c r="B139" s="8">
        <v>79.78</v>
      </c>
      <c r="C139" s="10">
        <f t="shared" si="6"/>
        <v>-3.0037569518283277E-3</v>
      </c>
      <c r="D139" s="10"/>
      <c r="E139" s="1"/>
      <c r="F139" s="1"/>
      <c r="G139" s="1"/>
      <c r="H139" s="1"/>
      <c r="I139" s="2"/>
      <c r="J139" s="1"/>
      <c r="K139" s="1"/>
      <c r="L139" s="1"/>
    </row>
    <row r="140" spans="1:12" x14ac:dyDescent="0.3">
      <c r="A140" s="7">
        <v>43109</v>
      </c>
      <c r="B140" s="8">
        <v>79.989999999999995</v>
      </c>
      <c r="C140" s="10">
        <f t="shared" si="6"/>
        <v>2.6287803834697913E-3</v>
      </c>
      <c r="D140" s="10"/>
      <c r="E140" s="1"/>
      <c r="F140" s="1"/>
      <c r="G140" s="1"/>
      <c r="H140" s="1"/>
      <c r="I140" s="2"/>
      <c r="J140" s="1"/>
      <c r="K140" s="1"/>
      <c r="L140" s="1"/>
    </row>
    <row r="141" spans="1:12" x14ac:dyDescent="0.3">
      <c r="A141" s="7">
        <v>43110</v>
      </c>
      <c r="B141" s="8">
        <v>79</v>
      </c>
      <c r="C141" s="10">
        <f t="shared" si="6"/>
        <v>-1.2453774393709004E-2</v>
      </c>
      <c r="D141" s="10"/>
      <c r="E141" s="1"/>
      <c r="F141" s="1"/>
      <c r="G141" s="1"/>
      <c r="H141" s="1"/>
      <c r="I141" s="2"/>
      <c r="J141" s="1"/>
      <c r="K141" s="1"/>
      <c r="L141" s="1"/>
    </row>
    <row r="142" spans="1:12" x14ac:dyDescent="0.3">
      <c r="A142" s="7">
        <v>43111</v>
      </c>
      <c r="B142" s="8">
        <v>82.04</v>
      </c>
      <c r="C142" s="10">
        <f t="shared" si="6"/>
        <v>3.7759080737158522E-2</v>
      </c>
      <c r="D142" s="10"/>
      <c r="E142" s="1"/>
      <c r="F142" s="1"/>
      <c r="G142" s="1"/>
      <c r="H142" s="1"/>
      <c r="I142" s="2"/>
      <c r="J142" s="1"/>
      <c r="K142" s="1"/>
      <c r="L142" s="1"/>
    </row>
    <row r="143" spans="1:12" x14ac:dyDescent="0.3">
      <c r="A143" s="7">
        <v>43112</v>
      </c>
      <c r="B143" s="8">
        <v>80.599999999999994</v>
      </c>
      <c r="C143" s="10">
        <f t="shared" si="6"/>
        <v>-1.7708283691597375E-2</v>
      </c>
      <c r="D143" s="10"/>
      <c r="E143" s="1"/>
      <c r="F143" s="1"/>
      <c r="G143" s="1"/>
      <c r="H143" s="1"/>
      <c r="I143" s="2"/>
      <c r="J143" s="1"/>
      <c r="K143" s="1"/>
      <c r="L143" s="1"/>
    </row>
    <row r="144" spans="1:12" x14ac:dyDescent="0.3">
      <c r="A144" s="7">
        <v>43116</v>
      </c>
      <c r="B144" s="8">
        <v>80.09</v>
      </c>
      <c r="C144" s="10">
        <f t="shared" si="6"/>
        <v>-6.3476471769916094E-3</v>
      </c>
      <c r="D144" s="10"/>
      <c r="E144" s="1"/>
      <c r="F144" s="1"/>
      <c r="G144" s="1"/>
      <c r="H144" s="1"/>
      <c r="I144" s="2"/>
      <c r="J144" s="1"/>
      <c r="K144" s="1"/>
      <c r="L144" s="1"/>
    </row>
    <row r="145" spans="1:12" x14ac:dyDescent="0.3">
      <c r="A145" s="7">
        <v>43117</v>
      </c>
      <c r="B145" s="8">
        <v>80.040000000000006</v>
      </c>
      <c r="C145" s="10">
        <f t="shared" si="6"/>
        <v>-6.2449262005823038E-4</v>
      </c>
      <c r="D145" s="10"/>
      <c r="E145" s="1"/>
      <c r="F145" s="1"/>
      <c r="G145" s="1"/>
      <c r="H145" s="1"/>
      <c r="I145" s="2"/>
      <c r="J145" s="1"/>
      <c r="K145" s="1"/>
      <c r="L145" s="1"/>
    </row>
    <row r="146" spans="1:12" x14ac:dyDescent="0.3">
      <c r="A146" s="7">
        <v>43118</v>
      </c>
      <c r="B146" s="8">
        <v>79.400000000000006</v>
      </c>
      <c r="C146" s="10">
        <f t="shared" si="6"/>
        <v>-8.0281414624426457E-3</v>
      </c>
      <c r="D146" s="10"/>
      <c r="E146" s="1"/>
      <c r="F146" s="1"/>
      <c r="G146" s="1"/>
      <c r="H146" s="1"/>
      <c r="I146" s="2"/>
      <c r="J146" s="1"/>
      <c r="K146" s="1"/>
      <c r="L146" s="1"/>
    </row>
    <row r="147" spans="1:12" x14ac:dyDescent="0.3">
      <c r="A147" s="7">
        <v>43119</v>
      </c>
      <c r="B147" s="8">
        <v>79.38</v>
      </c>
      <c r="C147" s="10">
        <f t="shared" si="6"/>
        <v>-2.5192089817081803E-4</v>
      </c>
      <c r="D147" s="10"/>
      <c r="E147" s="1"/>
      <c r="F147" s="1"/>
      <c r="G147" s="1"/>
      <c r="H147" s="1"/>
      <c r="I147" s="2"/>
      <c r="J147" s="1"/>
      <c r="K147" s="1"/>
      <c r="L147" s="1"/>
    </row>
    <row r="148" spans="1:12" x14ac:dyDescent="0.3">
      <c r="A148" s="7">
        <v>43122</v>
      </c>
      <c r="B148" s="8">
        <v>79.62</v>
      </c>
      <c r="C148" s="10">
        <f t="shared" si="6"/>
        <v>3.0188702172519511E-3</v>
      </c>
      <c r="D148" s="10"/>
      <c r="E148" s="1"/>
      <c r="F148" s="1"/>
      <c r="G148" s="1"/>
      <c r="H148" s="1"/>
      <c r="I148" s="2"/>
      <c r="J148" s="1"/>
      <c r="K148" s="1"/>
      <c r="L148" s="1"/>
    </row>
    <row r="149" spans="1:12" x14ac:dyDescent="0.3">
      <c r="A149" s="7">
        <v>43123</v>
      </c>
      <c r="B149" s="8">
        <v>79.42</v>
      </c>
      <c r="C149" s="10">
        <f t="shared" si="6"/>
        <v>-2.515091869065799E-3</v>
      </c>
      <c r="D149" s="10"/>
      <c r="E149" s="1"/>
      <c r="F149" s="1"/>
      <c r="G149" s="1"/>
      <c r="H149" s="1"/>
      <c r="I149" s="2"/>
      <c r="J149" s="1"/>
      <c r="K149" s="1"/>
      <c r="L149" s="1"/>
    </row>
    <row r="150" spans="1:12" x14ac:dyDescent="0.3">
      <c r="A150" s="7">
        <v>43124</v>
      </c>
      <c r="B150" s="8">
        <v>79.739999999999995</v>
      </c>
      <c r="C150" s="10">
        <f t="shared" si="6"/>
        <v>4.0211162501034379E-3</v>
      </c>
      <c r="D150" s="10"/>
      <c r="E150" s="1"/>
      <c r="F150" s="1"/>
      <c r="G150" s="1"/>
      <c r="H150" s="1"/>
      <c r="I150" s="2"/>
      <c r="J150" s="1"/>
      <c r="K150" s="1"/>
      <c r="L150" s="1"/>
    </row>
    <row r="151" spans="1:12" x14ac:dyDescent="0.3">
      <c r="A151" s="7">
        <v>43125</v>
      </c>
      <c r="B151" s="8">
        <v>78.94</v>
      </c>
      <c r="C151" s="10">
        <f t="shared" si="6"/>
        <v>-1.0083271718507833E-2</v>
      </c>
      <c r="D151" s="10"/>
      <c r="E151" s="1"/>
      <c r="F151" s="1"/>
      <c r="G151" s="1"/>
      <c r="H151" s="1"/>
      <c r="I151" s="2"/>
      <c r="J151" s="1"/>
      <c r="K151" s="1"/>
      <c r="L151" s="1"/>
    </row>
    <row r="152" spans="1:12" x14ac:dyDescent="0.3">
      <c r="A152" s="7">
        <v>43126</v>
      </c>
      <c r="B152" s="8">
        <v>78.14</v>
      </c>
      <c r="C152" s="10">
        <f t="shared" si="6"/>
        <v>-1.01859806077765E-2</v>
      </c>
      <c r="D152" s="10"/>
      <c r="E152" s="1"/>
      <c r="F152" s="1"/>
      <c r="G152" s="1"/>
      <c r="H152" s="1"/>
      <c r="I152" s="2"/>
      <c r="J152" s="1"/>
      <c r="K152" s="1"/>
      <c r="L152" s="1"/>
    </row>
    <row r="153" spans="1:12" x14ac:dyDescent="0.3">
      <c r="A153" s="7">
        <v>43129</v>
      </c>
      <c r="B153" s="8">
        <v>77.44</v>
      </c>
      <c r="C153" s="10">
        <f t="shared" si="6"/>
        <v>-8.9986466586029334E-3</v>
      </c>
      <c r="D153" s="10"/>
      <c r="E153" s="1"/>
      <c r="F153" s="1"/>
      <c r="G153" s="1"/>
      <c r="H153" s="1"/>
      <c r="I153" s="2"/>
      <c r="J153" s="1"/>
      <c r="K153" s="1"/>
      <c r="L153" s="1"/>
    </row>
    <row r="154" spans="1:12" x14ac:dyDescent="0.3">
      <c r="A154" s="7">
        <v>43130</v>
      </c>
      <c r="B154" s="8">
        <v>75.58</v>
      </c>
      <c r="C154" s="10">
        <f t="shared" si="6"/>
        <v>-2.4311745046978663E-2</v>
      </c>
      <c r="D154" s="10"/>
      <c r="E154" s="1"/>
      <c r="F154" s="1"/>
      <c r="G154" s="1"/>
      <c r="H154" s="1"/>
      <c r="I154" s="2"/>
      <c r="J154" s="1"/>
      <c r="K154" s="1"/>
      <c r="L154" s="1"/>
    </row>
    <row r="155" spans="1:12" x14ac:dyDescent="0.3">
      <c r="A155" s="7">
        <v>43131</v>
      </c>
      <c r="B155" s="8">
        <v>75.67</v>
      </c>
      <c r="C155" s="10">
        <f t="shared" si="6"/>
        <v>1.1900827850874567E-3</v>
      </c>
      <c r="D155" s="10"/>
      <c r="E155" s="1"/>
      <c r="F155" s="1"/>
      <c r="G155" s="1"/>
      <c r="H155" s="1"/>
      <c r="I155" s="2"/>
      <c r="J155" s="1"/>
      <c r="K155" s="1"/>
      <c r="L155" s="1"/>
    </row>
    <row r="156" spans="1:12" x14ac:dyDescent="0.3">
      <c r="A156" s="7">
        <v>43132</v>
      </c>
      <c r="B156" s="8">
        <v>77.67</v>
      </c>
      <c r="C156" s="10">
        <f t="shared" si="6"/>
        <v>2.6087301725125703E-2</v>
      </c>
      <c r="D156" s="10"/>
      <c r="E156" s="1"/>
      <c r="F156" s="1"/>
      <c r="G156" s="1"/>
      <c r="H156" s="1"/>
      <c r="I156" s="2"/>
      <c r="J156" s="1"/>
      <c r="K156" s="1"/>
      <c r="L156" s="1"/>
    </row>
    <row r="157" spans="1:12" x14ac:dyDescent="0.3">
      <c r="A157" s="7">
        <v>43133</v>
      </c>
      <c r="B157" s="8">
        <v>74.349999999999994</v>
      </c>
      <c r="C157" s="10">
        <f t="shared" si="6"/>
        <v>-4.3685409525391981E-2</v>
      </c>
      <c r="D157" s="10"/>
      <c r="E157" s="1"/>
      <c r="F157" s="1"/>
      <c r="G157" s="1"/>
      <c r="H157" s="1"/>
      <c r="I157" s="2"/>
      <c r="J157" s="1"/>
      <c r="K157" s="1"/>
      <c r="L157" s="1"/>
    </row>
    <row r="158" spans="1:12" x14ac:dyDescent="0.3">
      <c r="A158" s="7">
        <v>43136</v>
      </c>
      <c r="B158" s="8">
        <v>73.47</v>
      </c>
      <c r="C158" s="10">
        <f t="shared" si="6"/>
        <v>-1.1906513273977987E-2</v>
      </c>
      <c r="D158" s="10"/>
      <c r="E158" s="1"/>
      <c r="F158" s="1"/>
      <c r="G158" s="1"/>
      <c r="H158" s="1"/>
      <c r="I158" s="2"/>
      <c r="J158" s="1"/>
      <c r="K158" s="1"/>
      <c r="L158" s="1"/>
    </row>
    <row r="159" spans="1:12" x14ac:dyDescent="0.3">
      <c r="A159" s="7">
        <v>43137</v>
      </c>
      <c r="B159" s="8">
        <v>73.900000000000006</v>
      </c>
      <c r="C159" s="10">
        <f t="shared" si="6"/>
        <v>5.8356683219700414E-3</v>
      </c>
      <c r="D159" s="10"/>
      <c r="E159" s="1"/>
      <c r="F159" s="1"/>
      <c r="G159" s="1"/>
      <c r="H159" s="1"/>
      <c r="I159" s="2"/>
      <c r="J159" s="1"/>
      <c r="K159" s="1"/>
      <c r="L159" s="1"/>
    </row>
    <row r="160" spans="1:12" x14ac:dyDescent="0.3">
      <c r="A160" s="7">
        <v>43138</v>
      </c>
      <c r="B160" s="8">
        <v>73.67</v>
      </c>
      <c r="C160" s="10">
        <f t="shared" si="6"/>
        <v>-3.1171672594339428E-3</v>
      </c>
      <c r="D160" s="10"/>
      <c r="E160" s="1"/>
      <c r="F160" s="1"/>
      <c r="G160" s="1"/>
      <c r="H160" s="1"/>
      <c r="I160" s="2"/>
      <c r="J160" s="1"/>
      <c r="K160" s="1"/>
      <c r="L160" s="1"/>
    </row>
    <row r="161" spans="1:12" x14ac:dyDescent="0.3">
      <c r="A161" s="7">
        <v>43139</v>
      </c>
      <c r="B161" s="8">
        <v>72.94</v>
      </c>
      <c r="C161" s="10">
        <f t="shared" si="6"/>
        <v>-9.9584753141881057E-3</v>
      </c>
      <c r="D161" s="10"/>
      <c r="E161" s="1"/>
      <c r="F161" s="1"/>
      <c r="G161" s="1"/>
      <c r="H161" s="1"/>
      <c r="I161" s="2"/>
      <c r="J161" s="1"/>
      <c r="K161" s="1"/>
      <c r="L161" s="1"/>
    </row>
    <row r="162" spans="1:12" x14ac:dyDescent="0.3">
      <c r="A162" s="7">
        <v>43140</v>
      </c>
      <c r="B162" s="8">
        <v>71.64</v>
      </c>
      <c r="C162" s="10">
        <f t="shared" si="6"/>
        <v>-1.7983608188023092E-2</v>
      </c>
      <c r="D162" s="10"/>
      <c r="E162" s="1"/>
      <c r="F162" s="1"/>
      <c r="G162" s="1"/>
      <c r="H162" s="1"/>
      <c r="I162" s="2"/>
      <c r="J162" s="1"/>
      <c r="K162" s="1"/>
      <c r="L162" s="1"/>
    </row>
    <row r="163" spans="1:12" x14ac:dyDescent="0.3">
      <c r="A163" s="7">
        <v>43143</v>
      </c>
      <c r="B163" s="8">
        <v>72.819999999999993</v>
      </c>
      <c r="C163" s="10">
        <f t="shared" si="6"/>
        <v>1.633706555477624E-2</v>
      </c>
      <c r="D163" s="10"/>
      <c r="E163" s="1"/>
      <c r="F163" s="1"/>
      <c r="G163" s="1"/>
      <c r="H163" s="1"/>
      <c r="I163" s="2"/>
      <c r="J163" s="1"/>
      <c r="K163" s="1"/>
      <c r="L163" s="1"/>
    </row>
    <row r="164" spans="1:12" x14ac:dyDescent="0.3">
      <c r="A164" s="7">
        <v>43144</v>
      </c>
      <c r="B164" s="8">
        <v>72.36</v>
      </c>
      <c r="C164" s="10">
        <f t="shared" si="6"/>
        <v>-6.336982220192959E-3</v>
      </c>
      <c r="D164" s="10"/>
      <c r="E164" s="1"/>
      <c r="F164" s="1"/>
      <c r="G164" s="1"/>
      <c r="H164" s="1"/>
      <c r="I164" s="2"/>
      <c r="J164" s="1"/>
      <c r="K164" s="1"/>
      <c r="L164" s="1"/>
    </row>
    <row r="165" spans="1:12" x14ac:dyDescent="0.3">
      <c r="A165" s="7">
        <v>43145</v>
      </c>
      <c r="B165" s="8">
        <v>74.75</v>
      </c>
      <c r="C165" s="10">
        <f t="shared" si="6"/>
        <v>3.2495551743701466E-2</v>
      </c>
      <c r="D165" s="10"/>
      <c r="E165" s="1"/>
      <c r="F165" s="1"/>
      <c r="G165" s="1"/>
      <c r="H165" s="1"/>
      <c r="I165" s="2"/>
      <c r="J165" s="1"/>
      <c r="K165" s="1"/>
      <c r="L165" s="1"/>
    </row>
    <row r="166" spans="1:12" x14ac:dyDescent="0.3">
      <c r="A166" s="7">
        <v>43146</v>
      </c>
      <c r="B166" s="8">
        <v>76.510000000000005</v>
      </c>
      <c r="C166" s="10">
        <f t="shared" si="6"/>
        <v>2.3272238972964831E-2</v>
      </c>
      <c r="D166" s="10"/>
      <c r="E166" s="1"/>
      <c r="F166" s="1"/>
      <c r="G166" s="1"/>
      <c r="H166" s="1"/>
      <c r="I166" s="2"/>
      <c r="J166" s="1"/>
      <c r="K166" s="1"/>
      <c r="L166" s="1"/>
    </row>
    <row r="167" spans="1:12" x14ac:dyDescent="0.3">
      <c r="A167" s="7">
        <v>43147</v>
      </c>
      <c r="B167" s="8">
        <v>78.5</v>
      </c>
      <c r="C167" s="10">
        <f t="shared" si="6"/>
        <v>2.5677173544602253E-2</v>
      </c>
      <c r="D167" s="10"/>
      <c r="E167" s="1"/>
      <c r="F167" s="1"/>
      <c r="G167" s="1"/>
      <c r="H167" s="1"/>
      <c r="I167" s="2"/>
      <c r="J167" s="1"/>
      <c r="K167" s="1"/>
      <c r="L167" s="1"/>
    </row>
    <row r="168" spans="1:12" x14ac:dyDescent="0.3">
      <c r="A168" s="7">
        <v>43151</v>
      </c>
      <c r="B168" s="8">
        <v>79.02</v>
      </c>
      <c r="C168" s="10">
        <f t="shared" si="6"/>
        <v>6.6023601948818362E-3</v>
      </c>
      <c r="D168" s="10"/>
      <c r="E168" s="1"/>
      <c r="F168" s="1"/>
      <c r="G168" s="1"/>
      <c r="H168" s="1"/>
      <c r="I168" s="2"/>
      <c r="J168" s="1"/>
      <c r="K168" s="1"/>
      <c r="L168" s="1"/>
    </row>
    <row r="169" spans="1:12" x14ac:dyDescent="0.3">
      <c r="A169" s="7">
        <v>43152</v>
      </c>
      <c r="B169" s="8">
        <v>77.930000000000007</v>
      </c>
      <c r="C169" s="10">
        <f t="shared" si="6"/>
        <v>-1.3889997127775024E-2</v>
      </c>
      <c r="D169" s="10"/>
      <c r="E169" s="1"/>
      <c r="F169" s="1"/>
      <c r="G169" s="1"/>
      <c r="H169" s="1"/>
      <c r="I169" s="2"/>
      <c r="J169" s="1"/>
      <c r="K169" s="1"/>
      <c r="L169" s="1"/>
    </row>
    <row r="170" spans="1:12" x14ac:dyDescent="0.3">
      <c r="A170" s="7">
        <v>43153</v>
      </c>
      <c r="B170" s="8">
        <v>76.760000000000005</v>
      </c>
      <c r="C170" s="10">
        <f t="shared" si="6"/>
        <v>-1.512731671597038E-2</v>
      </c>
      <c r="D170" s="10"/>
      <c r="E170" s="1"/>
      <c r="F170" s="1"/>
      <c r="G170" s="1"/>
      <c r="H170" s="1"/>
      <c r="I170" s="2"/>
      <c r="J170" s="1"/>
      <c r="K170" s="1"/>
      <c r="L170" s="1"/>
    </row>
    <row r="171" spans="1:12" x14ac:dyDescent="0.3">
      <c r="A171" s="7">
        <v>43154</v>
      </c>
      <c r="B171" s="8">
        <v>78.11</v>
      </c>
      <c r="C171" s="10">
        <f t="shared" si="6"/>
        <v>1.7434418482706614E-2</v>
      </c>
      <c r="D171" s="10"/>
      <c r="E171" s="1"/>
      <c r="F171" s="1"/>
      <c r="G171" s="1"/>
      <c r="H171" s="1"/>
      <c r="I171" s="2"/>
      <c r="J171" s="1"/>
      <c r="K171" s="1"/>
      <c r="L171" s="1"/>
    </row>
    <row r="172" spans="1:12" x14ac:dyDescent="0.3">
      <c r="A172" s="7">
        <v>43157</v>
      </c>
      <c r="B172" s="8">
        <v>78.95</v>
      </c>
      <c r="C172" s="10">
        <f t="shared" si="6"/>
        <v>1.0696651079445152E-2</v>
      </c>
      <c r="D172" s="10"/>
      <c r="E172" s="1"/>
      <c r="F172" s="1"/>
      <c r="G172" s="1"/>
      <c r="H172" s="1"/>
      <c r="I172" s="2"/>
      <c r="J172" s="1"/>
      <c r="K172" s="1"/>
      <c r="L172" s="1"/>
    </row>
    <row r="173" spans="1:12" x14ac:dyDescent="0.3">
      <c r="A173" s="7">
        <v>43158</v>
      </c>
      <c r="B173" s="8">
        <v>77.42</v>
      </c>
      <c r="C173" s="10">
        <f t="shared" si="6"/>
        <v>-1.9569595552149117E-2</v>
      </c>
      <c r="D173" s="10"/>
      <c r="E173" s="1"/>
      <c r="F173" s="1"/>
      <c r="G173" s="1"/>
      <c r="H173" s="1"/>
      <c r="I173" s="2"/>
      <c r="J173" s="1"/>
      <c r="K173" s="1"/>
      <c r="L173" s="1"/>
    </row>
    <row r="174" spans="1:12" x14ac:dyDescent="0.3">
      <c r="A174" s="7">
        <v>43159</v>
      </c>
      <c r="B174" s="8">
        <v>75.78</v>
      </c>
      <c r="C174" s="10">
        <f t="shared" si="6"/>
        <v>-2.1410739559047345E-2</v>
      </c>
      <c r="D174" s="10"/>
      <c r="E174" s="1"/>
      <c r="F174" s="1"/>
      <c r="G174" s="1"/>
      <c r="H174" s="1"/>
      <c r="I174" s="2"/>
      <c r="J174" s="1"/>
      <c r="K174" s="1"/>
      <c r="L174" s="1"/>
    </row>
    <row r="175" spans="1:12" x14ac:dyDescent="0.3">
      <c r="A175" s="7">
        <v>43160</v>
      </c>
      <c r="B175" s="8">
        <v>76.2</v>
      </c>
      <c r="C175" s="10">
        <f t="shared" si="6"/>
        <v>5.5270571021457928E-3</v>
      </c>
      <c r="D175" s="10"/>
      <c r="E175" s="1"/>
      <c r="F175" s="1"/>
      <c r="G175" s="1"/>
      <c r="H175" s="1"/>
      <c r="I175" s="2"/>
      <c r="J175" s="1"/>
      <c r="K175" s="1"/>
      <c r="L175" s="1"/>
    </row>
    <row r="176" spans="1:12" x14ac:dyDescent="0.3">
      <c r="A176" s="7">
        <v>43161</v>
      </c>
      <c r="B176" s="8">
        <v>77.64</v>
      </c>
      <c r="C176" s="10">
        <f t="shared" si="6"/>
        <v>1.8721295608208972E-2</v>
      </c>
      <c r="D176" s="10"/>
      <c r="E176" s="1"/>
      <c r="F176" s="1"/>
      <c r="G176" s="1"/>
      <c r="H176" s="1"/>
      <c r="I176" s="2"/>
      <c r="J176" s="1"/>
      <c r="K176" s="1"/>
      <c r="L176" s="1"/>
    </row>
    <row r="177" spans="1:12" x14ac:dyDescent="0.3">
      <c r="A177" s="7">
        <v>43164</v>
      </c>
      <c r="B177" s="8">
        <v>78.94</v>
      </c>
      <c r="C177" s="10">
        <f t="shared" si="6"/>
        <v>1.660531193389158E-2</v>
      </c>
      <c r="D177" s="10"/>
      <c r="E177" s="1"/>
      <c r="F177" s="1"/>
      <c r="G177" s="1"/>
      <c r="H177" s="1"/>
      <c r="I177" s="2"/>
      <c r="J177" s="1"/>
      <c r="K177" s="1"/>
      <c r="L177" s="1"/>
    </row>
    <row r="178" spans="1:12" x14ac:dyDescent="0.3">
      <c r="A178" s="7">
        <v>43165</v>
      </c>
      <c r="B178" s="8">
        <v>80.8</v>
      </c>
      <c r="C178" s="10">
        <f t="shared" si="6"/>
        <v>2.3288895292348743E-2</v>
      </c>
      <c r="D178" s="10"/>
      <c r="E178" s="1"/>
      <c r="F178" s="1"/>
      <c r="G178" s="1"/>
      <c r="H178" s="1"/>
      <c r="I178" s="2"/>
      <c r="J178" s="1"/>
      <c r="K178" s="1"/>
      <c r="L178" s="1"/>
    </row>
    <row r="179" spans="1:12" x14ac:dyDescent="0.3">
      <c r="A179" s="7">
        <v>43166</v>
      </c>
      <c r="B179" s="8">
        <v>80.52</v>
      </c>
      <c r="C179" s="10">
        <f t="shared" si="6"/>
        <v>-3.4713647554589634E-3</v>
      </c>
      <c r="D179" s="10"/>
      <c r="E179" s="1"/>
      <c r="F179" s="1"/>
      <c r="G179" s="1"/>
      <c r="H179" s="1"/>
      <c r="I179" s="2"/>
      <c r="J179" s="1"/>
      <c r="K179" s="1"/>
      <c r="L179" s="1"/>
    </row>
    <row r="180" spans="1:12" x14ac:dyDescent="0.3">
      <c r="A180" s="7">
        <v>43167</v>
      </c>
      <c r="B180" s="8">
        <v>80.77</v>
      </c>
      <c r="C180" s="10">
        <f t="shared" si="6"/>
        <v>3.1000086826141757E-3</v>
      </c>
      <c r="D180" s="10"/>
      <c r="E180" s="1"/>
      <c r="F180" s="1"/>
      <c r="G180" s="1"/>
      <c r="H180" s="1"/>
      <c r="I180" s="2"/>
      <c r="J180" s="1"/>
      <c r="K180" s="1"/>
      <c r="L180" s="1"/>
    </row>
    <row r="181" spans="1:12" x14ac:dyDescent="0.3">
      <c r="A181" s="7">
        <v>43168</v>
      </c>
      <c r="B181" s="8">
        <v>80.84</v>
      </c>
      <c r="C181" s="10">
        <f t="shared" si="6"/>
        <v>8.662830812155186E-4</v>
      </c>
      <c r="D181" s="10"/>
      <c r="E181" s="1"/>
      <c r="F181" s="1"/>
      <c r="G181" s="1"/>
      <c r="H181" s="1"/>
      <c r="I181" s="2"/>
      <c r="J181" s="1"/>
      <c r="K181" s="1"/>
      <c r="L181" s="1"/>
    </row>
    <row r="182" spans="1:12" x14ac:dyDescent="0.3">
      <c r="A182" s="7">
        <v>43171</v>
      </c>
      <c r="B182" s="8">
        <v>81.099999999999994</v>
      </c>
      <c r="C182" s="10">
        <f t="shared" si="6"/>
        <v>3.2110685859468688E-3</v>
      </c>
      <c r="D182" s="10"/>
      <c r="E182" s="1"/>
      <c r="F182" s="1"/>
      <c r="G182" s="1"/>
      <c r="H182" s="1"/>
      <c r="I182" s="2"/>
      <c r="J182" s="1"/>
      <c r="K182" s="1"/>
      <c r="L182" s="1"/>
    </row>
    <row r="183" spans="1:12" x14ac:dyDescent="0.3">
      <c r="A183" s="7">
        <v>43172</v>
      </c>
      <c r="B183" s="8">
        <v>80.569999999999993</v>
      </c>
      <c r="C183" s="10">
        <f t="shared" si="6"/>
        <v>-6.5565893322626608E-3</v>
      </c>
      <c r="D183" s="10"/>
      <c r="E183" s="1"/>
      <c r="F183" s="1"/>
      <c r="G183" s="1"/>
      <c r="H183" s="1"/>
      <c r="I183" s="2"/>
      <c r="J183" s="1"/>
      <c r="K183" s="1"/>
      <c r="L183" s="1"/>
    </row>
    <row r="184" spans="1:12" x14ac:dyDescent="0.3">
      <c r="A184" s="7">
        <v>43173</v>
      </c>
      <c r="B184" s="8">
        <v>79.81</v>
      </c>
      <c r="C184" s="10">
        <f t="shared" si="6"/>
        <v>-9.4775619011869434E-3</v>
      </c>
      <c r="D184" s="10"/>
      <c r="E184" s="1"/>
      <c r="F184" s="1"/>
      <c r="G184" s="1"/>
      <c r="H184" s="1"/>
      <c r="I184" s="2"/>
      <c r="J184" s="1"/>
      <c r="K184" s="1"/>
      <c r="L184" s="1"/>
    </row>
    <row r="185" spans="1:12" x14ac:dyDescent="0.3">
      <c r="A185" s="7">
        <v>43174</v>
      </c>
      <c r="B185" s="8">
        <v>76.05</v>
      </c>
      <c r="C185" s="10">
        <f t="shared" si="6"/>
        <v>-4.8257791182615764E-2</v>
      </c>
      <c r="D185" s="10"/>
      <c r="E185" s="1"/>
      <c r="F185" s="1"/>
      <c r="G185" s="1"/>
      <c r="H185" s="1"/>
      <c r="I185" s="2"/>
      <c r="J185" s="1"/>
      <c r="K185" s="1"/>
      <c r="L185" s="1"/>
    </row>
    <row r="186" spans="1:12" x14ac:dyDescent="0.3">
      <c r="A186" s="7">
        <v>43175</v>
      </c>
      <c r="B186" s="8">
        <v>76.81</v>
      </c>
      <c r="C186" s="10">
        <f t="shared" si="6"/>
        <v>9.943821305288876E-3</v>
      </c>
      <c r="D186" s="10"/>
      <c r="E186" s="1"/>
      <c r="F186" s="1"/>
      <c r="G186" s="1"/>
      <c r="H186" s="1"/>
      <c r="I186" s="2"/>
      <c r="J186" s="1"/>
      <c r="K186" s="1"/>
      <c r="L186" s="1"/>
    </row>
    <row r="187" spans="1:12" x14ac:dyDescent="0.3">
      <c r="A187" s="7">
        <v>43178</v>
      </c>
      <c r="B187" s="8">
        <v>75.209999999999994</v>
      </c>
      <c r="C187" s="10">
        <f t="shared" si="6"/>
        <v>-2.1050639172278927E-2</v>
      </c>
      <c r="D187" s="10"/>
      <c r="E187" s="1"/>
      <c r="F187" s="1"/>
      <c r="G187" s="1"/>
      <c r="H187" s="1"/>
      <c r="I187" s="2"/>
      <c r="J187" s="1"/>
      <c r="K187" s="1"/>
      <c r="L187" s="1"/>
    </row>
    <row r="188" spans="1:12" x14ac:dyDescent="0.3">
      <c r="A188" s="7">
        <v>43179</v>
      </c>
      <c r="B188" s="8">
        <v>74.790000000000006</v>
      </c>
      <c r="C188" s="10">
        <f t="shared" si="6"/>
        <v>-5.6000146347353775E-3</v>
      </c>
      <c r="D188" s="10"/>
      <c r="E188" s="1"/>
      <c r="F188" s="1"/>
      <c r="G188" s="1"/>
      <c r="H188" s="1"/>
      <c r="I188" s="2"/>
      <c r="J188" s="1"/>
      <c r="K188" s="1"/>
      <c r="L188" s="1"/>
    </row>
    <row r="189" spans="1:12" x14ac:dyDescent="0.3">
      <c r="A189" s="7">
        <v>43180</v>
      </c>
      <c r="B189" s="8">
        <v>71.63</v>
      </c>
      <c r="C189" s="10">
        <f t="shared" si="6"/>
        <v>-4.3170205577216549E-2</v>
      </c>
      <c r="D189" s="10"/>
      <c r="E189" s="1"/>
      <c r="F189" s="1"/>
      <c r="G189" s="1"/>
      <c r="H189" s="1"/>
      <c r="I189" s="2"/>
      <c r="J189" s="1"/>
      <c r="K189" s="1"/>
      <c r="L189" s="1"/>
    </row>
    <row r="190" spans="1:12" x14ac:dyDescent="0.3">
      <c r="A190" s="7">
        <v>43181</v>
      </c>
      <c r="B190" s="8">
        <v>71.81</v>
      </c>
      <c r="C190" s="10">
        <f t="shared" si="6"/>
        <v>2.5097614958664227E-3</v>
      </c>
      <c r="D190" s="10"/>
      <c r="E190" s="1"/>
      <c r="F190" s="1"/>
      <c r="G190" s="1"/>
      <c r="H190" s="1"/>
      <c r="I190" s="2"/>
      <c r="J190" s="1"/>
      <c r="K190" s="1"/>
      <c r="L190" s="1"/>
    </row>
    <row r="191" spans="1:12" x14ac:dyDescent="0.3">
      <c r="A191" s="7">
        <v>43182</v>
      </c>
      <c r="B191" s="8">
        <v>72.63</v>
      </c>
      <c r="C191" s="10">
        <f t="shared" si="6"/>
        <v>1.1354317495850627E-2</v>
      </c>
      <c r="D191" s="10"/>
      <c r="E191" s="1"/>
      <c r="F191" s="1"/>
      <c r="G191" s="1"/>
      <c r="H191" s="1"/>
      <c r="I191" s="2"/>
      <c r="J191" s="1"/>
      <c r="K191" s="1"/>
      <c r="L191" s="1"/>
    </row>
    <row r="192" spans="1:12" x14ac:dyDescent="0.3">
      <c r="A192" s="7">
        <v>43185</v>
      </c>
      <c r="B192" s="8">
        <v>74.83</v>
      </c>
      <c r="C192" s="10">
        <f t="shared" si="6"/>
        <v>2.9840814474190486E-2</v>
      </c>
      <c r="D192" s="10"/>
      <c r="E192" s="1"/>
      <c r="F192" s="1"/>
      <c r="G192" s="1"/>
      <c r="H192" s="1"/>
      <c r="I192" s="2"/>
      <c r="J192" s="1"/>
      <c r="K192" s="1"/>
      <c r="L192" s="1"/>
    </row>
    <row r="193" spans="1:12" x14ac:dyDescent="0.3">
      <c r="A193" s="7">
        <v>43186</v>
      </c>
      <c r="B193" s="8">
        <v>73.45</v>
      </c>
      <c r="C193" s="10">
        <f t="shared" si="6"/>
        <v>-1.8613971472380739E-2</v>
      </c>
      <c r="D193" s="10"/>
      <c r="E193" s="1"/>
      <c r="F193" s="1"/>
      <c r="G193" s="1"/>
      <c r="H193" s="1"/>
      <c r="I193" s="2"/>
      <c r="J193" s="1"/>
      <c r="K193" s="1"/>
      <c r="L193" s="1"/>
    </row>
    <row r="194" spans="1:12" x14ac:dyDescent="0.3">
      <c r="A194" s="7">
        <v>43187</v>
      </c>
      <c r="B194" s="8">
        <v>74.349999999999994</v>
      </c>
      <c r="C194" s="10">
        <f t="shared" si="6"/>
        <v>1.217877028627767E-2</v>
      </c>
      <c r="D194" s="10"/>
      <c r="E194" s="1"/>
      <c r="F194" s="1"/>
      <c r="G194" s="1"/>
      <c r="H194" s="1"/>
      <c r="I194" s="2"/>
      <c r="J194" s="1"/>
      <c r="K194" s="1"/>
      <c r="L194" s="1"/>
    </row>
    <row r="195" spans="1:12" x14ac:dyDescent="0.3">
      <c r="A195" s="7">
        <v>43188</v>
      </c>
      <c r="B195" s="8">
        <v>75.760000000000005</v>
      </c>
      <c r="C195" s="10">
        <f t="shared" si="6"/>
        <v>1.8786775971658842E-2</v>
      </c>
      <c r="D195" s="10"/>
      <c r="E195" s="1"/>
      <c r="F195" s="1"/>
      <c r="G195" s="1"/>
      <c r="H195" s="1"/>
      <c r="I195" s="2"/>
      <c r="J195" s="1"/>
      <c r="K195" s="1"/>
      <c r="L195" s="1"/>
    </row>
    <row r="196" spans="1:12" x14ac:dyDescent="0.3">
      <c r="A196" s="7">
        <v>43192</v>
      </c>
      <c r="B196" s="8">
        <v>75.42</v>
      </c>
      <c r="C196" s="10">
        <f t="shared" ref="C196:C259" si="7">LN(B196/B195)</f>
        <v>-4.4979570476117968E-3</v>
      </c>
      <c r="D196" s="10"/>
      <c r="E196" s="1"/>
      <c r="F196" s="1"/>
      <c r="G196" s="1"/>
      <c r="H196" s="1"/>
      <c r="I196" s="2"/>
      <c r="J196" s="1"/>
      <c r="K196" s="1"/>
      <c r="L196" s="1"/>
    </row>
    <row r="197" spans="1:12" x14ac:dyDescent="0.3">
      <c r="A197" s="7">
        <v>43193</v>
      </c>
      <c r="B197" s="8">
        <v>76.78</v>
      </c>
      <c r="C197" s="10">
        <f t="shared" si="7"/>
        <v>1.7871697742440597E-2</v>
      </c>
      <c r="D197" s="10"/>
      <c r="E197" s="1"/>
      <c r="F197" s="1"/>
      <c r="G197" s="1"/>
      <c r="H197" s="1"/>
      <c r="I197" s="2"/>
      <c r="J197" s="1"/>
      <c r="K197" s="1"/>
      <c r="L197" s="1"/>
    </row>
    <row r="198" spans="1:12" x14ac:dyDescent="0.3">
      <c r="A198" s="7">
        <v>43194</v>
      </c>
      <c r="B198" s="8">
        <v>78.44</v>
      </c>
      <c r="C198" s="10">
        <f t="shared" si="7"/>
        <v>2.1389811755493857E-2</v>
      </c>
      <c r="D198" s="10"/>
      <c r="E198" s="1"/>
      <c r="F198" s="1"/>
      <c r="G198" s="1"/>
      <c r="H198" s="1"/>
      <c r="I198" s="2"/>
      <c r="J198" s="1"/>
      <c r="K198" s="1"/>
      <c r="L198" s="1"/>
    </row>
    <row r="199" spans="1:12" x14ac:dyDescent="0.3">
      <c r="A199" s="7">
        <v>43195</v>
      </c>
      <c r="B199" s="8">
        <v>78.38</v>
      </c>
      <c r="C199" s="10">
        <f t="shared" si="7"/>
        <v>-7.6520855666017897E-4</v>
      </c>
      <c r="D199" s="10"/>
      <c r="E199" s="1"/>
      <c r="F199" s="1"/>
      <c r="G199" s="1"/>
      <c r="H199" s="1"/>
      <c r="I199" s="2"/>
      <c r="J199" s="1"/>
      <c r="K199" s="1"/>
      <c r="L199" s="1"/>
    </row>
    <row r="200" spans="1:12" x14ac:dyDescent="0.3">
      <c r="A200" s="7">
        <v>43196</v>
      </c>
      <c r="B200" s="8">
        <v>77.94</v>
      </c>
      <c r="C200" s="10">
        <f t="shared" si="7"/>
        <v>-5.6294928609222274E-3</v>
      </c>
      <c r="D200" s="10"/>
      <c r="E200" s="1"/>
      <c r="F200" s="1"/>
      <c r="G200" s="1"/>
      <c r="H200" s="1"/>
      <c r="I200" s="2"/>
      <c r="J200" s="1"/>
      <c r="K200" s="1"/>
      <c r="L200" s="1"/>
    </row>
    <row r="201" spans="1:12" x14ac:dyDescent="0.3">
      <c r="A201" s="7">
        <v>43199</v>
      </c>
      <c r="B201" s="8">
        <v>78.55</v>
      </c>
      <c r="C201" s="10">
        <f t="shared" si="7"/>
        <v>7.7960647910668771E-3</v>
      </c>
      <c r="D201" s="10"/>
      <c r="E201" s="1"/>
      <c r="F201" s="1"/>
      <c r="G201" s="1"/>
      <c r="H201" s="1"/>
      <c r="I201" s="2"/>
      <c r="J201" s="1"/>
      <c r="K201" s="1"/>
      <c r="L201" s="1"/>
    </row>
    <row r="202" spans="1:12" x14ac:dyDescent="0.3">
      <c r="A202" s="7">
        <v>43200</v>
      </c>
      <c r="B202" s="8">
        <v>79.13</v>
      </c>
      <c r="C202" s="10">
        <f t="shared" si="7"/>
        <v>7.3567049194717569E-3</v>
      </c>
      <c r="D202" s="10"/>
      <c r="E202" s="1"/>
      <c r="F202" s="1"/>
      <c r="G202" s="1"/>
      <c r="H202" s="1"/>
      <c r="I202" s="2"/>
      <c r="J202" s="1"/>
      <c r="K202" s="1"/>
      <c r="L202" s="1"/>
    </row>
    <row r="203" spans="1:12" x14ac:dyDescent="0.3">
      <c r="A203" s="7">
        <v>43201</v>
      </c>
      <c r="B203" s="8">
        <v>79.81</v>
      </c>
      <c r="C203" s="10">
        <f t="shared" si="7"/>
        <v>8.5567402668157034E-3</v>
      </c>
      <c r="D203" s="10"/>
      <c r="E203" s="1"/>
      <c r="F203" s="1"/>
      <c r="G203" s="1"/>
      <c r="H203" s="1"/>
      <c r="I203" s="2"/>
      <c r="J203" s="1"/>
      <c r="K203" s="1"/>
      <c r="L203" s="1"/>
    </row>
    <row r="204" spans="1:12" x14ac:dyDescent="0.3">
      <c r="A204" s="7">
        <v>43202</v>
      </c>
      <c r="B204" s="8">
        <v>78.959999999999994</v>
      </c>
      <c r="C204" s="10">
        <f t="shared" si="7"/>
        <v>-1.0707414762691443E-2</v>
      </c>
      <c r="D204" s="10"/>
      <c r="E204" s="1"/>
      <c r="F204" s="1"/>
      <c r="G204" s="1"/>
      <c r="H204" s="1"/>
      <c r="I204" s="2"/>
      <c r="J204" s="1"/>
      <c r="K204" s="1"/>
      <c r="L204" s="1"/>
    </row>
    <row r="205" spans="1:12" x14ac:dyDescent="0.3">
      <c r="A205" s="7">
        <v>43203</v>
      </c>
      <c r="B205" s="8">
        <v>79.22</v>
      </c>
      <c r="C205" s="10">
        <f t="shared" si="7"/>
        <v>3.2873970685444601E-3</v>
      </c>
      <c r="D205" s="10"/>
      <c r="E205" s="1"/>
      <c r="F205" s="1"/>
      <c r="G205" s="1"/>
      <c r="H205" s="1"/>
      <c r="I205" s="2"/>
      <c r="J205" s="1"/>
      <c r="K205" s="1"/>
      <c r="L205" s="1"/>
    </row>
    <row r="206" spans="1:12" x14ac:dyDescent="0.3">
      <c r="A206" s="7">
        <v>43206</v>
      </c>
      <c r="B206" s="8">
        <v>80.010000000000005</v>
      </c>
      <c r="C206" s="10">
        <f t="shared" si="7"/>
        <v>9.922834668262057E-3</v>
      </c>
      <c r="D206" s="10"/>
      <c r="E206" s="1"/>
      <c r="F206" s="1"/>
      <c r="G206" s="1"/>
      <c r="H206" s="1"/>
      <c r="I206" s="2"/>
      <c r="J206" s="1"/>
      <c r="K206" s="1"/>
      <c r="L206" s="1"/>
    </row>
    <row r="207" spans="1:12" x14ac:dyDescent="0.3">
      <c r="A207" s="7">
        <v>43207</v>
      </c>
      <c r="B207" s="8">
        <v>80.3</v>
      </c>
      <c r="C207" s="10">
        <f t="shared" si="7"/>
        <v>3.6179940906832389E-3</v>
      </c>
      <c r="D207" s="10"/>
      <c r="E207" s="1"/>
      <c r="F207" s="1"/>
      <c r="G207" s="1"/>
      <c r="H207" s="1"/>
      <c r="I207" s="2"/>
      <c r="J207" s="1"/>
      <c r="K207" s="1"/>
      <c r="L207" s="1"/>
    </row>
    <row r="208" spans="1:12" x14ac:dyDescent="0.3">
      <c r="A208" s="7">
        <v>43208</v>
      </c>
      <c r="B208" s="8">
        <v>80.45</v>
      </c>
      <c r="C208" s="10">
        <f t="shared" si="7"/>
        <v>1.8662524856762341E-3</v>
      </c>
      <c r="D208" s="10"/>
      <c r="E208" s="1"/>
      <c r="F208" s="1"/>
      <c r="G208" s="1"/>
      <c r="H208" s="1"/>
      <c r="I208" s="2"/>
      <c r="J208" s="1"/>
      <c r="K208" s="1"/>
      <c r="L208" s="1"/>
    </row>
    <row r="209" spans="1:12" x14ac:dyDescent="0.3">
      <c r="A209" s="7">
        <v>43209</v>
      </c>
      <c r="B209" s="8">
        <v>77.95</v>
      </c>
      <c r="C209" s="10">
        <f t="shared" si="7"/>
        <v>-3.1568277934606738E-2</v>
      </c>
      <c r="D209" s="10"/>
      <c r="E209" s="1"/>
      <c r="F209" s="1"/>
      <c r="G209" s="1"/>
      <c r="H209" s="1"/>
      <c r="I209" s="2"/>
      <c r="J209" s="1"/>
      <c r="K209" s="1"/>
      <c r="L209" s="1"/>
    </row>
    <row r="210" spans="1:12" x14ac:dyDescent="0.3">
      <c r="A210" s="7">
        <v>43210</v>
      </c>
      <c r="B210" s="8">
        <v>76.81</v>
      </c>
      <c r="C210" s="10">
        <f t="shared" si="7"/>
        <v>-1.4732755493195011E-2</v>
      </c>
      <c r="D210" s="10"/>
      <c r="E210" s="1"/>
      <c r="F210" s="1"/>
      <c r="G210" s="1"/>
      <c r="H210" s="1"/>
      <c r="I210" s="2"/>
      <c r="J210" s="1"/>
      <c r="K210" s="1"/>
      <c r="L210" s="1"/>
    </row>
    <row r="211" spans="1:12" x14ac:dyDescent="0.3">
      <c r="A211" s="7">
        <v>43213</v>
      </c>
      <c r="B211" s="8">
        <v>77.19</v>
      </c>
      <c r="C211" s="10">
        <f t="shared" si="7"/>
        <v>4.9350749511718377E-3</v>
      </c>
      <c r="D211" s="10"/>
      <c r="E211" s="1"/>
      <c r="F211" s="1"/>
      <c r="G211" s="1"/>
      <c r="H211" s="1"/>
      <c r="I211" s="2"/>
      <c r="J211" s="1"/>
      <c r="K211" s="1"/>
      <c r="L211" s="1"/>
    </row>
    <row r="212" spans="1:12" x14ac:dyDescent="0.3">
      <c r="A212" s="7">
        <v>43214</v>
      </c>
      <c r="B212" s="8">
        <v>77.69</v>
      </c>
      <c r="C212" s="10">
        <f t="shared" si="7"/>
        <v>6.456634000566828E-3</v>
      </c>
      <c r="D212" s="10"/>
      <c r="E212" s="1"/>
      <c r="F212" s="1"/>
      <c r="G212" s="1"/>
      <c r="H212" s="1"/>
      <c r="I212" s="2"/>
      <c r="J212" s="1"/>
      <c r="K212" s="1"/>
      <c r="L212" s="1"/>
    </row>
    <row r="213" spans="1:12" x14ac:dyDescent="0.3">
      <c r="A213" s="7">
        <v>43215</v>
      </c>
      <c r="B213" s="8">
        <v>79.39</v>
      </c>
      <c r="C213" s="10">
        <f t="shared" si="7"/>
        <v>2.1645866774692723E-2</v>
      </c>
      <c r="D213" s="10"/>
      <c r="E213" s="1"/>
      <c r="F213" s="1"/>
      <c r="G213" s="1"/>
      <c r="H213" s="1"/>
      <c r="I213" s="2"/>
      <c r="J213" s="1"/>
      <c r="K213" s="1"/>
      <c r="L213" s="1"/>
    </row>
    <row r="214" spans="1:12" x14ac:dyDescent="0.3">
      <c r="A214" s="7">
        <v>43216</v>
      </c>
      <c r="B214" s="8">
        <v>79.739999999999995</v>
      </c>
      <c r="C214" s="10">
        <f t="shared" si="7"/>
        <v>4.398926216186946E-3</v>
      </c>
      <c r="D214" s="10"/>
      <c r="E214" s="1"/>
      <c r="F214" s="1"/>
      <c r="G214" s="1"/>
      <c r="H214" s="1"/>
      <c r="I214" s="2"/>
      <c r="J214" s="1"/>
      <c r="K214" s="1"/>
      <c r="L214" s="1"/>
    </row>
    <row r="215" spans="1:12" x14ac:dyDescent="0.3">
      <c r="A215" s="7">
        <v>43217</v>
      </c>
      <c r="B215" s="8">
        <v>80.39</v>
      </c>
      <c r="C215" s="10">
        <f t="shared" si="7"/>
        <v>8.1184483866605615E-3</v>
      </c>
      <c r="D215" s="10"/>
      <c r="E215" s="1"/>
      <c r="F215" s="1"/>
      <c r="G215" s="1"/>
      <c r="H215" s="1"/>
      <c r="I215" s="2"/>
      <c r="J215" s="1"/>
      <c r="K215" s="1"/>
      <c r="L215" s="1"/>
    </row>
    <row r="216" spans="1:12" x14ac:dyDescent="0.3">
      <c r="A216" s="7">
        <v>43220</v>
      </c>
      <c r="B216" s="8">
        <v>79.569999999999993</v>
      </c>
      <c r="C216" s="10">
        <f t="shared" si="7"/>
        <v>-1.0252652950426105E-2</v>
      </c>
      <c r="D216" s="10"/>
      <c r="E216" s="1"/>
      <c r="F216" s="1"/>
      <c r="G216" s="1"/>
      <c r="H216" s="1"/>
      <c r="I216" s="2"/>
      <c r="J216" s="1"/>
      <c r="K216" s="1"/>
      <c r="L216" s="1"/>
    </row>
    <row r="217" spans="1:12" x14ac:dyDescent="0.3">
      <c r="A217" s="7">
        <v>43221</v>
      </c>
      <c r="B217" s="8">
        <v>78.680000000000007</v>
      </c>
      <c r="C217" s="10">
        <f t="shared" si="7"/>
        <v>-1.1248143868585022E-2</v>
      </c>
      <c r="D217" s="10"/>
      <c r="E217" s="1"/>
      <c r="F217" s="1"/>
      <c r="G217" s="1"/>
      <c r="H217" s="1"/>
      <c r="I217" s="2"/>
      <c r="J217" s="1"/>
      <c r="K217" s="1"/>
      <c r="L217" s="1"/>
    </row>
    <row r="218" spans="1:12" x14ac:dyDescent="0.3">
      <c r="A218" s="7">
        <v>43222</v>
      </c>
      <c r="B218" s="8">
        <v>76.12</v>
      </c>
      <c r="C218" s="10">
        <f t="shared" si="7"/>
        <v>-3.3077951092909653E-2</v>
      </c>
      <c r="D218" s="10"/>
      <c r="E218" s="1"/>
      <c r="F218" s="1"/>
      <c r="G218" s="1"/>
      <c r="H218" s="1"/>
      <c r="I218" s="2"/>
      <c r="J218" s="1"/>
      <c r="K218" s="1"/>
      <c r="L218" s="1"/>
    </row>
    <row r="219" spans="1:12" x14ac:dyDescent="0.3">
      <c r="A219" s="7">
        <v>43223</v>
      </c>
      <c r="B219" s="8">
        <v>77.33</v>
      </c>
      <c r="C219" s="10">
        <f t="shared" si="7"/>
        <v>1.5770936192995317E-2</v>
      </c>
      <c r="D219" s="10"/>
      <c r="E219" s="1"/>
      <c r="F219" s="1"/>
      <c r="G219" s="1"/>
      <c r="H219" s="1"/>
      <c r="I219" s="2"/>
      <c r="J219" s="1"/>
      <c r="K219" s="1"/>
      <c r="L219" s="1"/>
    </row>
    <row r="220" spans="1:12" x14ac:dyDescent="0.3">
      <c r="A220" s="7">
        <v>43224</v>
      </c>
      <c r="B220" s="8">
        <v>78.73</v>
      </c>
      <c r="C220" s="10">
        <f t="shared" si="7"/>
        <v>1.7942298575431725E-2</v>
      </c>
      <c r="D220" s="10"/>
      <c r="E220" s="1"/>
      <c r="F220" s="1"/>
      <c r="G220" s="1"/>
      <c r="H220" s="1"/>
      <c r="I220" s="2"/>
      <c r="J220" s="1"/>
      <c r="K220" s="1"/>
      <c r="L220" s="1"/>
    </row>
    <row r="221" spans="1:12" x14ac:dyDescent="0.3">
      <c r="A221" s="7">
        <v>43227</v>
      </c>
      <c r="B221" s="8">
        <v>77.959999999999994</v>
      </c>
      <c r="C221" s="10">
        <f t="shared" si="7"/>
        <v>-9.8284025570158882E-3</v>
      </c>
      <c r="D221" s="10"/>
      <c r="E221" s="1"/>
      <c r="F221" s="1"/>
      <c r="G221" s="1"/>
      <c r="H221" s="1"/>
      <c r="I221" s="2"/>
      <c r="J221" s="1"/>
      <c r="K221" s="1"/>
      <c r="L221" s="1"/>
    </row>
    <row r="222" spans="1:12" x14ac:dyDescent="0.3">
      <c r="A222" s="7">
        <v>43228</v>
      </c>
      <c r="B222" s="8">
        <v>76.94</v>
      </c>
      <c r="C222" s="10">
        <f t="shared" si="7"/>
        <v>-1.3169977315210942E-2</v>
      </c>
      <c r="D222" s="10"/>
      <c r="E222" s="1"/>
      <c r="F222" s="1"/>
      <c r="G222" s="1"/>
      <c r="H222" s="1"/>
      <c r="I222" s="2"/>
      <c r="J222" s="1"/>
      <c r="K222" s="1"/>
      <c r="L222" s="1"/>
    </row>
    <row r="223" spans="1:12" x14ac:dyDescent="0.3">
      <c r="A223" s="7">
        <v>43229</v>
      </c>
      <c r="B223" s="8">
        <v>76.39</v>
      </c>
      <c r="C223" s="10">
        <f t="shared" si="7"/>
        <v>-7.1740997708807132E-3</v>
      </c>
      <c r="D223" s="10"/>
      <c r="E223" s="1"/>
      <c r="F223" s="1"/>
      <c r="G223" s="1"/>
      <c r="H223" s="1"/>
      <c r="I223" s="2"/>
      <c r="J223" s="1"/>
      <c r="K223" s="1"/>
      <c r="L223" s="1"/>
    </row>
    <row r="224" spans="1:12" x14ac:dyDescent="0.3">
      <c r="A224" s="7">
        <v>43230</v>
      </c>
      <c r="B224" s="8">
        <v>76.81</v>
      </c>
      <c r="C224" s="10">
        <f t="shared" si="7"/>
        <v>5.4830424573222621E-3</v>
      </c>
      <c r="D224" s="10"/>
      <c r="E224" s="1"/>
      <c r="F224" s="1"/>
      <c r="G224" s="1"/>
      <c r="H224" s="1"/>
      <c r="I224" s="2"/>
      <c r="J224" s="1"/>
      <c r="K224" s="1"/>
      <c r="L224" s="1"/>
    </row>
    <row r="225" spans="1:12" x14ac:dyDescent="0.3">
      <c r="A225" s="7">
        <v>43231</v>
      </c>
      <c r="B225" s="8">
        <v>76.900000000000006</v>
      </c>
      <c r="C225" s="10">
        <f t="shared" si="7"/>
        <v>1.1710365010076599E-3</v>
      </c>
      <c r="D225" s="10"/>
      <c r="E225" s="1"/>
      <c r="F225" s="1"/>
      <c r="G225" s="1"/>
      <c r="H225" s="1"/>
      <c r="I225" s="2"/>
      <c r="J225" s="1"/>
      <c r="K225" s="1"/>
      <c r="L225" s="1"/>
    </row>
    <row r="226" spans="1:12" x14ac:dyDescent="0.3">
      <c r="A226" s="7">
        <v>43234</v>
      </c>
      <c r="B226" s="8">
        <v>75.67</v>
      </c>
      <c r="C226" s="10">
        <f t="shared" si="7"/>
        <v>-1.6124095805168104E-2</v>
      </c>
      <c r="D226" s="10"/>
      <c r="E226" s="1"/>
      <c r="F226" s="1"/>
      <c r="G226" s="1"/>
      <c r="H226" s="1"/>
      <c r="I226" s="2"/>
      <c r="J226" s="1"/>
      <c r="K226" s="1"/>
      <c r="L226" s="1"/>
    </row>
    <row r="227" spans="1:12" x14ac:dyDescent="0.3">
      <c r="A227" s="7">
        <v>43235</v>
      </c>
      <c r="B227" s="8">
        <v>76.010000000000005</v>
      </c>
      <c r="C227" s="10">
        <f t="shared" si="7"/>
        <v>4.483129871518895E-3</v>
      </c>
      <c r="D227" s="10"/>
      <c r="E227" s="1"/>
      <c r="F227" s="1"/>
      <c r="G227" s="1"/>
      <c r="H227" s="1"/>
      <c r="I227" s="2"/>
      <c r="J227" s="1"/>
      <c r="K227" s="1"/>
      <c r="L227" s="1"/>
    </row>
    <row r="228" spans="1:12" x14ac:dyDescent="0.3">
      <c r="A228" s="7">
        <v>43236</v>
      </c>
      <c r="B228" s="8">
        <v>76.95</v>
      </c>
      <c r="C228" s="10">
        <f t="shared" si="7"/>
        <v>1.2290949706939036E-2</v>
      </c>
      <c r="D228" s="10"/>
      <c r="E228" s="1"/>
      <c r="F228" s="1"/>
      <c r="G228" s="1"/>
      <c r="H228" s="1"/>
      <c r="I228" s="2"/>
      <c r="J228" s="1"/>
      <c r="K228" s="1"/>
      <c r="L228" s="1"/>
    </row>
    <row r="229" spans="1:12" x14ac:dyDescent="0.3">
      <c r="A229" s="7">
        <v>43237</v>
      </c>
      <c r="B229" s="8">
        <v>76.73</v>
      </c>
      <c r="C229" s="10">
        <f t="shared" si="7"/>
        <v>-2.8630940953143199E-3</v>
      </c>
      <c r="D229" s="10"/>
      <c r="E229" s="1"/>
      <c r="F229" s="1"/>
      <c r="G229" s="1"/>
      <c r="H229" s="1"/>
      <c r="I229" s="2"/>
      <c r="J229" s="1"/>
      <c r="K229" s="1"/>
      <c r="L229" s="1"/>
    </row>
    <row r="230" spans="1:12" x14ac:dyDescent="0.3">
      <c r="A230" s="7">
        <v>43238</v>
      </c>
      <c r="B230" s="8">
        <v>75.5</v>
      </c>
      <c r="C230" s="10">
        <f t="shared" si="7"/>
        <v>-1.616010993459489E-2</v>
      </c>
      <c r="D230" s="10"/>
      <c r="E230" s="1"/>
      <c r="F230" s="1"/>
      <c r="G230" s="1"/>
      <c r="H230" s="1"/>
      <c r="I230" s="2"/>
      <c r="J230" s="1"/>
      <c r="K230" s="1"/>
      <c r="L230" s="1"/>
    </row>
    <row r="231" spans="1:12" x14ac:dyDescent="0.3">
      <c r="A231" s="7">
        <v>43241</v>
      </c>
      <c r="B231" s="8">
        <v>75.55</v>
      </c>
      <c r="C231" s="10">
        <f t="shared" si="7"/>
        <v>6.6203246376958199E-4</v>
      </c>
      <c r="D231" s="10"/>
      <c r="E231" s="1"/>
      <c r="F231" s="1"/>
      <c r="G231" s="1"/>
      <c r="H231" s="1"/>
      <c r="I231" s="2"/>
      <c r="J231" s="1"/>
      <c r="K231" s="1"/>
      <c r="L231" s="1"/>
    </row>
    <row r="232" spans="1:12" x14ac:dyDescent="0.3">
      <c r="A232" s="7">
        <v>43242</v>
      </c>
      <c r="B232" s="8">
        <v>75.91</v>
      </c>
      <c r="C232" s="10">
        <f t="shared" si="7"/>
        <v>4.7537393099282991E-3</v>
      </c>
      <c r="D232" s="10"/>
      <c r="E232" s="1"/>
      <c r="F232" s="1"/>
      <c r="G232" s="1"/>
      <c r="H232" s="1"/>
      <c r="I232" s="2"/>
      <c r="J232" s="1"/>
      <c r="K232" s="1"/>
      <c r="L232" s="1"/>
    </row>
    <row r="233" spans="1:12" x14ac:dyDescent="0.3">
      <c r="A233" s="7">
        <v>43243</v>
      </c>
      <c r="B233" s="8">
        <v>76.88</v>
      </c>
      <c r="C233" s="10">
        <f t="shared" si="7"/>
        <v>1.2697336633360248E-2</v>
      </c>
      <c r="D233" s="10"/>
      <c r="E233" s="1"/>
      <c r="F233" s="1"/>
      <c r="G233" s="1"/>
      <c r="H233" s="1"/>
      <c r="I233" s="2"/>
      <c r="J233" s="1"/>
      <c r="K233" s="1"/>
      <c r="L233" s="1"/>
    </row>
    <row r="234" spans="1:12" x14ac:dyDescent="0.3">
      <c r="A234" s="7">
        <v>43244</v>
      </c>
      <c r="B234" s="8">
        <v>76.52</v>
      </c>
      <c r="C234" s="10">
        <f t="shared" si="7"/>
        <v>-4.6936200899849647E-3</v>
      </c>
      <c r="D234" s="10"/>
      <c r="E234" s="1"/>
      <c r="F234" s="1"/>
      <c r="G234" s="1"/>
      <c r="H234" s="1"/>
      <c r="I234" s="2"/>
      <c r="J234" s="1"/>
      <c r="K234" s="1"/>
      <c r="L234" s="1"/>
    </row>
    <row r="235" spans="1:12" x14ac:dyDescent="0.3">
      <c r="A235" s="7">
        <v>43245</v>
      </c>
      <c r="B235" s="8">
        <v>77.97</v>
      </c>
      <c r="C235" s="10">
        <f t="shared" si="7"/>
        <v>1.8771992749456432E-2</v>
      </c>
      <c r="D235" s="10"/>
      <c r="E235" s="1"/>
      <c r="F235" s="1"/>
      <c r="G235" s="1"/>
      <c r="H235" s="1"/>
      <c r="I235" s="2"/>
      <c r="J235" s="1"/>
      <c r="K235" s="1"/>
      <c r="L235" s="1"/>
    </row>
    <row r="236" spans="1:12" x14ac:dyDescent="0.3">
      <c r="A236" s="7">
        <v>43249</v>
      </c>
      <c r="B236" s="8">
        <v>77.53</v>
      </c>
      <c r="C236" s="10">
        <f t="shared" si="7"/>
        <v>-5.659179090640871E-3</v>
      </c>
      <c r="D236" s="10"/>
      <c r="E236" s="1"/>
      <c r="F236" s="1"/>
      <c r="G236" s="1"/>
      <c r="H236" s="1"/>
      <c r="I236" s="2"/>
      <c r="J236" s="1"/>
      <c r="K236" s="1"/>
      <c r="L236" s="1"/>
    </row>
    <row r="237" spans="1:12" x14ac:dyDescent="0.3">
      <c r="A237" s="7">
        <v>43250</v>
      </c>
      <c r="B237" s="8">
        <v>78.540000000000006</v>
      </c>
      <c r="C237" s="10">
        <f t="shared" si="7"/>
        <v>1.294309091899596E-2</v>
      </c>
      <c r="D237" s="10"/>
      <c r="E237" s="1"/>
      <c r="F237" s="1"/>
      <c r="G237" s="1"/>
      <c r="H237" s="1"/>
      <c r="I237" s="2"/>
      <c r="J237" s="1"/>
      <c r="K237" s="1"/>
      <c r="L237" s="1"/>
    </row>
    <row r="238" spans="1:12" x14ac:dyDescent="0.3">
      <c r="A238" s="7">
        <v>43251</v>
      </c>
      <c r="B238" s="8">
        <v>76.87</v>
      </c>
      <c r="C238" s="10">
        <f t="shared" si="7"/>
        <v>-2.149236578882294E-2</v>
      </c>
      <c r="D238" s="10"/>
      <c r="E238" s="1"/>
      <c r="F238" s="1"/>
      <c r="G238" s="1"/>
      <c r="H238" s="1"/>
      <c r="I238" s="2"/>
      <c r="J238" s="1"/>
      <c r="K238" s="1"/>
      <c r="L238" s="1"/>
    </row>
    <row r="239" spans="1:12" x14ac:dyDescent="0.3">
      <c r="A239" s="7">
        <v>43252</v>
      </c>
      <c r="B239" s="8">
        <v>77.69</v>
      </c>
      <c r="C239" s="10">
        <f t="shared" si="7"/>
        <v>1.0610865601288653E-2</v>
      </c>
      <c r="D239" s="10"/>
      <c r="E239" s="1"/>
      <c r="F239" s="1"/>
      <c r="G239" s="1"/>
      <c r="H239" s="1"/>
      <c r="I239" s="2"/>
      <c r="J239" s="1"/>
      <c r="K239" s="1"/>
      <c r="L239" s="1"/>
    </row>
    <row r="240" spans="1:12" x14ac:dyDescent="0.3">
      <c r="A240" s="7">
        <v>43255</v>
      </c>
      <c r="B240" s="8">
        <v>79.47</v>
      </c>
      <c r="C240" s="10">
        <f t="shared" si="7"/>
        <v>2.2653042989758662E-2</v>
      </c>
      <c r="D240" s="10"/>
      <c r="E240" s="1"/>
      <c r="F240" s="1"/>
      <c r="G240" s="1"/>
      <c r="H240" s="1"/>
      <c r="I240" s="2"/>
      <c r="J240" s="1"/>
      <c r="K240" s="1"/>
      <c r="L240" s="1"/>
    </row>
    <row r="241" spans="1:12" x14ac:dyDescent="0.3">
      <c r="A241" s="7">
        <v>43256</v>
      </c>
      <c r="B241" s="8">
        <v>79.7</v>
      </c>
      <c r="C241" s="10">
        <f t="shared" si="7"/>
        <v>2.8899938440814649E-3</v>
      </c>
      <c r="D241" s="10"/>
      <c r="E241" s="1"/>
      <c r="F241" s="1"/>
      <c r="G241" s="1"/>
      <c r="H241" s="1"/>
      <c r="I241" s="2"/>
      <c r="J241" s="1"/>
      <c r="K241" s="1"/>
      <c r="L241" s="1"/>
    </row>
    <row r="242" spans="1:12" x14ac:dyDescent="0.3">
      <c r="A242" s="7">
        <v>43257</v>
      </c>
      <c r="B242" s="8">
        <v>78.760000000000005</v>
      </c>
      <c r="C242" s="10">
        <f t="shared" si="7"/>
        <v>-1.186433202524456E-2</v>
      </c>
      <c r="D242" s="10"/>
      <c r="E242" s="1"/>
      <c r="F242" s="1"/>
      <c r="G242" s="1"/>
      <c r="H242" s="1"/>
      <c r="I242" s="2"/>
      <c r="J242" s="1"/>
      <c r="K242" s="1"/>
      <c r="L242" s="1"/>
    </row>
    <row r="243" spans="1:12" x14ac:dyDescent="0.3">
      <c r="A243" s="7">
        <v>43258</v>
      </c>
      <c r="B243" s="8">
        <v>80.040000000000006</v>
      </c>
      <c r="C243" s="10">
        <f t="shared" si="7"/>
        <v>1.6121255944607792E-2</v>
      </c>
      <c r="D243" s="10"/>
      <c r="E243" s="1"/>
      <c r="F243" s="1"/>
      <c r="G243" s="1"/>
      <c r="H243" s="1"/>
      <c r="I243" s="2"/>
      <c r="J243" s="1"/>
      <c r="K243" s="1"/>
      <c r="L243" s="1"/>
    </row>
    <row r="244" spans="1:12" x14ac:dyDescent="0.3">
      <c r="A244" s="7">
        <v>43259</v>
      </c>
      <c r="B244" s="8">
        <v>82</v>
      </c>
      <c r="C244" s="10">
        <f t="shared" si="7"/>
        <v>2.4192737548720408E-2</v>
      </c>
      <c r="D244" s="10"/>
      <c r="E244" s="1"/>
      <c r="F244" s="1"/>
      <c r="G244" s="1"/>
      <c r="H244" s="1"/>
      <c r="I244" s="2"/>
      <c r="J244" s="1"/>
      <c r="K244" s="1"/>
      <c r="L244" s="1"/>
    </row>
    <row r="245" spans="1:12" x14ac:dyDescent="0.3">
      <c r="A245" s="7">
        <v>43262</v>
      </c>
      <c r="B245" s="8">
        <v>84.29</v>
      </c>
      <c r="C245" s="10">
        <f t="shared" si="7"/>
        <v>2.7543986745137812E-2</v>
      </c>
      <c r="D245" s="10"/>
      <c r="E245" s="1"/>
      <c r="F245" s="1"/>
      <c r="G245" s="1"/>
      <c r="H245" s="1"/>
      <c r="I245" s="2"/>
      <c r="J245" s="1"/>
      <c r="K245" s="1"/>
      <c r="L245" s="1"/>
    </row>
    <row r="246" spans="1:12" x14ac:dyDescent="0.3">
      <c r="A246" s="7">
        <v>43263</v>
      </c>
      <c r="B246" s="8">
        <v>85.05</v>
      </c>
      <c r="C246" s="10">
        <f t="shared" si="7"/>
        <v>8.9760848324798755E-3</v>
      </c>
      <c r="D246" s="10"/>
      <c r="E246" s="1"/>
      <c r="F246" s="1"/>
      <c r="G246" s="1"/>
      <c r="H246" s="1"/>
      <c r="I246" s="2"/>
      <c r="J246" s="1"/>
      <c r="K246" s="1"/>
      <c r="L246" s="1"/>
    </row>
    <row r="247" spans="1:12" x14ac:dyDescent="0.3">
      <c r="A247" s="7">
        <v>43264</v>
      </c>
      <c r="B247" s="8">
        <v>84.53</v>
      </c>
      <c r="C247" s="10">
        <f t="shared" si="7"/>
        <v>-6.1328179010344767E-3</v>
      </c>
      <c r="D247" s="10"/>
      <c r="E247" s="1"/>
      <c r="F247" s="1"/>
      <c r="G247" s="1"/>
      <c r="H247" s="1"/>
      <c r="I247" s="2"/>
      <c r="J247" s="1"/>
      <c r="K247" s="1"/>
      <c r="L247" s="1"/>
    </row>
    <row r="248" spans="1:12" x14ac:dyDescent="0.3">
      <c r="A248" s="7">
        <v>43265</v>
      </c>
      <c r="B248" s="8">
        <v>84.95</v>
      </c>
      <c r="C248" s="10">
        <f t="shared" si="7"/>
        <v>4.9563471771046641E-3</v>
      </c>
      <c r="D248" s="10"/>
      <c r="E248" s="1"/>
      <c r="F248" s="1"/>
      <c r="G248" s="1"/>
      <c r="H248" s="1"/>
      <c r="I248" s="2"/>
      <c r="J248" s="1"/>
      <c r="K248" s="1"/>
      <c r="L248" s="1"/>
    </row>
    <row r="249" spans="1:12" x14ac:dyDescent="0.3">
      <c r="A249" s="7">
        <v>43266</v>
      </c>
      <c r="B249" s="8">
        <v>84.48</v>
      </c>
      <c r="C249" s="10">
        <f t="shared" si="7"/>
        <v>-5.5480281599896517E-3</v>
      </c>
      <c r="D249" s="10"/>
      <c r="E249" s="1"/>
      <c r="F249" s="1"/>
      <c r="G249" s="1"/>
      <c r="H249" s="1"/>
      <c r="I249" s="2"/>
      <c r="J249" s="1"/>
      <c r="K249" s="1"/>
      <c r="L249" s="1"/>
    </row>
    <row r="250" spans="1:12" x14ac:dyDescent="0.3">
      <c r="A250" s="7">
        <v>43269</v>
      </c>
      <c r="B250" s="8">
        <v>83.61</v>
      </c>
      <c r="C250" s="10">
        <f t="shared" si="7"/>
        <v>-1.0351689795984883E-2</v>
      </c>
      <c r="D250" s="10"/>
      <c r="E250" s="1"/>
      <c r="F250" s="1"/>
      <c r="G250" s="1"/>
      <c r="H250" s="1"/>
      <c r="I250" s="2"/>
      <c r="J250" s="1"/>
      <c r="K250" s="1"/>
      <c r="L250" s="1"/>
    </row>
    <row r="251" spans="1:12" x14ac:dyDescent="0.3">
      <c r="A251" s="7">
        <v>43270</v>
      </c>
      <c r="B251" s="8">
        <v>85.57</v>
      </c>
      <c r="C251" s="10">
        <f t="shared" si="7"/>
        <v>2.3171624267996949E-2</v>
      </c>
      <c r="D251" s="10"/>
      <c r="E251" s="1"/>
      <c r="F251" s="1"/>
      <c r="G251" s="1"/>
      <c r="H251" s="1"/>
      <c r="I251" s="2"/>
      <c r="J251" s="1"/>
      <c r="K251" s="1"/>
      <c r="L251" s="1"/>
    </row>
    <row r="252" spans="1:12" x14ac:dyDescent="0.3">
      <c r="A252" s="7">
        <v>43271</v>
      </c>
      <c r="B252" s="8">
        <v>86.46</v>
      </c>
      <c r="C252" s="10">
        <f t="shared" si="7"/>
        <v>1.0347124809522332E-2</v>
      </c>
      <c r="D252" s="10"/>
      <c r="E252" s="1"/>
      <c r="F252" s="1"/>
      <c r="G252" s="1"/>
      <c r="H252" s="1"/>
      <c r="I252" s="2"/>
      <c r="J252" s="1"/>
      <c r="K252" s="1"/>
      <c r="L252" s="1"/>
    </row>
    <row r="253" spans="1:12" x14ac:dyDescent="0.3">
      <c r="A253" s="7">
        <v>43272</v>
      </c>
      <c r="B253" s="8">
        <v>85.72</v>
      </c>
      <c r="C253" s="10">
        <f t="shared" si="7"/>
        <v>-8.5957086341094426E-3</v>
      </c>
      <c r="D253" s="10"/>
      <c r="E253" s="1"/>
      <c r="F253" s="1"/>
      <c r="G253" s="1"/>
      <c r="H253" s="1"/>
      <c r="I253" s="2"/>
      <c r="J253" s="1"/>
      <c r="K253" s="1"/>
      <c r="L253" s="1"/>
    </row>
    <row r="254" spans="1:12" x14ac:dyDescent="0.3">
      <c r="A254" s="7">
        <v>43273</v>
      </c>
      <c r="B254" s="8">
        <v>86.29</v>
      </c>
      <c r="C254" s="10">
        <f t="shared" si="7"/>
        <v>6.6275459148399784E-3</v>
      </c>
      <c r="D254" s="10">
        <f>SUM(C3:C254)</f>
        <v>0.12382745717426939</v>
      </c>
      <c r="E254" s="1"/>
      <c r="F254" s="1"/>
      <c r="G254" s="1"/>
      <c r="H254" s="1"/>
      <c r="I254" s="2"/>
      <c r="J254" s="1"/>
      <c r="K254" s="1"/>
      <c r="L254" s="1"/>
    </row>
    <row r="255" spans="1:12" x14ac:dyDescent="0.3">
      <c r="A255" s="7">
        <v>43276</v>
      </c>
      <c r="B255" s="8">
        <v>87.61</v>
      </c>
      <c r="C255" s="10">
        <f t="shared" si="7"/>
        <v>1.518143015805617E-2</v>
      </c>
      <c r="D255" s="10">
        <f t="shared" ref="D255:D318" si="8">SUM(C4:C255)</f>
        <v>0.12132771948909908</v>
      </c>
      <c r="E255" s="1"/>
      <c r="F255" s="1"/>
      <c r="G255" s="1"/>
      <c r="H255" s="1"/>
      <c r="I255" s="2"/>
      <c r="J255" s="1"/>
      <c r="K255" s="1"/>
      <c r="L255" s="1"/>
    </row>
    <row r="256" spans="1:12" x14ac:dyDescent="0.3">
      <c r="A256" s="7">
        <v>43277</v>
      </c>
      <c r="B256" s="8">
        <v>87.51</v>
      </c>
      <c r="C256" s="10">
        <f t="shared" si="7"/>
        <v>-1.1420741305326004E-3</v>
      </c>
      <c r="D256" s="10">
        <f t="shared" si="8"/>
        <v>0.11568547704395381</v>
      </c>
      <c r="E256" s="1"/>
      <c r="F256" s="1"/>
      <c r="G256" s="1"/>
      <c r="H256" s="1"/>
      <c r="I256" s="2"/>
      <c r="J256" s="1"/>
      <c r="K256" s="1"/>
      <c r="L256" s="1"/>
    </row>
    <row r="257" spans="1:12" x14ac:dyDescent="0.3">
      <c r="A257" s="7">
        <v>43278</v>
      </c>
      <c r="B257" s="8">
        <v>85.78</v>
      </c>
      <c r="C257" s="10">
        <f t="shared" si="7"/>
        <v>-1.9967193459005425E-2</v>
      </c>
      <c r="D257" s="10">
        <f t="shared" si="8"/>
        <v>0.11645784742409264</v>
      </c>
      <c r="E257" s="1"/>
      <c r="F257" s="1"/>
      <c r="G257" s="1"/>
      <c r="H257" s="1"/>
      <c r="I257" s="2"/>
      <c r="J257" s="1"/>
      <c r="K257" s="1"/>
      <c r="L257" s="1"/>
    </row>
    <row r="258" spans="1:12" x14ac:dyDescent="0.3">
      <c r="A258" s="7">
        <v>43279</v>
      </c>
      <c r="B258" s="8">
        <v>86.42</v>
      </c>
      <c r="C258" s="10">
        <f t="shared" si="7"/>
        <v>7.4332514150526417E-3</v>
      </c>
      <c r="D258" s="10">
        <f t="shared" si="8"/>
        <v>0.11528384695262772</v>
      </c>
      <c r="E258" s="1"/>
      <c r="F258" s="1"/>
      <c r="G258" s="1"/>
      <c r="H258" s="1"/>
      <c r="I258" s="2"/>
      <c r="J258" s="1"/>
      <c r="K258" s="1"/>
      <c r="L258" s="1"/>
    </row>
    <row r="259" spans="1:12" x14ac:dyDescent="0.3">
      <c r="A259" s="7">
        <v>43280</v>
      </c>
      <c r="B259" s="8">
        <v>86.02</v>
      </c>
      <c r="C259" s="10">
        <f t="shared" si="7"/>
        <v>-4.6393031481968845E-3</v>
      </c>
      <c r="D259" s="10">
        <f t="shared" si="8"/>
        <v>0.11454774938438483</v>
      </c>
      <c r="E259" s="1"/>
      <c r="F259" s="1"/>
      <c r="G259" s="1"/>
      <c r="H259" s="1"/>
      <c r="I259" s="2"/>
      <c r="J259" s="1"/>
      <c r="K259" s="1"/>
      <c r="L259" s="1"/>
    </row>
    <row r="260" spans="1:12" x14ac:dyDescent="0.3">
      <c r="A260" s="7">
        <v>43283</v>
      </c>
      <c r="B260" s="8">
        <v>84.85</v>
      </c>
      <c r="C260" s="10">
        <f t="shared" ref="C260:C323" si="9">LN(B260/B259)</f>
        <v>-1.3694835675354922E-2</v>
      </c>
      <c r="D260" s="10">
        <f t="shared" si="8"/>
        <v>8.8673442085538581E-2</v>
      </c>
      <c r="E260" s="1"/>
      <c r="F260" s="1"/>
      <c r="G260" s="1"/>
      <c r="H260" s="1"/>
      <c r="I260" s="2"/>
      <c r="J260" s="1"/>
      <c r="K260" s="1"/>
      <c r="L260" s="1"/>
    </row>
    <row r="261" spans="1:12" x14ac:dyDescent="0.3">
      <c r="A261" s="7">
        <v>43284</v>
      </c>
      <c r="B261" s="8">
        <v>85.42</v>
      </c>
      <c r="C261" s="10">
        <f t="shared" si="9"/>
        <v>6.6952737330852686E-3</v>
      </c>
      <c r="D261" s="10">
        <f t="shared" si="8"/>
        <v>9.8981156851956797E-2</v>
      </c>
      <c r="E261" s="1"/>
      <c r="F261" s="1"/>
      <c r="G261" s="1"/>
      <c r="H261" s="1"/>
      <c r="I261" s="2"/>
      <c r="J261" s="1"/>
      <c r="K261" s="1"/>
      <c r="L261" s="1"/>
    </row>
    <row r="262" spans="1:12" x14ac:dyDescent="0.3">
      <c r="A262" s="7">
        <v>43286</v>
      </c>
      <c r="B262" s="8">
        <v>87.27</v>
      </c>
      <c r="C262" s="10">
        <f t="shared" si="9"/>
        <v>2.142649576189937E-2</v>
      </c>
      <c r="D262" s="10">
        <f t="shared" si="8"/>
        <v>0.12962670122281045</v>
      </c>
      <c r="E262" s="1"/>
      <c r="F262" s="1"/>
      <c r="G262" s="1"/>
      <c r="H262" s="1"/>
      <c r="I262" s="2"/>
      <c r="J262" s="1"/>
      <c r="K262" s="1"/>
      <c r="L262" s="1"/>
    </row>
    <row r="263" spans="1:12" x14ac:dyDescent="0.3">
      <c r="A263" s="7">
        <v>43287</v>
      </c>
      <c r="B263" s="8">
        <v>87.42</v>
      </c>
      <c r="C263" s="10">
        <f t="shared" si="9"/>
        <v>1.7173282599486142E-3</v>
      </c>
      <c r="D263" s="10">
        <f t="shared" si="8"/>
        <v>0.12575051896399711</v>
      </c>
      <c r="E263" s="1"/>
      <c r="F263" s="1"/>
      <c r="G263" s="1"/>
      <c r="H263" s="1"/>
      <c r="I263" s="2"/>
      <c r="J263" s="1"/>
      <c r="K263" s="1"/>
      <c r="L263" s="1"/>
    </row>
    <row r="264" spans="1:12" x14ac:dyDescent="0.3">
      <c r="A264" s="7">
        <v>43290</v>
      </c>
      <c r="B264" s="8">
        <v>86.48</v>
      </c>
      <c r="C264" s="10">
        <f t="shared" si="9"/>
        <v>-1.0810916104215617E-2</v>
      </c>
      <c r="D264" s="10">
        <f t="shared" si="8"/>
        <v>0.11105560004858461</v>
      </c>
      <c r="E264" s="1"/>
      <c r="F264" s="1"/>
      <c r="G264" s="1"/>
      <c r="H264" s="1"/>
      <c r="I264" s="2"/>
      <c r="J264" s="1"/>
      <c r="K264" s="1"/>
      <c r="L264" s="1"/>
    </row>
    <row r="265" spans="1:12" x14ac:dyDescent="0.3">
      <c r="A265" s="7">
        <v>43291</v>
      </c>
      <c r="B265" s="8">
        <v>86.71</v>
      </c>
      <c r="C265" s="10">
        <f t="shared" si="9"/>
        <v>2.6560440581162104E-3</v>
      </c>
      <c r="D265" s="10">
        <f t="shared" si="8"/>
        <v>0.12227645119949472</v>
      </c>
      <c r="E265" s="1"/>
      <c r="F265" s="1"/>
      <c r="G265" s="1"/>
      <c r="H265" s="1"/>
      <c r="I265" s="2"/>
      <c r="J265" s="1"/>
      <c r="K265" s="1"/>
      <c r="L265" s="1"/>
    </row>
    <row r="266" spans="1:12" x14ac:dyDescent="0.3">
      <c r="A266" s="7">
        <v>43292</v>
      </c>
      <c r="B266" s="8">
        <v>86.87</v>
      </c>
      <c r="C266" s="10">
        <f t="shared" si="9"/>
        <v>1.8435308827600744E-3</v>
      </c>
      <c r="D266" s="10">
        <f t="shared" si="8"/>
        <v>0.1151676031223265</v>
      </c>
      <c r="E266" s="1"/>
      <c r="F266" s="1"/>
      <c r="G266" s="1"/>
      <c r="H266" s="1"/>
      <c r="I266" s="2"/>
      <c r="J266" s="1"/>
      <c r="K266" s="1"/>
      <c r="L266" s="1"/>
    </row>
    <row r="267" spans="1:12" x14ac:dyDescent="0.3">
      <c r="A267" s="7">
        <v>43293</v>
      </c>
      <c r="B267" s="8">
        <v>87.29</v>
      </c>
      <c r="C267" s="10">
        <f t="shared" si="9"/>
        <v>4.8231604754292601E-3</v>
      </c>
      <c r="D267" s="10">
        <f t="shared" si="8"/>
        <v>0.10283065497633312</v>
      </c>
      <c r="E267" s="1"/>
      <c r="F267" s="1"/>
      <c r="G267" s="1"/>
      <c r="H267" s="1"/>
      <c r="I267" s="2"/>
      <c r="J267" s="1"/>
      <c r="K267" s="1"/>
      <c r="L267" s="1"/>
    </row>
    <row r="268" spans="1:12" x14ac:dyDescent="0.3">
      <c r="A268" s="7">
        <v>43294</v>
      </c>
      <c r="B268" s="8">
        <v>87.75</v>
      </c>
      <c r="C268" s="10">
        <f t="shared" si="9"/>
        <v>5.2559535987168077E-3</v>
      </c>
      <c r="D268" s="10">
        <f t="shared" si="8"/>
        <v>9.271525892730248E-2</v>
      </c>
      <c r="E268" s="1"/>
      <c r="F268" s="1"/>
      <c r="G268" s="1"/>
      <c r="H268" s="1"/>
      <c r="I268" s="2"/>
      <c r="J268" s="1"/>
      <c r="K268" s="1"/>
      <c r="L268" s="1"/>
    </row>
    <row r="269" spans="1:12" x14ac:dyDescent="0.3">
      <c r="A269" s="7">
        <v>43297</v>
      </c>
      <c r="B269" s="8">
        <v>87.27</v>
      </c>
      <c r="C269" s="10">
        <f t="shared" si="9"/>
        <v>-5.4851011707553058E-3</v>
      </c>
      <c r="D269" s="10">
        <f t="shared" si="8"/>
        <v>8.3735396336448692E-2</v>
      </c>
      <c r="E269" s="1"/>
      <c r="F269" s="1"/>
      <c r="G269" s="1"/>
      <c r="H269" s="1"/>
      <c r="I269" s="2"/>
      <c r="J269" s="1"/>
      <c r="K269" s="1"/>
      <c r="L269" s="1"/>
    </row>
    <row r="270" spans="1:12" x14ac:dyDescent="0.3">
      <c r="A270" s="7">
        <v>43298</v>
      </c>
      <c r="B270" s="8">
        <v>87.82</v>
      </c>
      <c r="C270" s="10">
        <f t="shared" si="9"/>
        <v>6.2825039583513705E-3</v>
      </c>
      <c r="D270" s="10">
        <f t="shared" si="8"/>
        <v>7.3337461652419209E-2</v>
      </c>
      <c r="E270" s="1"/>
      <c r="F270" s="1"/>
      <c r="G270" s="1"/>
      <c r="H270" s="1"/>
      <c r="I270" s="2"/>
      <c r="J270" s="1"/>
      <c r="K270" s="1"/>
      <c r="L270" s="1"/>
    </row>
    <row r="271" spans="1:12" x14ac:dyDescent="0.3">
      <c r="A271" s="7">
        <v>43299</v>
      </c>
      <c r="B271" s="8">
        <v>87.78</v>
      </c>
      <c r="C271" s="10">
        <f t="shared" si="9"/>
        <v>-4.5558087348334097E-4</v>
      </c>
      <c r="D271" s="10">
        <f t="shared" si="8"/>
        <v>7.4476092901482258E-2</v>
      </c>
      <c r="E271" s="1"/>
      <c r="F271" s="1"/>
      <c r="G271" s="1"/>
      <c r="H271" s="1"/>
      <c r="I271" s="2"/>
      <c r="J271" s="1"/>
      <c r="K271" s="1"/>
      <c r="L271" s="1"/>
    </row>
    <row r="272" spans="1:12" x14ac:dyDescent="0.3">
      <c r="A272" s="7">
        <v>43300</v>
      </c>
      <c r="B272" s="8">
        <v>88.94</v>
      </c>
      <c r="C272" s="10">
        <f t="shared" si="9"/>
        <v>1.3128300822462318E-2</v>
      </c>
      <c r="D272" s="10">
        <f t="shared" si="8"/>
        <v>8.3684741473848301E-2</v>
      </c>
      <c r="E272" s="1"/>
      <c r="F272" s="1"/>
      <c r="G272" s="1"/>
      <c r="H272" s="1"/>
      <c r="I272" s="2"/>
      <c r="J272" s="1"/>
      <c r="K272" s="1"/>
      <c r="L272" s="1"/>
    </row>
    <row r="273" spans="1:12" x14ac:dyDescent="0.3">
      <c r="A273" s="7">
        <v>43301</v>
      </c>
      <c r="B273" s="8">
        <v>88.68</v>
      </c>
      <c r="C273" s="10">
        <f t="shared" si="9"/>
        <v>-2.9276003344396234E-3</v>
      </c>
      <c r="D273" s="10">
        <f t="shared" si="8"/>
        <v>7.9047112629384936E-2</v>
      </c>
      <c r="E273" s="1"/>
      <c r="F273" s="1"/>
      <c r="G273" s="1"/>
      <c r="H273" s="1"/>
      <c r="I273" s="2"/>
      <c r="J273" s="1"/>
      <c r="K273" s="1"/>
      <c r="L273" s="1"/>
    </row>
    <row r="274" spans="1:12" x14ac:dyDescent="0.3">
      <c r="A274" s="7">
        <v>43304</v>
      </c>
      <c r="B274" s="8">
        <v>88.02</v>
      </c>
      <c r="C274" s="10">
        <f t="shared" si="9"/>
        <v>-7.4703233651655342E-3</v>
      </c>
      <c r="D274" s="10">
        <f t="shared" si="8"/>
        <v>6.9869679960485015E-2</v>
      </c>
      <c r="E274" s="1"/>
      <c r="F274" s="1"/>
      <c r="G274" s="1"/>
      <c r="H274" s="1"/>
      <c r="I274" s="2"/>
      <c r="J274" s="1"/>
      <c r="K274" s="1"/>
      <c r="L274" s="1"/>
    </row>
    <row r="275" spans="1:12" x14ac:dyDescent="0.3">
      <c r="A275" s="7">
        <v>43305</v>
      </c>
      <c r="B275" s="8">
        <v>87.52</v>
      </c>
      <c r="C275" s="10">
        <f t="shared" si="9"/>
        <v>-5.6967227092742621E-3</v>
      </c>
      <c r="D275" s="10">
        <f t="shared" si="8"/>
        <v>6.368574652293732E-2</v>
      </c>
      <c r="E275" s="1"/>
      <c r="F275" s="1"/>
      <c r="G275" s="1"/>
      <c r="H275" s="1"/>
      <c r="I275" s="2"/>
      <c r="J275" s="1"/>
      <c r="K275" s="1"/>
      <c r="L275" s="1"/>
    </row>
    <row r="276" spans="1:12" x14ac:dyDescent="0.3">
      <c r="A276" s="7">
        <v>43306</v>
      </c>
      <c r="B276" s="8">
        <v>88.43</v>
      </c>
      <c r="C276" s="10">
        <f t="shared" si="9"/>
        <v>1.0343939913972798E-2</v>
      </c>
      <c r="D276" s="10">
        <f t="shared" si="8"/>
        <v>5.8562969222941852E-2</v>
      </c>
      <c r="E276" s="1"/>
      <c r="F276" s="1"/>
      <c r="G276" s="1"/>
      <c r="H276" s="1"/>
      <c r="I276" s="2"/>
      <c r="J276" s="1"/>
      <c r="K276" s="1"/>
      <c r="L276" s="1"/>
    </row>
    <row r="277" spans="1:12" x14ac:dyDescent="0.3">
      <c r="A277" s="7">
        <v>43307</v>
      </c>
      <c r="B277" s="8">
        <v>88.37</v>
      </c>
      <c r="C277" s="10">
        <f t="shared" si="9"/>
        <v>-6.7873305773074363E-4</v>
      </c>
      <c r="D277" s="10">
        <f t="shared" si="8"/>
        <v>5.7884236165211107E-2</v>
      </c>
      <c r="E277" s="1"/>
      <c r="F277" s="1"/>
      <c r="G277" s="1"/>
      <c r="H277" s="1"/>
      <c r="I277" s="2"/>
      <c r="J277" s="1"/>
      <c r="K277" s="1"/>
      <c r="L277" s="1"/>
    </row>
    <row r="278" spans="1:12" x14ac:dyDescent="0.3">
      <c r="A278" s="7">
        <v>43308</v>
      </c>
      <c r="B278" s="8">
        <v>88.66</v>
      </c>
      <c r="C278" s="10">
        <f t="shared" si="9"/>
        <v>3.2762837869943378E-3</v>
      </c>
      <c r="D278" s="10">
        <f t="shared" si="8"/>
        <v>6.0321543454261321E-2</v>
      </c>
      <c r="E278" s="1"/>
      <c r="F278" s="1"/>
      <c r="G278" s="1"/>
      <c r="H278" s="1"/>
      <c r="I278" s="2"/>
      <c r="J278" s="1"/>
      <c r="K278" s="1"/>
      <c r="L278" s="1"/>
    </row>
    <row r="279" spans="1:12" x14ac:dyDescent="0.3">
      <c r="A279" s="7">
        <v>43311</v>
      </c>
      <c r="B279" s="8">
        <v>87.09</v>
      </c>
      <c r="C279" s="10">
        <f t="shared" si="9"/>
        <v>-1.78667626122592E-2</v>
      </c>
      <c r="D279" s="10">
        <f t="shared" si="8"/>
        <v>4.0061576397139975E-2</v>
      </c>
      <c r="E279" s="1"/>
      <c r="F279" s="1"/>
      <c r="G279" s="1"/>
      <c r="H279" s="1"/>
      <c r="I279" s="2"/>
      <c r="J279" s="1"/>
      <c r="K279" s="1"/>
      <c r="L279" s="1"/>
    </row>
    <row r="280" spans="1:12" x14ac:dyDescent="0.3">
      <c r="A280" s="7">
        <v>43312</v>
      </c>
      <c r="B280" s="8">
        <v>86.56</v>
      </c>
      <c r="C280" s="10">
        <f t="shared" si="9"/>
        <v>-6.104251606476839E-3</v>
      </c>
      <c r="D280" s="10">
        <f t="shared" si="8"/>
        <v>3.9590467271007464E-2</v>
      </c>
      <c r="E280" s="1"/>
      <c r="F280" s="1"/>
      <c r="G280" s="1"/>
      <c r="H280" s="1"/>
      <c r="I280" s="2"/>
      <c r="J280" s="1"/>
      <c r="K280" s="1"/>
      <c r="L280" s="1"/>
    </row>
    <row r="281" spans="1:12" x14ac:dyDescent="0.3">
      <c r="A281" s="7">
        <v>43313</v>
      </c>
      <c r="B281" s="8">
        <v>85.17</v>
      </c>
      <c r="C281" s="10">
        <f t="shared" si="9"/>
        <v>-1.6188555945181874E-2</v>
      </c>
      <c r="D281" s="10">
        <f t="shared" si="8"/>
        <v>2.5086020950381097E-2</v>
      </c>
      <c r="E281" s="1"/>
      <c r="F281" s="1"/>
      <c r="G281" s="1"/>
      <c r="H281" s="1"/>
      <c r="I281" s="2"/>
      <c r="J281" s="1"/>
      <c r="K281" s="1"/>
      <c r="L281" s="1"/>
    </row>
    <row r="282" spans="1:12" x14ac:dyDescent="0.3">
      <c r="A282" s="7">
        <v>43314</v>
      </c>
      <c r="B282" s="8">
        <v>86.68</v>
      </c>
      <c r="C282" s="10">
        <f t="shared" si="9"/>
        <v>1.7573917515168867E-2</v>
      </c>
      <c r="D282" s="10">
        <f t="shared" si="8"/>
        <v>3.4387005962981609E-2</v>
      </c>
      <c r="E282" s="1"/>
      <c r="F282" s="1"/>
      <c r="G282" s="1"/>
      <c r="H282" s="1"/>
      <c r="I282" s="2"/>
      <c r="J282" s="1"/>
      <c r="K282" s="1"/>
      <c r="L282" s="1"/>
    </row>
    <row r="283" spans="1:12" x14ac:dyDescent="0.3">
      <c r="A283" s="7">
        <v>43315</v>
      </c>
      <c r="B283" s="8">
        <v>93.58</v>
      </c>
      <c r="C283" s="10">
        <f t="shared" si="9"/>
        <v>7.659350876991193E-2</v>
      </c>
      <c r="D283" s="10">
        <f t="shared" si="8"/>
        <v>0.11133878786027034</v>
      </c>
      <c r="E283" s="1"/>
      <c r="F283" s="1"/>
      <c r="G283" s="1"/>
      <c r="H283" s="1"/>
      <c r="I283" s="2"/>
      <c r="J283" s="1"/>
      <c r="K283" s="1"/>
      <c r="L283" s="1"/>
    </row>
    <row r="284" spans="1:12" x14ac:dyDescent="0.3">
      <c r="A284" s="7">
        <v>43318</v>
      </c>
      <c r="B284" s="8">
        <v>95.01</v>
      </c>
      <c r="C284" s="10">
        <f t="shared" si="9"/>
        <v>1.516546378058802E-2</v>
      </c>
      <c r="D284" s="10">
        <f t="shared" si="8"/>
        <v>9.8124366417575118E-2</v>
      </c>
      <c r="E284" s="1"/>
      <c r="F284" s="1"/>
      <c r="G284" s="1"/>
      <c r="H284" s="1"/>
      <c r="I284" s="2"/>
      <c r="J284" s="1"/>
      <c r="K284" s="1"/>
      <c r="L284" s="1"/>
    </row>
    <row r="285" spans="1:12" x14ac:dyDescent="0.3">
      <c r="A285" s="7">
        <v>43319</v>
      </c>
      <c r="B285" s="8">
        <v>95.99</v>
      </c>
      <c r="C285" s="10">
        <f t="shared" si="9"/>
        <v>1.0261870156787395E-2</v>
      </c>
      <c r="D285" s="10">
        <f t="shared" si="8"/>
        <v>0.10560362608325045</v>
      </c>
      <c r="E285" s="1"/>
      <c r="F285" s="1"/>
      <c r="G285" s="1"/>
      <c r="H285" s="1"/>
      <c r="I285" s="2"/>
      <c r="J285" s="1"/>
      <c r="K285" s="1"/>
      <c r="L285" s="1"/>
    </row>
    <row r="286" spans="1:12" x14ac:dyDescent="0.3">
      <c r="A286" s="7">
        <v>43320</v>
      </c>
      <c r="B286" s="8">
        <v>96.1</v>
      </c>
      <c r="C286" s="10">
        <f t="shared" si="9"/>
        <v>1.145296600801204E-3</v>
      </c>
      <c r="D286" s="10">
        <f t="shared" si="8"/>
        <v>0.11980119981261984</v>
      </c>
      <c r="E286" s="1"/>
      <c r="F286" s="1"/>
      <c r="G286" s="1"/>
      <c r="H286" s="1"/>
      <c r="I286" s="2"/>
      <c r="J286" s="1"/>
      <c r="K286" s="1"/>
      <c r="L286" s="1"/>
    </row>
    <row r="287" spans="1:12" x14ac:dyDescent="0.3">
      <c r="A287" s="7">
        <v>43321</v>
      </c>
      <c r="B287" s="8">
        <v>93.99</v>
      </c>
      <c r="C287" s="10">
        <f t="shared" si="9"/>
        <v>-2.2200922344036748E-2</v>
      </c>
      <c r="D287" s="10">
        <f t="shared" si="8"/>
        <v>9.7717586401792983E-2</v>
      </c>
      <c r="E287" s="1"/>
      <c r="F287" s="1"/>
      <c r="G287" s="1"/>
      <c r="H287" s="1"/>
      <c r="I287" s="2"/>
      <c r="J287" s="1"/>
      <c r="K287" s="1"/>
      <c r="L287" s="1"/>
    </row>
    <row r="288" spans="1:12" x14ac:dyDescent="0.3">
      <c r="A288" s="7">
        <v>43322</v>
      </c>
      <c r="B288" s="8">
        <v>93.22</v>
      </c>
      <c r="C288" s="10">
        <f t="shared" si="9"/>
        <v>-8.2261026876151392E-3</v>
      </c>
      <c r="D288" s="10">
        <f t="shared" si="8"/>
        <v>9.7264458900251649E-2</v>
      </c>
      <c r="E288" s="1"/>
      <c r="F288" s="1"/>
      <c r="G288" s="1"/>
      <c r="H288" s="1"/>
      <c r="I288" s="2"/>
      <c r="J288" s="1"/>
      <c r="K288" s="1"/>
      <c r="L288" s="1"/>
    </row>
    <row r="289" spans="1:12" x14ac:dyDescent="0.3">
      <c r="A289" s="7">
        <v>43325</v>
      </c>
      <c r="B289" s="8">
        <v>93.21</v>
      </c>
      <c r="C289" s="10">
        <f t="shared" si="9"/>
        <v>-1.0727887152917919E-4</v>
      </c>
      <c r="D289" s="10">
        <f t="shared" si="8"/>
        <v>9.8576962567267487E-2</v>
      </c>
      <c r="E289" s="1"/>
      <c r="F289" s="1"/>
      <c r="G289" s="1"/>
      <c r="H289" s="1"/>
      <c r="I289" s="2"/>
      <c r="J289" s="1"/>
      <c r="K289" s="1"/>
      <c r="L289" s="1"/>
    </row>
    <row r="290" spans="1:12" x14ac:dyDescent="0.3">
      <c r="A290" s="7">
        <v>43326</v>
      </c>
      <c r="B290" s="8">
        <v>93.49</v>
      </c>
      <c r="C290" s="10">
        <f t="shared" si="9"/>
        <v>2.9994666301585019E-3</v>
      </c>
      <c r="D290" s="10">
        <f t="shared" si="8"/>
        <v>8.3739767635088058E-2</v>
      </c>
      <c r="E290" s="1"/>
      <c r="F290" s="1"/>
      <c r="G290" s="1"/>
      <c r="H290" s="1"/>
      <c r="I290" s="2"/>
      <c r="J290" s="1"/>
      <c r="K290" s="1"/>
      <c r="L290" s="1"/>
    </row>
    <row r="291" spans="1:12" x14ac:dyDescent="0.3">
      <c r="A291" s="7">
        <v>43327</v>
      </c>
      <c r="B291" s="8">
        <v>94.78</v>
      </c>
      <c r="C291" s="10">
        <f t="shared" si="9"/>
        <v>1.3703937836217994E-2</v>
      </c>
      <c r="D291" s="10">
        <f t="shared" si="8"/>
        <v>9.6978589183851452E-2</v>
      </c>
      <c r="E291" s="1"/>
      <c r="F291" s="1"/>
      <c r="G291" s="1"/>
      <c r="H291" s="1"/>
      <c r="I291" s="2"/>
      <c r="J291" s="1"/>
      <c r="K291" s="1"/>
      <c r="L291" s="1"/>
    </row>
    <row r="292" spans="1:12" x14ac:dyDescent="0.3">
      <c r="A292" s="7">
        <v>43328</v>
      </c>
      <c r="B292" s="8">
        <v>97.81</v>
      </c>
      <c r="C292" s="10">
        <f t="shared" si="9"/>
        <v>3.1468404762959243E-2</v>
      </c>
      <c r="D292" s="10">
        <f t="shared" si="8"/>
        <v>0.12635664363275345</v>
      </c>
      <c r="E292" s="1"/>
      <c r="F292" s="1"/>
      <c r="G292" s="1"/>
      <c r="H292" s="1"/>
      <c r="I292" s="2"/>
      <c r="J292" s="1"/>
      <c r="K292" s="1"/>
      <c r="L292" s="1"/>
    </row>
    <row r="293" spans="1:12" x14ac:dyDescent="0.3">
      <c r="A293" s="7">
        <v>43329</v>
      </c>
      <c r="B293" s="8">
        <v>98.34</v>
      </c>
      <c r="C293" s="10">
        <f t="shared" si="9"/>
        <v>5.4040406813916824E-3</v>
      </c>
      <c r="D293" s="10">
        <f t="shared" si="8"/>
        <v>0.14237364765277444</v>
      </c>
      <c r="E293" s="1"/>
      <c r="F293" s="1"/>
      <c r="G293" s="1"/>
      <c r="H293" s="1"/>
      <c r="I293" s="2"/>
      <c r="J293" s="1"/>
      <c r="K293" s="1"/>
      <c r="L293" s="1"/>
    </row>
    <row r="294" spans="1:12" x14ac:dyDescent="0.3">
      <c r="A294" s="7">
        <v>43332</v>
      </c>
      <c r="B294" s="8">
        <v>99.1</v>
      </c>
      <c r="C294" s="10">
        <f t="shared" si="9"/>
        <v>7.6985793521489234E-3</v>
      </c>
      <c r="D294" s="10">
        <f t="shared" si="8"/>
        <v>0.14913469031372653</v>
      </c>
      <c r="E294" s="1"/>
      <c r="F294" s="1"/>
      <c r="G294" s="1"/>
      <c r="H294" s="1"/>
      <c r="I294" s="2"/>
      <c r="J294" s="1"/>
      <c r="K294" s="1"/>
      <c r="L294" s="1"/>
    </row>
    <row r="295" spans="1:12" x14ac:dyDescent="0.3">
      <c r="A295" s="7">
        <v>43333</v>
      </c>
      <c r="B295" s="8">
        <v>97.89</v>
      </c>
      <c r="C295" s="10">
        <f t="shared" si="9"/>
        <v>-1.2285042062603333E-2</v>
      </c>
      <c r="D295" s="10">
        <f t="shared" si="8"/>
        <v>0.13567896209541178</v>
      </c>
      <c r="E295" s="1"/>
      <c r="F295" s="1"/>
      <c r="G295" s="1"/>
      <c r="H295" s="1"/>
      <c r="I295" s="2"/>
      <c r="J295" s="1"/>
      <c r="K295" s="1"/>
      <c r="L295" s="1"/>
    </row>
    <row r="296" spans="1:12" x14ac:dyDescent="0.3">
      <c r="A296" s="7">
        <v>43334</v>
      </c>
      <c r="B296" s="8">
        <v>97.29</v>
      </c>
      <c r="C296" s="10">
        <f t="shared" si="9"/>
        <v>-6.1481902860026222E-3</v>
      </c>
      <c r="D296" s="10">
        <f t="shared" si="8"/>
        <v>0.13222540175691944</v>
      </c>
      <c r="E296" s="1"/>
      <c r="F296" s="1"/>
      <c r="G296" s="1"/>
      <c r="H296" s="1"/>
      <c r="I296" s="2"/>
      <c r="J296" s="1"/>
      <c r="K296" s="1"/>
      <c r="L296" s="1"/>
    </row>
    <row r="297" spans="1:12" x14ac:dyDescent="0.3">
      <c r="A297" s="7">
        <v>43335</v>
      </c>
      <c r="B297" s="8">
        <v>97.39</v>
      </c>
      <c r="C297" s="10">
        <f t="shared" si="9"/>
        <v>1.0273269857715083E-3</v>
      </c>
      <c r="D297" s="10">
        <f t="shared" si="8"/>
        <v>0.13595463934383972</v>
      </c>
      <c r="E297" s="1"/>
      <c r="F297" s="1"/>
      <c r="G297" s="1"/>
      <c r="H297" s="1"/>
      <c r="I297" s="2"/>
      <c r="J297" s="1"/>
      <c r="K297" s="1"/>
      <c r="L297" s="1"/>
    </row>
    <row r="298" spans="1:12" x14ac:dyDescent="0.3">
      <c r="A298" s="7">
        <v>43336</v>
      </c>
      <c r="B298" s="8">
        <v>97.87</v>
      </c>
      <c r="C298" s="10">
        <f t="shared" si="9"/>
        <v>4.9165314646202034E-3</v>
      </c>
      <c r="D298" s="10">
        <f t="shared" si="8"/>
        <v>0.16287360444791529</v>
      </c>
      <c r="E298" s="1"/>
      <c r="F298" s="1"/>
      <c r="G298" s="1"/>
      <c r="H298" s="1"/>
      <c r="I298" s="2"/>
      <c r="J298" s="1"/>
      <c r="K298" s="1"/>
      <c r="L298" s="1"/>
    </row>
    <row r="299" spans="1:12" x14ac:dyDescent="0.3">
      <c r="A299" s="7">
        <v>43339</v>
      </c>
      <c r="B299" s="8">
        <v>97.98</v>
      </c>
      <c r="C299" s="10">
        <f t="shared" si="9"/>
        <v>1.1233087727006283E-3</v>
      </c>
      <c r="D299" s="10">
        <f t="shared" si="8"/>
        <v>0.16773163233785623</v>
      </c>
      <c r="E299" s="1"/>
      <c r="F299" s="1"/>
      <c r="G299" s="1"/>
      <c r="H299" s="1"/>
      <c r="I299" s="2"/>
      <c r="J299" s="1"/>
      <c r="K299" s="1"/>
      <c r="L299" s="1"/>
    </row>
    <row r="300" spans="1:12" x14ac:dyDescent="0.3">
      <c r="A300" s="7">
        <v>43340</v>
      </c>
      <c r="B300" s="8">
        <v>96.73</v>
      </c>
      <c r="C300" s="10">
        <f t="shared" si="9"/>
        <v>-1.2839784015973157E-2</v>
      </c>
      <c r="D300" s="10">
        <f t="shared" si="8"/>
        <v>0.16398557573607253</v>
      </c>
      <c r="E300" s="1"/>
      <c r="F300" s="1"/>
      <c r="G300" s="1"/>
      <c r="H300" s="1"/>
      <c r="I300" s="2"/>
      <c r="J300" s="1"/>
      <c r="K300" s="1"/>
      <c r="L300" s="1"/>
    </row>
    <row r="301" spans="1:12" x14ac:dyDescent="0.3">
      <c r="A301" s="7">
        <v>43341</v>
      </c>
      <c r="B301" s="8">
        <v>97.4</v>
      </c>
      <c r="C301" s="10">
        <f t="shared" si="9"/>
        <v>6.9026184540338306E-3</v>
      </c>
      <c r="D301" s="10">
        <f t="shared" si="8"/>
        <v>0.16724077373306279</v>
      </c>
      <c r="E301" s="1"/>
      <c r="F301" s="1"/>
      <c r="G301" s="1"/>
      <c r="H301" s="1"/>
      <c r="I301" s="2"/>
      <c r="J301" s="1"/>
      <c r="K301" s="1"/>
      <c r="L301" s="1"/>
    </row>
    <row r="302" spans="1:12" x14ac:dyDescent="0.3">
      <c r="A302" s="7">
        <v>43342</v>
      </c>
      <c r="B302" s="8">
        <v>96.99</v>
      </c>
      <c r="C302" s="10">
        <f t="shared" si="9"/>
        <v>-4.2183302430381479E-3</v>
      </c>
      <c r="D302" s="10">
        <f t="shared" si="8"/>
        <v>0.15095957104074947</v>
      </c>
      <c r="E302" s="1"/>
      <c r="F302" s="1"/>
      <c r="G302" s="1"/>
      <c r="H302" s="1"/>
      <c r="I302" s="2"/>
      <c r="J302" s="1"/>
      <c r="K302" s="1"/>
      <c r="L302" s="1"/>
    </row>
    <row r="303" spans="1:12" x14ac:dyDescent="0.3">
      <c r="A303" s="7">
        <v>43343</v>
      </c>
      <c r="B303" s="8">
        <v>97.26</v>
      </c>
      <c r="C303" s="10">
        <f t="shared" si="9"/>
        <v>2.7799245701884702E-3</v>
      </c>
      <c r="D303" s="10">
        <f t="shared" si="8"/>
        <v>0.13320830507967338</v>
      </c>
      <c r="E303" s="1"/>
      <c r="F303" s="1"/>
      <c r="G303" s="1"/>
      <c r="H303" s="1"/>
      <c r="I303" s="2"/>
      <c r="J303" s="1"/>
      <c r="K303" s="1"/>
      <c r="L303" s="1"/>
    </row>
    <row r="304" spans="1:12" x14ac:dyDescent="0.3">
      <c r="A304" s="7">
        <v>43347</v>
      </c>
      <c r="B304" s="8">
        <v>97.23</v>
      </c>
      <c r="C304" s="10">
        <f t="shared" si="9"/>
        <v>-3.0849915407400681E-4</v>
      </c>
      <c r="D304" s="10">
        <f t="shared" si="8"/>
        <v>0.12098934284762627</v>
      </c>
      <c r="E304" s="1"/>
      <c r="F304" s="1"/>
      <c r="G304" s="1"/>
      <c r="H304" s="1"/>
      <c r="I304" s="2"/>
      <c r="J304" s="1"/>
      <c r="K304" s="1"/>
      <c r="L304" s="1"/>
    </row>
    <row r="305" spans="1:12" x14ac:dyDescent="0.3">
      <c r="A305" s="7">
        <v>43348</v>
      </c>
      <c r="B305" s="8">
        <v>97.2</v>
      </c>
      <c r="C305" s="10">
        <f t="shared" si="9"/>
        <v>-3.0859435517229672E-4</v>
      </c>
      <c r="D305" s="10">
        <f t="shared" si="8"/>
        <v>0.12510141646406264</v>
      </c>
      <c r="E305" s="1"/>
      <c r="F305" s="1"/>
      <c r="G305" s="1"/>
      <c r="H305" s="1"/>
      <c r="I305" s="2"/>
      <c r="J305" s="1"/>
      <c r="K305" s="1"/>
      <c r="L305" s="1"/>
    </row>
    <row r="306" spans="1:12" x14ac:dyDescent="0.3">
      <c r="A306" s="7">
        <v>43349</v>
      </c>
      <c r="B306" s="8">
        <v>98.1</v>
      </c>
      <c r="C306" s="10">
        <f t="shared" si="9"/>
        <v>9.2166551049238273E-3</v>
      </c>
      <c r="D306" s="10">
        <f t="shared" si="8"/>
        <v>0.14039925040769044</v>
      </c>
      <c r="E306" s="1"/>
      <c r="F306" s="1"/>
      <c r="G306" s="1"/>
      <c r="H306" s="1"/>
      <c r="I306" s="2"/>
      <c r="J306" s="1"/>
      <c r="K306" s="1"/>
      <c r="L306" s="1"/>
    </row>
    <row r="307" spans="1:12" x14ac:dyDescent="0.3">
      <c r="A307" s="7">
        <v>43350</v>
      </c>
      <c r="B307" s="8">
        <v>97.97</v>
      </c>
      <c r="C307" s="10">
        <f t="shared" si="9"/>
        <v>-1.326057214766417E-3</v>
      </c>
      <c r="D307" s="10">
        <f t="shared" si="8"/>
        <v>0.15515489249834694</v>
      </c>
      <c r="E307" s="1"/>
      <c r="F307" s="1"/>
      <c r="G307" s="1"/>
      <c r="H307" s="1"/>
      <c r="I307" s="2"/>
      <c r="J307" s="1"/>
      <c r="K307" s="1"/>
      <c r="L307" s="1"/>
    </row>
    <row r="308" spans="1:12" x14ac:dyDescent="0.3">
      <c r="A308" s="7">
        <v>43353</v>
      </c>
      <c r="B308" s="8">
        <v>97.79</v>
      </c>
      <c r="C308" s="10">
        <f t="shared" si="9"/>
        <v>-1.8389870323670572E-3</v>
      </c>
      <c r="D308" s="10">
        <f t="shared" si="8"/>
        <v>0.15462800680529434</v>
      </c>
      <c r="E308" s="1"/>
      <c r="F308" s="1"/>
      <c r="G308" s="1"/>
      <c r="H308" s="1"/>
      <c r="I308" s="2"/>
      <c r="J308" s="1"/>
      <c r="K308" s="1"/>
      <c r="L308" s="1"/>
    </row>
    <row r="309" spans="1:12" x14ac:dyDescent="0.3">
      <c r="A309" s="7">
        <v>43354</v>
      </c>
      <c r="B309" s="8">
        <v>98.6</v>
      </c>
      <c r="C309" s="10">
        <f t="shared" si="9"/>
        <v>8.2489392844057718E-3</v>
      </c>
      <c r="D309" s="10">
        <f t="shared" si="8"/>
        <v>0.14924387381667081</v>
      </c>
      <c r="E309" s="1"/>
      <c r="F309" s="1"/>
      <c r="G309" s="1"/>
      <c r="H309" s="1"/>
      <c r="I309" s="2"/>
      <c r="J309" s="1"/>
      <c r="K309" s="1"/>
      <c r="L309" s="1"/>
    </row>
    <row r="310" spans="1:12" x14ac:dyDescent="0.3">
      <c r="A310" s="7">
        <v>43355</v>
      </c>
      <c r="B310" s="8">
        <v>100.13</v>
      </c>
      <c r="C310" s="10">
        <f t="shared" si="9"/>
        <v>1.5398080111121662E-2</v>
      </c>
      <c r="D310" s="10">
        <f t="shared" si="8"/>
        <v>0.15736834138150813</v>
      </c>
      <c r="E310" s="1"/>
      <c r="F310" s="1"/>
      <c r="G310" s="1"/>
      <c r="H310" s="1"/>
      <c r="I310" s="2"/>
      <c r="J310" s="1"/>
      <c r="K310" s="1"/>
      <c r="L310" s="1"/>
    </row>
    <row r="311" spans="1:12" x14ac:dyDescent="0.3">
      <c r="A311" s="7">
        <v>43356</v>
      </c>
      <c r="B311" s="8">
        <v>100.47</v>
      </c>
      <c r="C311" s="10">
        <f t="shared" si="9"/>
        <v>3.3898337545115241E-3</v>
      </c>
      <c r="D311" s="10">
        <f t="shared" si="8"/>
        <v>0.17133406689507769</v>
      </c>
      <c r="E311" s="1"/>
      <c r="F311" s="1"/>
      <c r="G311" s="1"/>
      <c r="H311" s="1"/>
      <c r="I311" s="2"/>
      <c r="J311" s="1"/>
      <c r="K311" s="1"/>
      <c r="L311" s="1"/>
    </row>
    <row r="312" spans="1:12" x14ac:dyDescent="0.3">
      <c r="A312" s="7">
        <v>43357</v>
      </c>
      <c r="B312" s="8">
        <v>100.65</v>
      </c>
      <c r="C312" s="10">
        <f t="shared" si="9"/>
        <v>1.7899766115775989E-3</v>
      </c>
      <c r="D312" s="10">
        <f t="shared" si="8"/>
        <v>0.17430607674121035</v>
      </c>
      <c r="E312" s="1"/>
      <c r="F312" s="1"/>
      <c r="G312" s="1"/>
      <c r="H312" s="1"/>
      <c r="I312" s="2"/>
      <c r="J312" s="1"/>
      <c r="K312" s="1"/>
      <c r="L312" s="1"/>
    </row>
    <row r="313" spans="1:12" x14ac:dyDescent="0.3">
      <c r="A313" s="7">
        <v>43360</v>
      </c>
      <c r="B313" s="8">
        <v>100.15</v>
      </c>
      <c r="C313" s="10">
        <f t="shared" si="9"/>
        <v>-4.9800899739732467E-3</v>
      </c>
      <c r="D313" s="10">
        <f t="shared" si="8"/>
        <v>0.16637351931396893</v>
      </c>
      <c r="E313" s="1"/>
      <c r="F313" s="1"/>
      <c r="G313" s="1"/>
      <c r="H313" s="1"/>
      <c r="I313" s="2"/>
      <c r="J313" s="1"/>
      <c r="K313" s="1"/>
      <c r="L313" s="1"/>
    </row>
    <row r="314" spans="1:12" x14ac:dyDescent="0.3">
      <c r="A314" s="7">
        <v>43361</v>
      </c>
      <c r="B314" s="8">
        <v>98.84</v>
      </c>
      <c r="C314" s="10">
        <f t="shared" si="9"/>
        <v>-1.3166680991417934E-2</v>
      </c>
      <c r="D314" s="10">
        <f t="shared" si="8"/>
        <v>0.14101728279796538</v>
      </c>
      <c r="E314" s="1"/>
      <c r="F314" s="1"/>
      <c r="G314" s="1"/>
      <c r="H314" s="1"/>
      <c r="I314" s="2"/>
      <c r="J314" s="1"/>
      <c r="K314" s="1"/>
      <c r="L314" s="1"/>
    </row>
    <row r="315" spans="1:12" x14ac:dyDescent="0.3">
      <c r="A315" s="7">
        <v>43362</v>
      </c>
      <c r="B315" s="8">
        <v>98.5</v>
      </c>
      <c r="C315" s="10">
        <f t="shared" si="9"/>
        <v>-3.4458329423661151E-3</v>
      </c>
      <c r="D315" s="10">
        <f t="shared" si="8"/>
        <v>0.13153194253143569</v>
      </c>
      <c r="E315" s="1"/>
      <c r="F315" s="1"/>
      <c r="G315" s="1"/>
      <c r="H315" s="1"/>
      <c r="I315" s="2"/>
      <c r="J315" s="1"/>
      <c r="K315" s="1"/>
      <c r="L315" s="1"/>
    </row>
    <row r="316" spans="1:12" x14ac:dyDescent="0.3">
      <c r="A316" s="7">
        <v>43363</v>
      </c>
      <c r="B316" s="8">
        <v>99.37</v>
      </c>
      <c r="C316" s="10">
        <f t="shared" si="9"/>
        <v>8.7937090652289336E-3</v>
      </c>
      <c r="D316" s="10">
        <f t="shared" si="8"/>
        <v>0.12881274524667624</v>
      </c>
      <c r="E316" s="1"/>
      <c r="F316" s="1"/>
      <c r="G316" s="1"/>
      <c r="H316" s="1"/>
      <c r="I316" s="2"/>
      <c r="J316" s="1"/>
      <c r="K316" s="1"/>
      <c r="L316" s="1"/>
    </row>
    <row r="317" spans="1:12" x14ac:dyDescent="0.3">
      <c r="A317" s="7">
        <v>43364</v>
      </c>
      <c r="B317" s="8">
        <v>100.47</v>
      </c>
      <c r="C317" s="10">
        <f t="shared" si="9"/>
        <v>1.1008918230950878E-2</v>
      </c>
      <c r="D317" s="10">
        <f t="shared" si="8"/>
        <v>0.14429594387254813</v>
      </c>
      <c r="E317" s="1"/>
      <c r="F317" s="1"/>
      <c r="G317" s="1"/>
      <c r="H317" s="1"/>
      <c r="I317" s="2"/>
      <c r="J317" s="1"/>
      <c r="K317" s="1"/>
      <c r="L317" s="1"/>
    </row>
    <row r="318" spans="1:12" x14ac:dyDescent="0.3">
      <c r="A318" s="7">
        <v>43367</v>
      </c>
      <c r="B318" s="8">
        <v>100.19</v>
      </c>
      <c r="C318" s="10">
        <f t="shared" si="9"/>
        <v>-2.7907922030512566E-3</v>
      </c>
      <c r="D318" s="10">
        <f t="shared" si="8"/>
        <v>0.15097842029723205</v>
      </c>
      <c r="E318" s="1"/>
      <c r="F318" s="1"/>
      <c r="G318" s="1"/>
      <c r="H318" s="1"/>
      <c r="I318" s="2"/>
      <c r="J318" s="1"/>
      <c r="K318" s="1"/>
      <c r="L318" s="1"/>
    </row>
    <row r="319" spans="1:12" x14ac:dyDescent="0.3">
      <c r="A319" s="7">
        <v>43368</v>
      </c>
      <c r="B319" s="8">
        <v>99.07</v>
      </c>
      <c r="C319" s="10">
        <f t="shared" si="9"/>
        <v>-1.1241712286232807E-2</v>
      </c>
      <c r="D319" s="10">
        <f t="shared" ref="D319:D382" si="10">SUM(C68:C319)</f>
        <v>0.14555744621480904</v>
      </c>
      <c r="E319" s="1"/>
      <c r="F319" s="1"/>
      <c r="G319" s="1"/>
      <c r="H319" s="1"/>
      <c r="I319" s="2"/>
      <c r="J319" s="1"/>
      <c r="K319" s="1"/>
      <c r="L319" s="1"/>
    </row>
    <row r="320" spans="1:12" x14ac:dyDescent="0.3">
      <c r="A320" s="7">
        <v>43369</v>
      </c>
      <c r="B320" s="8">
        <v>98.57</v>
      </c>
      <c r="C320" s="10">
        <f t="shared" si="9"/>
        <v>-5.0597153075912539E-3</v>
      </c>
      <c r="D320" s="10">
        <f t="shared" si="10"/>
        <v>0.13189502730655395</v>
      </c>
      <c r="E320" s="1"/>
      <c r="F320" s="1"/>
      <c r="G320" s="1"/>
      <c r="H320" s="1"/>
      <c r="I320" s="2"/>
      <c r="J320" s="1"/>
      <c r="K320" s="1"/>
      <c r="L320" s="1"/>
    </row>
    <row r="321" spans="1:12" x14ac:dyDescent="0.3">
      <c r="A321" s="7">
        <v>43370</v>
      </c>
      <c r="B321" s="8">
        <v>97.62</v>
      </c>
      <c r="C321" s="10">
        <f t="shared" si="9"/>
        <v>-9.6845652183460487E-3</v>
      </c>
      <c r="D321" s="10">
        <f t="shared" si="10"/>
        <v>0.11816725205178069</v>
      </c>
      <c r="E321" s="1"/>
      <c r="F321" s="1"/>
      <c r="G321" s="1"/>
      <c r="H321" s="1"/>
      <c r="I321" s="2"/>
      <c r="J321" s="1"/>
      <c r="K321" s="1"/>
      <c r="L321" s="1"/>
    </row>
    <row r="322" spans="1:12" x14ac:dyDescent="0.3">
      <c r="A322" s="7">
        <v>43371</v>
      </c>
      <c r="B322" s="8">
        <v>98.04</v>
      </c>
      <c r="C322" s="10">
        <f t="shared" si="9"/>
        <v>4.2931682009103708E-3</v>
      </c>
      <c r="D322" s="10">
        <f t="shared" si="10"/>
        <v>0.11900777555227858</v>
      </c>
      <c r="E322" s="1"/>
      <c r="F322" s="1"/>
      <c r="G322" s="1"/>
      <c r="H322" s="1"/>
      <c r="I322" s="2"/>
      <c r="J322" s="1"/>
      <c r="K322" s="1"/>
      <c r="L322" s="1"/>
    </row>
    <row r="323" spans="1:12" x14ac:dyDescent="0.3">
      <c r="A323" s="7">
        <v>43374</v>
      </c>
      <c r="B323" s="8">
        <v>98.02</v>
      </c>
      <c r="C323" s="10">
        <f t="shared" si="9"/>
        <v>-2.0401917851054318E-4</v>
      </c>
      <c r="D323" s="10">
        <f t="shared" si="10"/>
        <v>0.10477124044925933</v>
      </c>
      <c r="E323" s="1"/>
      <c r="F323" s="1"/>
      <c r="G323" s="1"/>
      <c r="H323" s="1"/>
      <c r="I323" s="1"/>
      <c r="J323" s="1"/>
      <c r="K323" s="1"/>
      <c r="L323" s="1"/>
    </row>
    <row r="324" spans="1:12" x14ac:dyDescent="0.3">
      <c r="A324" s="7">
        <v>43375</v>
      </c>
      <c r="B324" s="8">
        <v>97.92</v>
      </c>
      <c r="C324" s="10">
        <f t="shared" ref="C324:C387" si="11">LN(B324/B323)</f>
        <v>-1.0207207173853793E-3</v>
      </c>
      <c r="D324" s="10">
        <f t="shared" si="10"/>
        <v>0.10284461999831003</v>
      </c>
      <c r="E324" s="1"/>
      <c r="F324" s="1"/>
      <c r="G324" s="1"/>
      <c r="H324" s="1"/>
      <c r="I324" s="1"/>
      <c r="J324" s="1"/>
      <c r="K324" s="1"/>
      <c r="L324" s="1"/>
    </row>
    <row r="325" spans="1:12" x14ac:dyDescent="0.3">
      <c r="A325" s="7">
        <v>43376</v>
      </c>
      <c r="B325" s="8">
        <v>94.77</v>
      </c>
      <c r="C325" s="10">
        <f t="shared" si="11"/>
        <v>-3.2697915281912487E-2</v>
      </c>
      <c r="D325" s="10">
        <f t="shared" si="10"/>
        <v>8.6579803032734062E-2</v>
      </c>
      <c r="E325" s="1"/>
      <c r="F325" s="1"/>
      <c r="G325" s="1"/>
      <c r="H325" s="1"/>
      <c r="I325" s="1"/>
      <c r="J325" s="1"/>
      <c r="K325" s="1"/>
      <c r="L325" s="1"/>
    </row>
    <row r="326" spans="1:12" x14ac:dyDescent="0.3">
      <c r="A326" s="7">
        <v>43377</v>
      </c>
      <c r="B326" s="8">
        <v>94.82</v>
      </c>
      <c r="C326" s="10">
        <f t="shared" si="11"/>
        <v>5.2745399186862065E-4</v>
      </c>
      <c r="D326" s="10">
        <f t="shared" si="10"/>
        <v>8.4005410663724869E-2</v>
      </c>
      <c r="E326" s="1"/>
      <c r="F326" s="1"/>
      <c r="G326" s="1"/>
      <c r="H326" s="1"/>
      <c r="I326" s="1"/>
      <c r="J326" s="1"/>
      <c r="K326" s="1"/>
      <c r="L326" s="1"/>
    </row>
    <row r="327" spans="1:12" x14ac:dyDescent="0.3">
      <c r="A327" s="7">
        <v>43378</v>
      </c>
      <c r="B327" s="8">
        <v>96.23</v>
      </c>
      <c r="C327" s="10">
        <f t="shared" si="11"/>
        <v>1.4760801894337256E-2</v>
      </c>
      <c r="D327" s="10">
        <f t="shared" si="10"/>
        <v>0.10025849315411074</v>
      </c>
      <c r="E327" s="1"/>
      <c r="F327" s="1"/>
      <c r="G327" s="1"/>
      <c r="H327" s="1"/>
      <c r="I327" s="1"/>
      <c r="J327" s="1"/>
      <c r="K327" s="1"/>
      <c r="L327" s="1"/>
    </row>
    <row r="328" spans="1:12" x14ac:dyDescent="0.3">
      <c r="A328" s="7">
        <v>43381</v>
      </c>
      <c r="B328" s="8">
        <v>96.08</v>
      </c>
      <c r="C328" s="10">
        <f t="shared" si="11"/>
        <v>-1.5599815965813683E-3</v>
      </c>
      <c r="D328" s="10">
        <f t="shared" si="10"/>
        <v>0.10065332158610218</v>
      </c>
      <c r="E328" s="1"/>
      <c r="F328" s="1"/>
      <c r="G328" s="1"/>
      <c r="H328" s="1"/>
      <c r="I328" s="1"/>
      <c r="J328" s="1"/>
      <c r="K328" s="1"/>
      <c r="L328" s="1"/>
    </row>
    <row r="329" spans="1:12" x14ac:dyDescent="0.3">
      <c r="A329" s="7">
        <v>43382</v>
      </c>
      <c r="B329" s="8">
        <v>95.09</v>
      </c>
      <c r="C329" s="10">
        <f t="shared" si="11"/>
        <v>-1.035736622037522E-2</v>
      </c>
      <c r="D329" s="10">
        <f t="shared" si="10"/>
        <v>9.5257599422052655E-2</v>
      </c>
      <c r="E329" s="1"/>
      <c r="F329" s="1"/>
      <c r="G329" s="1"/>
      <c r="H329" s="1"/>
      <c r="I329" s="1"/>
      <c r="J329" s="1"/>
      <c r="K329" s="1"/>
      <c r="L329" s="1"/>
    </row>
    <row r="330" spans="1:12" x14ac:dyDescent="0.3">
      <c r="A330" s="7">
        <v>43383</v>
      </c>
      <c r="B330" s="8">
        <v>92.82</v>
      </c>
      <c r="C330" s="10">
        <f t="shared" si="11"/>
        <v>-2.4161677738323267E-2</v>
      </c>
      <c r="D330" s="10">
        <f t="shared" si="10"/>
        <v>7.0517719875195256E-2</v>
      </c>
      <c r="E330" s="1"/>
      <c r="F330" s="1"/>
      <c r="G330" s="1"/>
      <c r="H330" s="1"/>
      <c r="I330" s="1"/>
      <c r="J330" s="1"/>
      <c r="K330" s="1"/>
      <c r="L330" s="1"/>
    </row>
    <row r="331" spans="1:12" x14ac:dyDescent="0.3">
      <c r="A331" s="7">
        <v>43384</v>
      </c>
      <c r="B331" s="8">
        <v>91.27</v>
      </c>
      <c r="C331" s="10">
        <f t="shared" si="11"/>
        <v>-1.6839987284243761E-2</v>
      </c>
      <c r="D331" s="10">
        <f t="shared" si="10"/>
        <v>4.9179195677670394E-2</v>
      </c>
      <c r="E331" s="1"/>
      <c r="F331" s="1"/>
      <c r="G331" s="1"/>
      <c r="H331" s="1"/>
      <c r="I331" s="1"/>
      <c r="J331" s="1"/>
      <c r="K331" s="1"/>
      <c r="L331" s="1"/>
    </row>
    <row r="332" spans="1:12" x14ac:dyDescent="0.3">
      <c r="A332" s="7">
        <v>43385</v>
      </c>
      <c r="B332" s="8">
        <v>92.79</v>
      </c>
      <c r="C332" s="10">
        <f t="shared" si="11"/>
        <v>1.6516728836302147E-2</v>
      </c>
      <c r="D332" s="10">
        <f t="shared" si="10"/>
        <v>6.3052396740382072E-2</v>
      </c>
      <c r="E332" s="1"/>
      <c r="F332" s="1"/>
      <c r="G332" s="1"/>
      <c r="H332" s="1"/>
      <c r="I332" s="1"/>
      <c r="J332" s="1"/>
      <c r="K332" s="1"/>
      <c r="L332" s="1"/>
    </row>
    <row r="333" spans="1:12" x14ac:dyDescent="0.3">
      <c r="A333" s="7">
        <v>43388</v>
      </c>
      <c r="B333" s="8">
        <v>93.77</v>
      </c>
      <c r="C333" s="10">
        <f t="shared" si="11"/>
        <v>1.0506100066445673E-2</v>
      </c>
      <c r="D333" s="10">
        <f t="shared" si="10"/>
        <v>7.620202458041811E-2</v>
      </c>
      <c r="E333" s="1"/>
      <c r="F333" s="1"/>
      <c r="G333" s="1"/>
      <c r="H333" s="1"/>
      <c r="I333" s="1"/>
      <c r="J333" s="1"/>
      <c r="K333" s="1"/>
      <c r="L333" s="1"/>
    </row>
    <row r="334" spans="1:12" x14ac:dyDescent="0.3">
      <c r="A334" s="7">
        <v>43389</v>
      </c>
      <c r="B334" s="8">
        <v>95.72</v>
      </c>
      <c r="C334" s="10">
        <f t="shared" si="11"/>
        <v>2.0582287608638769E-2</v>
      </c>
      <c r="D334" s="10">
        <f t="shared" si="10"/>
        <v>9.517437623874915E-2</v>
      </c>
      <c r="E334" s="1"/>
      <c r="F334" s="1"/>
      <c r="G334" s="1"/>
      <c r="H334" s="1"/>
      <c r="I334" s="1"/>
      <c r="J334" s="1"/>
      <c r="K334" s="1"/>
      <c r="L334" s="1"/>
    </row>
    <row r="335" spans="1:12" x14ac:dyDescent="0.3">
      <c r="A335" s="7">
        <v>43390</v>
      </c>
      <c r="B335" s="8">
        <v>95.95</v>
      </c>
      <c r="C335" s="10">
        <f t="shared" si="11"/>
        <v>2.3999594135363077E-3</v>
      </c>
      <c r="D335" s="10">
        <f t="shared" si="10"/>
        <v>0.10599762436432567</v>
      </c>
      <c r="E335" s="1"/>
      <c r="F335" s="1"/>
      <c r="G335" s="1"/>
      <c r="H335" s="1"/>
      <c r="I335" s="1"/>
      <c r="J335" s="1"/>
      <c r="K335" s="1"/>
      <c r="L335" s="1"/>
    </row>
    <row r="336" spans="1:12" x14ac:dyDescent="0.3">
      <c r="A336" s="7">
        <v>43391</v>
      </c>
      <c r="B336" s="8">
        <v>94.96</v>
      </c>
      <c r="C336" s="10">
        <f t="shared" si="11"/>
        <v>-1.0371472152296382E-2</v>
      </c>
      <c r="D336" s="10">
        <f t="shared" si="10"/>
        <v>0.10552434073981158</v>
      </c>
      <c r="E336" s="1"/>
      <c r="F336" s="1"/>
      <c r="G336" s="1"/>
      <c r="H336" s="1"/>
      <c r="I336" s="1"/>
      <c r="J336" s="1"/>
      <c r="K336" s="1"/>
      <c r="L336" s="1"/>
    </row>
    <row r="337" spans="1:12" x14ac:dyDescent="0.3">
      <c r="A337" s="7">
        <v>43392</v>
      </c>
      <c r="B337" s="8">
        <v>95.78</v>
      </c>
      <c r="C337" s="10">
        <f t="shared" si="11"/>
        <v>8.5981446130506834E-3</v>
      </c>
      <c r="D337" s="10">
        <f t="shared" si="10"/>
        <v>0.12400143197805275</v>
      </c>
      <c r="E337" s="1"/>
      <c r="F337" s="1"/>
      <c r="G337" s="1"/>
      <c r="H337" s="1"/>
      <c r="I337" s="1"/>
      <c r="J337" s="1"/>
      <c r="K337" s="1"/>
      <c r="L337" s="1"/>
    </row>
    <row r="338" spans="1:12" x14ac:dyDescent="0.3">
      <c r="A338" s="7">
        <v>43395</v>
      </c>
      <c r="B338" s="8">
        <v>94.26</v>
      </c>
      <c r="C338" s="10">
        <f t="shared" si="11"/>
        <v>-1.5996973418878475E-2</v>
      </c>
      <c r="D338" s="10">
        <f t="shared" si="10"/>
        <v>0.11714670092285163</v>
      </c>
      <c r="E338" s="1"/>
      <c r="F338" s="1"/>
      <c r="G338" s="1"/>
      <c r="H338" s="1"/>
      <c r="I338" s="1"/>
      <c r="J338" s="1"/>
      <c r="K338" s="1"/>
      <c r="L338" s="1"/>
    </row>
    <row r="339" spans="1:12" x14ac:dyDescent="0.3">
      <c r="A339" s="7">
        <v>43396</v>
      </c>
      <c r="B339" s="8">
        <v>92.99</v>
      </c>
      <c r="C339" s="10">
        <f t="shared" si="11"/>
        <v>-1.3564961005479007E-2</v>
      </c>
      <c r="D339" s="10">
        <f t="shared" si="10"/>
        <v>0.10501406291230569</v>
      </c>
      <c r="E339" s="1"/>
      <c r="F339" s="1"/>
      <c r="G339" s="1"/>
      <c r="H339" s="1"/>
      <c r="I339" s="1"/>
      <c r="J339" s="1"/>
      <c r="K339" s="1"/>
      <c r="L339" s="1"/>
    </row>
    <row r="340" spans="1:12" x14ac:dyDescent="0.3">
      <c r="A340" s="7">
        <v>43397</v>
      </c>
      <c r="B340" s="8">
        <v>90.61</v>
      </c>
      <c r="C340" s="10">
        <f t="shared" si="11"/>
        <v>-2.5927378256136668E-2</v>
      </c>
      <c r="D340" s="10">
        <f t="shared" si="10"/>
        <v>7.8847821642970717E-2</v>
      </c>
      <c r="E340" s="1"/>
      <c r="F340" s="1"/>
      <c r="G340" s="1"/>
      <c r="H340" s="1"/>
      <c r="I340" s="1"/>
      <c r="J340" s="1"/>
      <c r="K340" s="1"/>
      <c r="L340" s="1"/>
    </row>
    <row r="341" spans="1:12" x14ac:dyDescent="0.3">
      <c r="A341" s="7">
        <v>43398</v>
      </c>
      <c r="B341" s="8">
        <v>90.12</v>
      </c>
      <c r="C341" s="10">
        <f t="shared" si="11"/>
        <v>-5.4224666699254891E-3</v>
      </c>
      <c r="D341" s="10">
        <f t="shared" si="10"/>
        <v>7.665482970139717E-2</v>
      </c>
      <c r="E341" s="1"/>
      <c r="F341" s="1"/>
      <c r="G341" s="1"/>
      <c r="H341" s="1"/>
      <c r="I341" s="1"/>
      <c r="J341" s="1"/>
      <c r="K341" s="1"/>
      <c r="L341" s="1"/>
    </row>
    <row r="342" spans="1:12" x14ac:dyDescent="0.3">
      <c r="A342" s="7">
        <v>43399</v>
      </c>
      <c r="B342" s="8">
        <v>85.55</v>
      </c>
      <c r="C342" s="10">
        <f t="shared" si="11"/>
        <v>-5.2041115225841317E-2</v>
      </c>
      <c r="D342" s="10">
        <f t="shared" si="10"/>
        <v>3.6060312135150055E-2</v>
      </c>
      <c r="E342" s="1"/>
      <c r="F342" s="1"/>
      <c r="G342" s="1"/>
      <c r="H342" s="1"/>
      <c r="I342" s="1"/>
      <c r="J342" s="1"/>
      <c r="K342" s="1"/>
      <c r="L342" s="1"/>
    </row>
    <row r="343" spans="1:12" x14ac:dyDescent="0.3">
      <c r="A343" s="7">
        <v>43402</v>
      </c>
      <c r="B343" s="8">
        <v>85.7</v>
      </c>
      <c r="C343" s="10">
        <f t="shared" si="11"/>
        <v>1.7518252655316546E-3</v>
      </c>
      <c r="D343" s="10">
        <f t="shared" si="10"/>
        <v>3.6117016520146573E-2</v>
      </c>
      <c r="E343" s="1"/>
      <c r="F343" s="1"/>
      <c r="G343" s="1"/>
      <c r="H343" s="1"/>
      <c r="I343" s="1"/>
      <c r="J343" s="1"/>
      <c r="K343" s="1"/>
      <c r="L343" s="1"/>
    </row>
    <row r="344" spans="1:12" x14ac:dyDescent="0.3">
      <c r="A344" s="7">
        <v>43403</v>
      </c>
      <c r="B344" s="8">
        <v>87.46</v>
      </c>
      <c r="C344" s="10">
        <f t="shared" si="11"/>
        <v>2.0328720381040229E-2</v>
      </c>
      <c r="D344" s="10">
        <f t="shared" si="10"/>
        <v>6.9719998672284123E-2</v>
      </c>
      <c r="E344" s="1"/>
      <c r="F344" s="1"/>
      <c r="G344" s="1"/>
      <c r="H344" s="1"/>
      <c r="I344" s="1"/>
      <c r="J344" s="1"/>
      <c r="K344" s="1"/>
      <c r="L344" s="1"/>
    </row>
    <row r="345" spans="1:12" x14ac:dyDescent="0.3">
      <c r="A345" s="7">
        <v>43404</v>
      </c>
      <c r="B345" s="8">
        <v>88.42</v>
      </c>
      <c r="C345" s="10">
        <f t="shared" si="11"/>
        <v>1.0916642413322675E-2</v>
      </c>
      <c r="D345" s="10">
        <f t="shared" si="10"/>
        <v>6.4101309934983336E-2</v>
      </c>
      <c r="E345" s="1"/>
      <c r="F345" s="1"/>
      <c r="G345" s="1"/>
      <c r="H345" s="1"/>
      <c r="I345" s="1"/>
      <c r="J345" s="1"/>
      <c r="K345" s="1"/>
      <c r="L345" s="1"/>
    </row>
    <row r="346" spans="1:12" x14ac:dyDescent="0.3">
      <c r="A346" s="7">
        <v>43405</v>
      </c>
      <c r="B346" s="8">
        <v>91.43</v>
      </c>
      <c r="C346" s="10">
        <f t="shared" si="11"/>
        <v>3.3475463778238186E-2</v>
      </c>
      <c r="D346" s="10">
        <f t="shared" si="10"/>
        <v>9.5649294499444065E-2</v>
      </c>
      <c r="E346" s="1"/>
      <c r="F346" s="1"/>
      <c r="G346" s="1"/>
      <c r="H346" s="1"/>
      <c r="I346" s="1"/>
      <c r="J346" s="1"/>
      <c r="K346" s="1"/>
      <c r="L346" s="1"/>
    </row>
    <row r="347" spans="1:12" x14ac:dyDescent="0.3">
      <c r="A347" s="7">
        <v>43406</v>
      </c>
      <c r="B347" s="8">
        <v>89.19</v>
      </c>
      <c r="C347" s="10">
        <f t="shared" si="11"/>
        <v>-2.4804726498219323E-2</v>
      </c>
      <c r="D347" s="10">
        <f t="shared" si="10"/>
        <v>0.11350360810594365</v>
      </c>
      <c r="E347" s="1"/>
      <c r="F347" s="1"/>
      <c r="G347" s="1"/>
      <c r="H347" s="1"/>
      <c r="I347" s="1"/>
      <c r="J347" s="1"/>
      <c r="K347" s="1"/>
      <c r="L347" s="1"/>
    </row>
    <row r="348" spans="1:12" x14ac:dyDescent="0.3">
      <c r="A348" s="7">
        <v>43409</v>
      </c>
      <c r="B348" s="8">
        <v>90.62</v>
      </c>
      <c r="C348" s="10">
        <f t="shared" si="11"/>
        <v>1.5906013560876221E-2</v>
      </c>
      <c r="D348" s="10">
        <f t="shared" si="10"/>
        <v>0.1387472289446112</v>
      </c>
      <c r="E348" s="1"/>
      <c r="F348" s="1"/>
      <c r="G348" s="1"/>
      <c r="H348" s="1"/>
      <c r="I348" s="1"/>
      <c r="J348" s="1"/>
      <c r="K348" s="1"/>
      <c r="L348" s="1"/>
    </row>
    <row r="349" spans="1:12" x14ac:dyDescent="0.3">
      <c r="A349" s="7">
        <v>43410</v>
      </c>
      <c r="B349" s="8">
        <v>91.7</v>
      </c>
      <c r="C349" s="10">
        <f t="shared" si="11"/>
        <v>1.18474400234271E-2</v>
      </c>
      <c r="D349" s="10">
        <f t="shared" si="10"/>
        <v>0.15848576248015173</v>
      </c>
      <c r="E349" s="1"/>
      <c r="F349" s="1"/>
      <c r="G349" s="1"/>
      <c r="H349" s="1"/>
      <c r="I349" s="1"/>
      <c r="J349" s="1"/>
      <c r="K349" s="1"/>
      <c r="L349" s="1"/>
    </row>
    <row r="350" spans="1:12" x14ac:dyDescent="0.3">
      <c r="A350" s="7">
        <v>43411</v>
      </c>
      <c r="B350" s="8">
        <v>91.24</v>
      </c>
      <c r="C350" s="10">
        <f t="shared" si="11"/>
        <v>-5.0289818462319526E-3</v>
      </c>
      <c r="D350" s="10">
        <f t="shared" si="10"/>
        <v>0.14518543488324265</v>
      </c>
      <c r="E350" s="1"/>
      <c r="F350" s="1"/>
      <c r="G350" s="1"/>
      <c r="H350" s="1"/>
      <c r="I350" s="1"/>
      <c r="J350" s="1"/>
      <c r="K350" s="1"/>
      <c r="L350" s="1"/>
    </row>
    <row r="351" spans="1:12" x14ac:dyDescent="0.3">
      <c r="A351" s="7">
        <v>43412</v>
      </c>
      <c r="B351" s="8">
        <v>91.43</v>
      </c>
      <c r="C351" s="10">
        <f t="shared" si="11"/>
        <v>2.0802547601481503E-3</v>
      </c>
      <c r="D351" s="10">
        <f t="shared" si="10"/>
        <v>0.13504814362872011</v>
      </c>
      <c r="E351" s="1"/>
      <c r="F351" s="1"/>
      <c r="G351" s="1"/>
      <c r="H351" s="1"/>
      <c r="I351" s="1"/>
      <c r="J351" s="1"/>
      <c r="K351" s="1"/>
      <c r="L351" s="1"/>
    </row>
    <row r="352" spans="1:12" x14ac:dyDescent="0.3">
      <c r="A352" s="7">
        <v>43413</v>
      </c>
      <c r="B352" s="8">
        <v>92.62</v>
      </c>
      <c r="C352" s="10">
        <f t="shared" si="11"/>
        <v>1.2931448876270756E-2</v>
      </c>
      <c r="D352" s="10">
        <f t="shared" si="10"/>
        <v>0.15350308131568813</v>
      </c>
      <c r="E352" s="1"/>
      <c r="F352" s="1"/>
      <c r="G352" s="1"/>
      <c r="H352" s="1"/>
      <c r="I352" s="1"/>
      <c r="J352" s="1"/>
      <c r="K352" s="1"/>
      <c r="L352" s="1"/>
    </row>
    <row r="353" spans="1:12" x14ac:dyDescent="0.3">
      <c r="A353" s="7">
        <v>43416</v>
      </c>
      <c r="B353" s="8">
        <v>91.97</v>
      </c>
      <c r="C353" s="10">
        <f t="shared" si="11"/>
        <v>-7.0426641379996826E-3</v>
      </c>
      <c r="D353" s="10">
        <f t="shared" si="10"/>
        <v>0.14683813200748605</v>
      </c>
      <c r="E353" s="1"/>
      <c r="F353" s="1"/>
      <c r="G353" s="1"/>
      <c r="H353" s="1"/>
      <c r="I353" s="1"/>
      <c r="J353" s="1"/>
      <c r="K353" s="1"/>
      <c r="L353" s="1"/>
    </row>
    <row r="354" spans="1:12" x14ac:dyDescent="0.3">
      <c r="A354" s="7">
        <v>43417</v>
      </c>
      <c r="B354" s="8">
        <v>92.08</v>
      </c>
      <c r="C354" s="10">
        <f t="shared" si="11"/>
        <v>1.195327499020855E-3</v>
      </c>
      <c r="D354" s="10">
        <f t="shared" si="10"/>
        <v>0.13875788535806433</v>
      </c>
      <c r="E354" s="1"/>
      <c r="F354" s="1"/>
      <c r="G354" s="1"/>
      <c r="H354" s="1"/>
      <c r="I354" s="1"/>
      <c r="J354" s="1"/>
      <c r="K354" s="1"/>
      <c r="L354" s="1"/>
    </row>
    <row r="355" spans="1:12" x14ac:dyDescent="0.3">
      <c r="A355" s="7">
        <v>43418</v>
      </c>
      <c r="B355" s="8">
        <v>91.65</v>
      </c>
      <c r="C355" s="10">
        <f t="shared" si="11"/>
        <v>-4.6807901279131304E-3</v>
      </c>
      <c r="D355" s="10">
        <f t="shared" si="10"/>
        <v>0.13670062100253577</v>
      </c>
      <c r="E355" s="1"/>
      <c r="F355" s="1"/>
      <c r="G355" s="1"/>
      <c r="H355" s="1"/>
      <c r="I355" s="1"/>
      <c r="J355" s="1"/>
      <c r="K355" s="1"/>
      <c r="L355" s="1"/>
    </row>
    <row r="356" spans="1:12" x14ac:dyDescent="0.3">
      <c r="A356" s="7">
        <v>43419</v>
      </c>
      <c r="B356" s="8">
        <v>90.94</v>
      </c>
      <c r="C356" s="10">
        <f t="shared" si="11"/>
        <v>-7.7770258888496509E-3</v>
      </c>
      <c r="D356" s="10">
        <f t="shared" si="10"/>
        <v>0.13683572430163526</v>
      </c>
      <c r="E356" s="1"/>
      <c r="F356" s="1"/>
      <c r="G356" s="1"/>
      <c r="H356" s="1"/>
      <c r="I356" s="1"/>
      <c r="J356" s="1"/>
      <c r="K356" s="1"/>
      <c r="L356" s="1"/>
    </row>
    <row r="357" spans="1:12" x14ac:dyDescent="0.3">
      <c r="A357" s="7">
        <v>43420</v>
      </c>
      <c r="B357" s="8">
        <v>96.05</v>
      </c>
      <c r="C357" s="10">
        <f t="shared" si="11"/>
        <v>5.4668940817701225E-2</v>
      </c>
      <c r="D357" s="10">
        <f t="shared" si="10"/>
        <v>0.15498392641228648</v>
      </c>
      <c r="E357" s="1"/>
      <c r="F357" s="1"/>
      <c r="G357" s="1"/>
      <c r="H357" s="1"/>
      <c r="I357" s="1"/>
      <c r="J357" s="1"/>
      <c r="K357" s="1"/>
      <c r="L357" s="1"/>
    </row>
    <row r="358" spans="1:12" x14ac:dyDescent="0.3">
      <c r="A358" s="7">
        <v>43423</v>
      </c>
      <c r="B358" s="8">
        <v>91.75</v>
      </c>
      <c r="C358" s="10">
        <f t="shared" si="11"/>
        <v>-4.5801402279885974E-2</v>
      </c>
      <c r="D358" s="10">
        <f t="shared" si="10"/>
        <v>0.12523580681103461</v>
      </c>
      <c r="E358" s="1"/>
      <c r="F358" s="1"/>
      <c r="G358" s="1"/>
      <c r="H358" s="1"/>
      <c r="I358" s="1"/>
      <c r="J358" s="1"/>
      <c r="K358" s="1"/>
      <c r="L358" s="1"/>
    </row>
    <row r="359" spans="1:12" x14ac:dyDescent="0.3">
      <c r="A359" s="7">
        <v>43424</v>
      </c>
      <c r="B359" s="8">
        <v>91.78</v>
      </c>
      <c r="C359" s="10">
        <f t="shared" si="11"/>
        <v>3.2692203200790788E-4</v>
      </c>
      <c r="D359" s="10">
        <f t="shared" si="10"/>
        <v>0.12026486639314279</v>
      </c>
      <c r="E359" s="1"/>
      <c r="F359" s="1"/>
      <c r="G359" s="1"/>
      <c r="H359" s="1"/>
      <c r="I359" s="1"/>
      <c r="J359" s="1"/>
      <c r="K359" s="1"/>
      <c r="L359" s="1"/>
    </row>
    <row r="360" spans="1:12" x14ac:dyDescent="0.3">
      <c r="A360" s="7">
        <v>43425</v>
      </c>
      <c r="B360" s="8">
        <v>93.18</v>
      </c>
      <c r="C360" s="10">
        <f t="shared" si="11"/>
        <v>1.5138697421963387E-2</v>
      </c>
      <c r="D360" s="10">
        <f t="shared" si="10"/>
        <v>0.1552602599113895</v>
      </c>
      <c r="E360" s="1"/>
      <c r="F360" s="1"/>
      <c r="G360" s="1"/>
      <c r="H360" s="1"/>
      <c r="I360" s="1"/>
      <c r="J360" s="1"/>
      <c r="K360" s="1"/>
      <c r="L360" s="1"/>
    </row>
    <row r="361" spans="1:12" x14ac:dyDescent="0.3">
      <c r="A361" s="7">
        <v>43427</v>
      </c>
      <c r="B361" s="8">
        <v>91.6</v>
      </c>
      <c r="C361" s="10">
        <f t="shared" si="11"/>
        <v>-1.7101834708566268E-2</v>
      </c>
      <c r="D361" s="10">
        <f t="shared" si="10"/>
        <v>0.13966369392658573</v>
      </c>
      <c r="E361" s="1"/>
      <c r="F361" s="1"/>
      <c r="G361" s="1"/>
      <c r="H361" s="1"/>
      <c r="I361" s="1"/>
      <c r="J361" s="1"/>
      <c r="K361" s="1"/>
      <c r="L361" s="1"/>
    </row>
    <row r="362" spans="1:12" x14ac:dyDescent="0.3">
      <c r="A362" s="7">
        <v>43430</v>
      </c>
      <c r="B362" s="8">
        <v>92.61</v>
      </c>
      <c r="C362" s="10">
        <f t="shared" si="11"/>
        <v>1.0965855502093181E-2</v>
      </c>
      <c r="D362" s="10">
        <f t="shared" si="10"/>
        <v>0.15377282227505745</v>
      </c>
      <c r="E362" s="1"/>
      <c r="F362" s="1"/>
      <c r="G362" s="1"/>
      <c r="H362" s="1"/>
      <c r="I362" s="1"/>
      <c r="J362" s="1"/>
      <c r="K362" s="1"/>
      <c r="L362" s="1"/>
    </row>
    <row r="363" spans="1:12" x14ac:dyDescent="0.3">
      <c r="A363" s="7">
        <v>43431</v>
      </c>
      <c r="B363" s="8">
        <v>93.2</v>
      </c>
      <c r="C363" s="10">
        <f t="shared" si="11"/>
        <v>6.3505945093679942E-3</v>
      </c>
      <c r="D363" s="10">
        <f t="shared" si="10"/>
        <v>0.15911649410652376</v>
      </c>
      <c r="E363" s="1"/>
      <c r="F363" s="1"/>
      <c r="G363" s="1"/>
      <c r="H363" s="1"/>
      <c r="I363" s="1"/>
      <c r="J363" s="1"/>
      <c r="K363" s="1"/>
      <c r="L363" s="1"/>
    </row>
    <row r="364" spans="1:12" x14ac:dyDescent="0.3">
      <c r="A364" s="7">
        <v>43432</v>
      </c>
      <c r="B364" s="8">
        <v>94.7</v>
      </c>
      <c r="C364" s="10">
        <f t="shared" si="11"/>
        <v>1.5966278500487107E-2</v>
      </c>
      <c r="D364" s="10">
        <f t="shared" si="10"/>
        <v>0.1810130152087874</v>
      </c>
      <c r="E364" s="1"/>
      <c r="F364" s="1"/>
      <c r="G364" s="1"/>
      <c r="H364" s="1"/>
      <c r="I364" s="1"/>
      <c r="J364" s="1"/>
      <c r="K364" s="1"/>
      <c r="L364" s="1"/>
    </row>
    <row r="365" spans="1:12" x14ac:dyDescent="0.3">
      <c r="A365" s="7">
        <v>43433</v>
      </c>
      <c r="B365" s="8">
        <v>94.82</v>
      </c>
      <c r="C365" s="10">
        <f t="shared" si="11"/>
        <v>1.2663572819396457E-3</v>
      </c>
      <c r="D365" s="10">
        <f t="shared" si="10"/>
        <v>0.17572031769442689</v>
      </c>
      <c r="E365" s="1"/>
      <c r="F365" s="1"/>
      <c r="G365" s="1"/>
      <c r="H365" s="1"/>
      <c r="I365" s="1"/>
      <c r="J365" s="1"/>
      <c r="K365" s="1"/>
      <c r="L365" s="1"/>
    </row>
    <row r="366" spans="1:12" x14ac:dyDescent="0.3">
      <c r="A366" s="7">
        <v>43434</v>
      </c>
      <c r="B366" s="8">
        <v>96.75</v>
      </c>
      <c r="C366" s="10">
        <f t="shared" si="11"/>
        <v>2.0149974435918882E-2</v>
      </c>
      <c r="D366" s="10">
        <f t="shared" si="10"/>
        <v>0.19700243892716537</v>
      </c>
      <c r="E366" s="1"/>
      <c r="F366" s="1"/>
      <c r="G366" s="1"/>
      <c r="H366" s="1"/>
      <c r="I366" s="1"/>
      <c r="J366" s="1"/>
      <c r="K366" s="1"/>
      <c r="L366" s="1"/>
    </row>
    <row r="367" spans="1:12" x14ac:dyDescent="0.3">
      <c r="A367" s="7">
        <v>43437</v>
      </c>
      <c r="B367" s="8">
        <v>95.01</v>
      </c>
      <c r="C367" s="10">
        <f t="shared" si="11"/>
        <v>-1.8148182691233028E-2</v>
      </c>
      <c r="D367" s="10">
        <f t="shared" si="10"/>
        <v>0.1779735868703389</v>
      </c>
      <c r="E367" s="1"/>
      <c r="F367" s="1"/>
      <c r="G367" s="1"/>
      <c r="H367" s="1"/>
      <c r="I367" s="1"/>
      <c r="J367" s="1"/>
      <c r="K367" s="1"/>
      <c r="L367" s="1"/>
    </row>
    <row r="368" spans="1:12" x14ac:dyDescent="0.3">
      <c r="A368" s="7">
        <v>43438</v>
      </c>
      <c r="B368" s="8">
        <v>93.34</v>
      </c>
      <c r="C368" s="10">
        <f t="shared" si="11"/>
        <v>-1.7733408696988542E-2</v>
      </c>
      <c r="D368" s="10">
        <f t="shared" si="10"/>
        <v>0.16654775553842421</v>
      </c>
      <c r="E368" s="1"/>
      <c r="F368" s="1"/>
      <c r="G368" s="1"/>
      <c r="H368" s="1"/>
      <c r="I368" s="1"/>
      <c r="J368" s="1"/>
      <c r="K368" s="1"/>
      <c r="L368" s="1"/>
    </row>
    <row r="369" spans="1:12" x14ac:dyDescent="0.3">
      <c r="A369" s="7">
        <v>43440</v>
      </c>
      <c r="B369" s="8">
        <v>92.57</v>
      </c>
      <c r="C369" s="10">
        <f t="shared" si="11"/>
        <v>-8.2836254425497531E-3</v>
      </c>
      <c r="D369" s="10">
        <f t="shared" si="10"/>
        <v>0.16435706592925539</v>
      </c>
      <c r="E369" s="1"/>
      <c r="F369" s="1"/>
      <c r="G369" s="1"/>
      <c r="H369" s="1"/>
      <c r="I369" s="1"/>
      <c r="J369" s="1"/>
      <c r="K369" s="1"/>
      <c r="L369" s="1"/>
    </row>
    <row r="370" spans="1:12" x14ac:dyDescent="0.3">
      <c r="A370" s="7">
        <v>43441</v>
      </c>
      <c r="B370" s="8">
        <v>91.41</v>
      </c>
      <c r="C370" s="10">
        <f t="shared" si="11"/>
        <v>-1.2610233413392437E-2</v>
      </c>
      <c r="D370" s="10">
        <f t="shared" si="10"/>
        <v>0.15762093956088957</v>
      </c>
      <c r="E370" s="1"/>
      <c r="F370" s="1"/>
      <c r="G370" s="1"/>
      <c r="H370" s="1"/>
      <c r="I370" s="1"/>
      <c r="J370" s="1"/>
      <c r="K370" s="1"/>
      <c r="L370" s="1"/>
    </row>
    <row r="371" spans="1:12" x14ac:dyDescent="0.3">
      <c r="A371" s="7">
        <v>43444</v>
      </c>
      <c r="B371" s="8">
        <v>92.07</v>
      </c>
      <c r="C371" s="10">
        <f t="shared" si="11"/>
        <v>7.1942756340270106E-3</v>
      </c>
      <c r="D371" s="10">
        <f t="shared" si="10"/>
        <v>0.17162626767720582</v>
      </c>
      <c r="E371" s="1"/>
      <c r="F371" s="1"/>
      <c r="G371" s="1"/>
      <c r="H371" s="1"/>
      <c r="I371" s="1"/>
      <c r="J371" s="1"/>
      <c r="K371" s="1"/>
      <c r="L371" s="1"/>
    </row>
    <row r="372" spans="1:12" x14ac:dyDescent="0.3">
      <c r="A372" s="7">
        <v>43445</v>
      </c>
      <c r="B372" s="8">
        <v>91.58</v>
      </c>
      <c r="C372" s="10">
        <f t="shared" si="11"/>
        <v>-5.3362500708050821E-3</v>
      </c>
      <c r="D372" s="10">
        <f t="shared" si="10"/>
        <v>0.17003654999081322</v>
      </c>
      <c r="E372" s="1"/>
      <c r="F372" s="1"/>
      <c r="G372" s="1"/>
      <c r="H372" s="1"/>
      <c r="I372" s="1"/>
      <c r="J372" s="1"/>
      <c r="K372" s="1"/>
      <c r="L372" s="1"/>
    </row>
    <row r="373" spans="1:12" x14ac:dyDescent="0.3">
      <c r="A373" s="7">
        <v>43446</v>
      </c>
      <c r="B373" s="8">
        <v>92.46</v>
      </c>
      <c r="C373" s="10">
        <f t="shared" si="11"/>
        <v>9.5632113311300455E-3</v>
      </c>
      <c r="D373" s="10">
        <f t="shared" si="10"/>
        <v>0.16100590640571982</v>
      </c>
      <c r="E373" s="1"/>
      <c r="F373" s="1"/>
      <c r="G373" s="1"/>
      <c r="H373" s="1"/>
      <c r="I373" s="1"/>
      <c r="J373" s="1"/>
      <c r="K373" s="1"/>
      <c r="L373" s="1"/>
    </row>
    <row r="374" spans="1:12" x14ac:dyDescent="0.3">
      <c r="A374" s="7">
        <v>43447</v>
      </c>
      <c r="B374" s="8">
        <v>92.63</v>
      </c>
      <c r="C374" s="10">
        <f t="shared" si="11"/>
        <v>1.8369447058567219E-3</v>
      </c>
      <c r="D374" s="10">
        <f t="shared" si="10"/>
        <v>0.16704427049444998</v>
      </c>
      <c r="E374" s="1"/>
      <c r="F374" s="1"/>
      <c r="G374" s="1"/>
      <c r="H374" s="1"/>
      <c r="I374" s="1"/>
      <c r="J374" s="1"/>
      <c r="K374" s="1"/>
      <c r="L374" s="1"/>
    </row>
    <row r="375" spans="1:12" x14ac:dyDescent="0.3">
      <c r="A375" s="7">
        <v>43448</v>
      </c>
      <c r="B375" s="8">
        <v>91.69</v>
      </c>
      <c r="C375" s="10">
        <f t="shared" si="11"/>
        <v>-1.0199741204126742E-2</v>
      </c>
      <c r="D375" s="10">
        <f t="shared" si="10"/>
        <v>0.15901580544828864</v>
      </c>
      <c r="E375" s="1"/>
      <c r="F375" s="1"/>
      <c r="G375" s="1"/>
      <c r="H375" s="1"/>
      <c r="I375" s="1"/>
      <c r="J375" s="1"/>
      <c r="K375" s="1"/>
      <c r="L375" s="1"/>
    </row>
    <row r="376" spans="1:12" x14ac:dyDescent="0.3">
      <c r="A376" s="7">
        <v>43451</v>
      </c>
      <c r="B376" s="8">
        <v>89.76</v>
      </c>
      <c r="C376" s="10">
        <f t="shared" si="11"/>
        <v>-2.1273880287423101E-2</v>
      </c>
      <c r="D376" s="10">
        <f t="shared" si="10"/>
        <v>0.14557201458521246</v>
      </c>
      <c r="E376" s="1"/>
      <c r="F376" s="1"/>
      <c r="G376" s="1"/>
      <c r="H376" s="1"/>
      <c r="I376" s="1"/>
      <c r="J376" s="1"/>
      <c r="K376" s="1"/>
      <c r="L376" s="1"/>
    </row>
    <row r="377" spans="1:12" x14ac:dyDescent="0.3">
      <c r="A377" s="7">
        <v>43452</v>
      </c>
      <c r="B377" s="8">
        <v>90.1</v>
      </c>
      <c r="C377" s="10">
        <f t="shared" si="11"/>
        <v>3.7807228399059311E-3</v>
      </c>
      <c r="D377" s="10">
        <f t="shared" si="10"/>
        <v>0.14331430448209193</v>
      </c>
      <c r="E377" s="1"/>
      <c r="F377" s="1"/>
      <c r="G377" s="1"/>
      <c r="H377" s="1"/>
      <c r="I377" s="1"/>
      <c r="J377" s="1"/>
      <c r="K377" s="1"/>
      <c r="L377" s="1"/>
    </row>
    <row r="378" spans="1:12" x14ac:dyDescent="0.3">
      <c r="A378" s="7">
        <v>43453</v>
      </c>
      <c r="B378" s="8">
        <v>90.02</v>
      </c>
      <c r="C378" s="10">
        <f t="shared" si="11"/>
        <v>-8.8829674950562912E-4</v>
      </c>
      <c r="D378" s="10">
        <f t="shared" si="10"/>
        <v>0.12704597784305327</v>
      </c>
      <c r="E378" s="1"/>
      <c r="F378" s="1"/>
      <c r="G378" s="1"/>
      <c r="H378" s="1"/>
      <c r="I378" s="1"/>
      <c r="J378" s="1"/>
      <c r="K378" s="1"/>
      <c r="L378" s="1"/>
    </row>
    <row r="379" spans="1:12" x14ac:dyDescent="0.3">
      <c r="A379" s="7">
        <v>43454</v>
      </c>
      <c r="B379" s="8">
        <v>89.73</v>
      </c>
      <c r="C379" s="10">
        <f t="shared" si="11"/>
        <v>-3.2267065548202438E-3</v>
      </c>
      <c r="D379" s="10">
        <f t="shared" si="10"/>
        <v>0.14202126302995841</v>
      </c>
      <c r="E379" s="1"/>
      <c r="F379" s="1"/>
      <c r="G379" s="1"/>
      <c r="H379" s="1"/>
      <c r="I379" s="1"/>
      <c r="J379" s="1"/>
      <c r="K379" s="1"/>
      <c r="L379" s="1"/>
    </row>
    <row r="380" spans="1:12" x14ac:dyDescent="0.3">
      <c r="A380" s="7">
        <v>43455</v>
      </c>
      <c r="B380" s="8">
        <v>86.88</v>
      </c>
      <c r="C380" s="10">
        <f t="shared" si="11"/>
        <v>-3.2277305124341182E-2</v>
      </c>
      <c r="D380" s="10">
        <f t="shared" si="10"/>
        <v>0.11554107558994289</v>
      </c>
      <c r="E380" s="1"/>
      <c r="F380" s="1"/>
      <c r="G380" s="1"/>
      <c r="H380" s="1"/>
      <c r="I380" s="1"/>
      <c r="J380" s="1"/>
      <c r="K380" s="1"/>
      <c r="L380" s="1"/>
    </row>
    <row r="381" spans="1:12" x14ac:dyDescent="0.3">
      <c r="A381" s="7">
        <v>43458</v>
      </c>
      <c r="B381" s="8">
        <v>84.38</v>
      </c>
      <c r="C381" s="10">
        <f t="shared" si="11"/>
        <v>-2.9197449489432689E-2</v>
      </c>
      <c r="D381" s="10">
        <f t="shared" si="10"/>
        <v>8.2732582713122269E-2</v>
      </c>
      <c r="E381" s="1"/>
      <c r="F381" s="1"/>
      <c r="G381" s="1"/>
      <c r="H381" s="1"/>
      <c r="I381" s="1"/>
      <c r="J381" s="1"/>
      <c r="K381" s="1"/>
      <c r="L381" s="1"/>
    </row>
    <row r="382" spans="1:12" x14ac:dyDescent="0.3">
      <c r="A382" s="7">
        <v>43460</v>
      </c>
      <c r="B382" s="8">
        <v>88.33</v>
      </c>
      <c r="C382" s="10">
        <f t="shared" si="11"/>
        <v>4.5749394060848166E-2</v>
      </c>
      <c r="D382" s="10">
        <f t="shared" si="10"/>
        <v>0.11530958860268126</v>
      </c>
      <c r="E382" s="1"/>
      <c r="F382" s="1"/>
      <c r="G382" s="1"/>
      <c r="H382" s="1"/>
      <c r="I382" s="1"/>
      <c r="J382" s="1"/>
      <c r="K382" s="1"/>
      <c r="L382" s="1"/>
    </row>
    <row r="383" spans="1:12" x14ac:dyDescent="0.3">
      <c r="A383" s="7">
        <v>43461</v>
      </c>
      <c r="B383" s="8">
        <v>87.86</v>
      </c>
      <c r="C383" s="10">
        <f t="shared" si="11"/>
        <v>-5.3351622094073552E-3</v>
      </c>
      <c r="D383" s="10">
        <f t="shared" ref="D383:D446" si="12">SUM(C132:C383)</f>
        <v>0.11035564502677411</v>
      </c>
      <c r="E383" s="1"/>
      <c r="F383" s="1"/>
      <c r="G383" s="1"/>
      <c r="H383" s="1"/>
      <c r="I383" s="1"/>
      <c r="J383" s="1"/>
      <c r="K383" s="1"/>
      <c r="L383" s="1"/>
    </row>
    <row r="384" spans="1:12" x14ac:dyDescent="0.3">
      <c r="A384" s="7">
        <v>43462</v>
      </c>
      <c r="B384" s="8">
        <v>87.88</v>
      </c>
      <c r="C384" s="10">
        <f t="shared" si="11"/>
        <v>2.2760896877581661E-4</v>
      </c>
      <c r="D384" s="10">
        <f t="shared" si="12"/>
        <v>0.1249204171419573</v>
      </c>
      <c r="E384" s="1"/>
      <c r="F384" s="1"/>
      <c r="G384" s="1"/>
      <c r="H384" s="1"/>
      <c r="I384" s="1"/>
      <c r="J384" s="1"/>
      <c r="K384" s="1"/>
      <c r="L384" s="1"/>
    </row>
    <row r="385" spans="1:12" x14ac:dyDescent="0.3">
      <c r="A385" s="7">
        <v>43465</v>
      </c>
      <c r="B385" s="8">
        <v>89.13</v>
      </c>
      <c r="C385" s="10">
        <f t="shared" si="11"/>
        <v>1.4123730626216515E-2</v>
      </c>
      <c r="D385" s="10">
        <f t="shared" si="12"/>
        <v>0.12725216288551722</v>
      </c>
      <c r="E385" s="1"/>
      <c r="F385" s="1"/>
      <c r="G385" s="1"/>
      <c r="H385" s="1"/>
      <c r="I385" s="1"/>
      <c r="J385" s="1"/>
      <c r="K385" s="1"/>
      <c r="L385" s="1"/>
    </row>
    <row r="386" spans="1:12" x14ac:dyDescent="0.3">
      <c r="A386" s="7">
        <v>43467</v>
      </c>
      <c r="B386" s="8">
        <v>89.93</v>
      </c>
      <c r="C386" s="10">
        <f t="shared" si="11"/>
        <v>8.9356117837983487E-3</v>
      </c>
      <c r="D386" s="10">
        <f t="shared" si="12"/>
        <v>0.12667657494927273</v>
      </c>
      <c r="E386" s="1"/>
      <c r="F386" s="1"/>
      <c r="G386" s="1"/>
      <c r="H386" s="1"/>
      <c r="I386" s="1"/>
      <c r="J386" s="1"/>
      <c r="K386" s="1"/>
      <c r="L386" s="1"/>
    </row>
    <row r="387" spans="1:12" x14ac:dyDescent="0.3">
      <c r="A387" s="7">
        <v>43468</v>
      </c>
      <c r="B387" s="8">
        <v>90.96</v>
      </c>
      <c r="C387" s="10">
        <f t="shared" si="11"/>
        <v>1.1388259515856343E-2</v>
      </c>
      <c r="D387" s="10">
        <f t="shared" si="12"/>
        <v>0.13541782970536259</v>
      </c>
      <c r="E387" s="1"/>
      <c r="F387" s="1"/>
      <c r="G387" s="1"/>
      <c r="H387" s="1"/>
      <c r="I387" s="1"/>
      <c r="J387" s="1"/>
      <c r="K387" s="1"/>
      <c r="L387" s="1"/>
    </row>
    <row r="388" spans="1:12" x14ac:dyDescent="0.3">
      <c r="A388" s="7">
        <v>43469</v>
      </c>
      <c r="B388" s="8">
        <v>92.98</v>
      </c>
      <c r="C388" s="10">
        <f t="shared" ref="C388:C451" si="13">LN(B388/B387)</f>
        <v>2.1964566820158089E-2</v>
      </c>
      <c r="D388" s="10">
        <f t="shared" si="12"/>
        <v>0.16293656379541624</v>
      </c>
      <c r="E388" s="1"/>
      <c r="F388" s="1"/>
      <c r="G388" s="1"/>
      <c r="H388" s="1"/>
      <c r="I388" s="1"/>
      <c r="J388" s="1"/>
      <c r="K388" s="1"/>
      <c r="L388" s="1"/>
    </row>
    <row r="389" spans="1:12" x14ac:dyDescent="0.3">
      <c r="A389" s="7">
        <v>43472</v>
      </c>
      <c r="B389" s="8">
        <v>94.11</v>
      </c>
      <c r="C389" s="10">
        <f t="shared" si="13"/>
        <v>1.207989460825769E-2</v>
      </c>
      <c r="D389" s="10">
        <f t="shared" si="12"/>
        <v>0.16268770745202313</v>
      </c>
      <c r="E389" s="1"/>
      <c r="F389" s="1"/>
      <c r="G389" s="1"/>
      <c r="H389" s="1"/>
      <c r="I389" s="1"/>
      <c r="J389" s="1"/>
      <c r="K389" s="1"/>
      <c r="L389" s="1"/>
    </row>
    <row r="390" spans="1:12" x14ac:dyDescent="0.3">
      <c r="A390" s="7">
        <v>43473</v>
      </c>
      <c r="B390" s="8">
        <v>94.28</v>
      </c>
      <c r="C390" s="10">
        <f t="shared" si="13"/>
        <v>1.8047671972338353E-3</v>
      </c>
      <c r="D390" s="10">
        <f t="shared" si="12"/>
        <v>0.16399247463884034</v>
      </c>
      <c r="E390" s="1"/>
      <c r="F390" s="1"/>
      <c r="G390" s="1"/>
      <c r="H390" s="1"/>
      <c r="I390" s="1"/>
      <c r="J390" s="1"/>
      <c r="K390" s="1"/>
      <c r="L390" s="1"/>
    </row>
    <row r="391" spans="1:12" x14ac:dyDescent="0.3">
      <c r="A391" s="7">
        <v>43474</v>
      </c>
      <c r="B391" s="8">
        <v>95.7</v>
      </c>
      <c r="C391" s="10">
        <f t="shared" si="13"/>
        <v>1.4949220390978219E-2</v>
      </c>
      <c r="D391" s="10">
        <f t="shared" si="12"/>
        <v>0.18194545198164697</v>
      </c>
      <c r="E391" s="1"/>
      <c r="F391" s="1"/>
      <c r="G391" s="1"/>
      <c r="H391" s="1"/>
      <c r="I391" s="1"/>
      <c r="J391" s="1"/>
      <c r="K391" s="1"/>
      <c r="L391" s="1"/>
    </row>
    <row r="392" spans="1:12" x14ac:dyDescent="0.3">
      <c r="A392" s="7">
        <v>43475</v>
      </c>
      <c r="B392" s="8">
        <v>98.27</v>
      </c>
      <c r="C392" s="10">
        <f t="shared" si="13"/>
        <v>2.6500493915426773E-2</v>
      </c>
      <c r="D392" s="10">
        <f t="shared" si="12"/>
        <v>0.20581716551360388</v>
      </c>
      <c r="E392" s="1"/>
      <c r="F392" s="1"/>
      <c r="G392" s="1"/>
      <c r="H392" s="1"/>
      <c r="I392" s="1"/>
      <c r="J392" s="1"/>
      <c r="K392" s="1"/>
      <c r="L392" s="1"/>
    </row>
    <row r="393" spans="1:12" x14ac:dyDescent="0.3">
      <c r="A393" s="7">
        <v>43476</v>
      </c>
      <c r="B393" s="8">
        <v>98.96</v>
      </c>
      <c r="C393" s="10">
        <f t="shared" si="13"/>
        <v>6.9969357098968741E-3</v>
      </c>
      <c r="D393" s="10">
        <f t="shared" si="12"/>
        <v>0.22526787561720979</v>
      </c>
      <c r="E393" s="1"/>
      <c r="F393" s="1"/>
      <c r="G393" s="1"/>
      <c r="H393" s="1"/>
      <c r="I393" s="1"/>
      <c r="J393" s="1"/>
      <c r="K393" s="1"/>
      <c r="L393" s="1"/>
    </row>
    <row r="394" spans="1:12" x14ac:dyDescent="0.3">
      <c r="A394" s="7">
        <v>43479</v>
      </c>
      <c r="B394" s="8">
        <v>99.35</v>
      </c>
      <c r="C394" s="10">
        <f t="shared" si="13"/>
        <v>3.9332409135934493E-3</v>
      </c>
      <c r="D394" s="10">
        <f t="shared" si="12"/>
        <v>0.19144203579364472</v>
      </c>
      <c r="E394" s="1"/>
      <c r="F394" s="1"/>
      <c r="G394" s="1"/>
      <c r="H394" s="1"/>
      <c r="I394" s="1"/>
      <c r="J394" s="1"/>
      <c r="K394" s="1"/>
      <c r="L394" s="1"/>
    </row>
    <row r="395" spans="1:12" x14ac:dyDescent="0.3">
      <c r="A395" s="7">
        <v>43480</v>
      </c>
      <c r="B395" s="8">
        <v>99.86</v>
      </c>
      <c r="C395" s="10">
        <f t="shared" si="13"/>
        <v>5.1202360746373451E-3</v>
      </c>
      <c r="D395" s="10">
        <f t="shared" si="12"/>
        <v>0.21427055555987948</v>
      </c>
      <c r="E395" s="1"/>
      <c r="F395" s="1"/>
      <c r="G395" s="1"/>
      <c r="H395" s="1"/>
      <c r="I395" s="1"/>
      <c r="J395" s="1"/>
      <c r="K395" s="1"/>
      <c r="L395" s="1"/>
    </row>
    <row r="396" spans="1:12" x14ac:dyDescent="0.3">
      <c r="A396" s="7">
        <v>43481</v>
      </c>
      <c r="B396" s="8">
        <v>99.55</v>
      </c>
      <c r="C396" s="10">
        <f t="shared" si="13"/>
        <v>-3.1091745622579738E-3</v>
      </c>
      <c r="D396" s="10">
        <f t="shared" si="12"/>
        <v>0.21750902817461304</v>
      </c>
      <c r="E396" s="1"/>
      <c r="F396" s="1"/>
      <c r="G396" s="1"/>
      <c r="H396" s="1"/>
      <c r="I396" s="1"/>
      <c r="J396" s="1"/>
      <c r="K396" s="1"/>
      <c r="L396" s="1"/>
    </row>
    <row r="397" spans="1:12" x14ac:dyDescent="0.3">
      <c r="A397" s="7">
        <v>43482</v>
      </c>
      <c r="B397" s="8">
        <v>101.08</v>
      </c>
      <c r="C397" s="10">
        <f t="shared" si="13"/>
        <v>1.5252252009788265E-2</v>
      </c>
      <c r="D397" s="10">
        <f t="shared" si="12"/>
        <v>0.23338577280445952</v>
      </c>
      <c r="E397" s="1"/>
      <c r="F397" s="1"/>
      <c r="G397" s="1"/>
      <c r="H397" s="1"/>
      <c r="I397" s="1"/>
      <c r="J397" s="1"/>
      <c r="K397" s="1"/>
      <c r="L397" s="1"/>
    </row>
    <row r="398" spans="1:12" x14ac:dyDescent="0.3">
      <c r="A398" s="7">
        <v>43483</v>
      </c>
      <c r="B398" s="8">
        <v>102.06</v>
      </c>
      <c r="C398" s="10">
        <f t="shared" si="13"/>
        <v>9.6485931158319365E-3</v>
      </c>
      <c r="D398" s="10">
        <f t="shared" si="12"/>
        <v>0.25106250738273417</v>
      </c>
      <c r="E398" s="1"/>
      <c r="F398" s="1"/>
      <c r="G398" s="1"/>
      <c r="H398" s="1"/>
      <c r="I398" s="1"/>
      <c r="J398" s="1"/>
      <c r="K398" s="1"/>
      <c r="L398" s="1"/>
    </row>
    <row r="399" spans="1:12" x14ac:dyDescent="0.3">
      <c r="A399" s="7">
        <v>43487</v>
      </c>
      <c r="B399" s="8">
        <v>100.7</v>
      </c>
      <c r="C399" s="10">
        <f t="shared" si="13"/>
        <v>-1.3415075911308808E-2</v>
      </c>
      <c r="D399" s="10">
        <f t="shared" si="12"/>
        <v>0.2378993523695962</v>
      </c>
      <c r="E399" s="1"/>
      <c r="F399" s="1"/>
      <c r="G399" s="1"/>
      <c r="H399" s="1"/>
      <c r="I399" s="1"/>
      <c r="J399" s="1"/>
      <c r="K399" s="1"/>
      <c r="L399" s="1"/>
    </row>
    <row r="400" spans="1:12" x14ac:dyDescent="0.3">
      <c r="A400" s="7">
        <v>43488</v>
      </c>
      <c r="B400" s="8">
        <v>99.48</v>
      </c>
      <c r="C400" s="10">
        <f t="shared" si="13"/>
        <v>-1.2189180789312654E-2</v>
      </c>
      <c r="D400" s="10">
        <f t="shared" si="12"/>
        <v>0.22269130136303156</v>
      </c>
      <c r="E400" s="1"/>
      <c r="F400" s="1"/>
      <c r="G400" s="1"/>
      <c r="H400" s="1"/>
      <c r="I400" s="1"/>
      <c r="J400" s="1"/>
      <c r="K400" s="1"/>
      <c r="L400" s="1"/>
    </row>
    <row r="401" spans="1:12" x14ac:dyDescent="0.3">
      <c r="A401" s="7">
        <v>43489</v>
      </c>
      <c r="B401" s="8">
        <v>92.02</v>
      </c>
      <c r="C401" s="10">
        <f t="shared" si="13"/>
        <v>-7.7950674207881501E-2</v>
      </c>
      <c r="D401" s="10">
        <f t="shared" si="12"/>
        <v>0.14725571902421586</v>
      </c>
      <c r="E401" s="1"/>
      <c r="F401" s="1"/>
      <c r="G401" s="1"/>
      <c r="H401" s="1"/>
      <c r="I401" s="1"/>
      <c r="J401" s="1"/>
      <c r="K401" s="1"/>
      <c r="L401" s="1"/>
    </row>
    <row r="402" spans="1:12" x14ac:dyDescent="0.3">
      <c r="A402" s="7">
        <v>43490</v>
      </c>
      <c r="B402" s="8">
        <v>92.27</v>
      </c>
      <c r="C402" s="10">
        <f t="shared" si="13"/>
        <v>2.7131168631419011E-3</v>
      </c>
      <c r="D402" s="10">
        <f t="shared" si="12"/>
        <v>0.14594771963725434</v>
      </c>
      <c r="E402" s="1"/>
      <c r="F402" s="1"/>
      <c r="G402" s="1"/>
      <c r="H402" s="1"/>
      <c r="I402" s="1"/>
      <c r="J402" s="1"/>
      <c r="K402" s="1"/>
      <c r="L402" s="1"/>
    </row>
    <row r="403" spans="1:12" x14ac:dyDescent="0.3">
      <c r="A403" s="7">
        <v>43493</v>
      </c>
      <c r="B403" s="8">
        <v>92.67</v>
      </c>
      <c r="C403" s="10">
        <f t="shared" si="13"/>
        <v>4.3257340081355603E-3</v>
      </c>
      <c r="D403" s="10">
        <f t="shared" si="12"/>
        <v>0.16035672536389772</v>
      </c>
      <c r="E403" s="1"/>
      <c r="F403" s="1"/>
      <c r="G403" s="1"/>
      <c r="H403" s="1"/>
      <c r="I403" s="1"/>
      <c r="J403" s="1"/>
      <c r="K403" s="1"/>
      <c r="L403" s="1"/>
    </row>
    <row r="404" spans="1:12" x14ac:dyDescent="0.3">
      <c r="A404" s="7">
        <v>43494</v>
      </c>
      <c r="B404" s="8">
        <v>92.5</v>
      </c>
      <c r="C404" s="10">
        <f t="shared" si="13"/>
        <v>-1.8361510802204861E-3</v>
      </c>
      <c r="D404" s="10">
        <f t="shared" si="12"/>
        <v>0.16870655489145372</v>
      </c>
      <c r="E404" s="1"/>
      <c r="F404" s="1"/>
      <c r="G404" s="1"/>
      <c r="H404" s="1"/>
      <c r="I404" s="1"/>
      <c r="J404" s="1"/>
      <c r="K404" s="1"/>
      <c r="L404" s="1"/>
    </row>
    <row r="405" spans="1:12" x14ac:dyDescent="0.3">
      <c r="A405" s="7">
        <v>43495</v>
      </c>
      <c r="B405" s="8">
        <v>92.16</v>
      </c>
      <c r="C405" s="10">
        <f t="shared" si="13"/>
        <v>-3.6824475707984521E-3</v>
      </c>
      <c r="D405" s="10">
        <f t="shared" si="12"/>
        <v>0.17402275397925829</v>
      </c>
      <c r="E405" s="1"/>
      <c r="F405" s="1"/>
      <c r="G405" s="1"/>
      <c r="H405" s="1"/>
      <c r="I405" s="1"/>
      <c r="J405" s="1"/>
      <c r="K405" s="1"/>
      <c r="L405" s="1"/>
    </row>
    <row r="406" spans="1:12" x14ac:dyDescent="0.3">
      <c r="A406" s="7">
        <v>43496</v>
      </c>
      <c r="B406" s="8">
        <v>92.82</v>
      </c>
      <c r="C406" s="10">
        <f t="shared" si="13"/>
        <v>7.135936865448572E-3</v>
      </c>
      <c r="D406" s="10">
        <f t="shared" si="12"/>
        <v>0.20547043589168545</v>
      </c>
      <c r="E406" s="1"/>
      <c r="F406" s="1"/>
      <c r="G406" s="1"/>
      <c r="H406" s="1"/>
      <c r="I406" s="1"/>
      <c r="J406" s="1"/>
      <c r="K406" s="1"/>
      <c r="L406" s="1"/>
    </row>
    <row r="407" spans="1:12" x14ac:dyDescent="0.3">
      <c r="A407" s="7">
        <v>43497</v>
      </c>
      <c r="B407" s="8">
        <v>97</v>
      </c>
      <c r="C407" s="10">
        <f t="shared" si="13"/>
        <v>4.4048844690353126E-2</v>
      </c>
      <c r="D407" s="10">
        <f t="shared" si="12"/>
        <v>0.24832919779695112</v>
      </c>
      <c r="E407" s="1"/>
      <c r="F407" s="1"/>
      <c r="G407" s="1"/>
      <c r="H407" s="1"/>
      <c r="I407" s="1"/>
      <c r="J407" s="1"/>
      <c r="K407" s="1"/>
      <c r="L407" s="1"/>
    </row>
    <row r="408" spans="1:12" x14ac:dyDescent="0.3">
      <c r="A408" s="7">
        <v>43500</v>
      </c>
      <c r="B408" s="8">
        <v>96.57</v>
      </c>
      <c r="C408" s="10">
        <f t="shared" si="13"/>
        <v>-4.4428445245563867E-3</v>
      </c>
      <c r="D408" s="10">
        <f t="shared" si="12"/>
        <v>0.21779905154726903</v>
      </c>
      <c r="E408" s="1"/>
      <c r="F408" s="1"/>
      <c r="G408" s="1"/>
      <c r="H408" s="1"/>
      <c r="I408" s="1"/>
      <c r="J408" s="1"/>
      <c r="K408" s="1"/>
      <c r="L408" s="1"/>
    </row>
    <row r="409" spans="1:12" x14ac:dyDescent="0.3">
      <c r="A409" s="7">
        <v>43501</v>
      </c>
      <c r="B409" s="8">
        <v>96.38</v>
      </c>
      <c r="C409" s="10">
        <f t="shared" si="13"/>
        <v>-1.9694227666398035E-3</v>
      </c>
      <c r="D409" s="10">
        <f t="shared" si="12"/>
        <v>0.2595150383060213</v>
      </c>
      <c r="E409" s="1"/>
      <c r="F409" s="1"/>
      <c r="G409" s="1"/>
      <c r="H409" s="1"/>
      <c r="I409" s="1"/>
      <c r="J409" s="1"/>
      <c r="K409" s="1"/>
      <c r="L409" s="1"/>
    </row>
    <row r="410" spans="1:12" x14ac:dyDescent="0.3">
      <c r="A410" s="7">
        <v>43502</v>
      </c>
      <c r="B410" s="8">
        <v>97.1</v>
      </c>
      <c r="C410" s="10">
        <f t="shared" si="13"/>
        <v>7.4426640850924451E-3</v>
      </c>
      <c r="D410" s="10">
        <f t="shared" si="12"/>
        <v>0.27886421566509167</v>
      </c>
      <c r="E410" s="1"/>
      <c r="F410" s="1"/>
      <c r="G410" s="1"/>
      <c r="H410" s="1"/>
      <c r="I410" s="1"/>
      <c r="J410" s="1"/>
      <c r="K410" s="1"/>
      <c r="L410" s="1"/>
    </row>
    <row r="411" spans="1:12" x14ac:dyDescent="0.3">
      <c r="A411" s="7">
        <v>43503</v>
      </c>
      <c r="B411" s="8">
        <v>96.63</v>
      </c>
      <c r="C411" s="10">
        <f t="shared" si="13"/>
        <v>-4.8521232860620263E-3</v>
      </c>
      <c r="D411" s="10">
        <f t="shared" si="12"/>
        <v>0.26817642405705966</v>
      </c>
      <c r="E411" s="1"/>
      <c r="F411" s="1"/>
      <c r="G411" s="1"/>
      <c r="H411" s="1"/>
      <c r="I411" s="1"/>
      <c r="J411" s="1"/>
      <c r="K411" s="1"/>
      <c r="L411" s="1"/>
    </row>
    <row r="412" spans="1:12" x14ac:dyDescent="0.3">
      <c r="A412" s="7">
        <v>43504</v>
      </c>
      <c r="B412" s="8">
        <v>98.05</v>
      </c>
      <c r="C412" s="10">
        <f t="shared" si="13"/>
        <v>1.458830063113805E-2</v>
      </c>
      <c r="D412" s="10">
        <f t="shared" si="12"/>
        <v>0.28588189194763153</v>
      </c>
      <c r="E412" s="1"/>
      <c r="F412" s="1"/>
      <c r="G412" s="1"/>
      <c r="H412" s="1"/>
      <c r="I412" s="1"/>
      <c r="J412" s="1"/>
      <c r="K412" s="1"/>
      <c r="L412" s="1"/>
    </row>
    <row r="413" spans="1:12" x14ac:dyDescent="0.3">
      <c r="A413" s="7">
        <v>43507</v>
      </c>
      <c r="B413" s="8">
        <v>100.77</v>
      </c>
      <c r="C413" s="10">
        <f t="shared" si="13"/>
        <v>2.7363139649955747E-2</v>
      </c>
      <c r="D413" s="10">
        <f t="shared" si="12"/>
        <v>0.32320350691177546</v>
      </c>
      <c r="E413" s="1"/>
      <c r="F413" s="1"/>
      <c r="G413" s="1"/>
      <c r="H413" s="1"/>
      <c r="I413" s="1"/>
      <c r="J413" s="1"/>
      <c r="K413" s="1"/>
      <c r="L413" s="1"/>
    </row>
    <row r="414" spans="1:12" x14ac:dyDescent="0.3">
      <c r="A414" s="7">
        <v>43508</v>
      </c>
      <c r="B414" s="8">
        <v>102.7</v>
      </c>
      <c r="C414" s="10">
        <f t="shared" si="13"/>
        <v>1.8971424642201522E-2</v>
      </c>
      <c r="D414" s="10">
        <f t="shared" si="12"/>
        <v>0.36015853974199991</v>
      </c>
      <c r="E414" s="1"/>
      <c r="F414" s="1"/>
      <c r="G414" s="1"/>
      <c r="H414" s="1"/>
      <c r="I414" s="1"/>
      <c r="J414" s="1"/>
      <c r="K414" s="1"/>
      <c r="L414" s="1"/>
    </row>
    <row r="415" spans="1:12" x14ac:dyDescent="0.3">
      <c r="A415" s="7">
        <v>43509</v>
      </c>
      <c r="B415" s="8">
        <v>103.55</v>
      </c>
      <c r="C415" s="10">
        <f t="shared" si="13"/>
        <v>8.2424709070806311E-3</v>
      </c>
      <c r="D415" s="10">
        <f t="shared" si="12"/>
        <v>0.35206394509430444</v>
      </c>
      <c r="E415" s="1"/>
      <c r="F415" s="1"/>
      <c r="G415" s="1"/>
      <c r="H415" s="1"/>
      <c r="I415" s="1"/>
      <c r="J415" s="1"/>
      <c r="K415" s="1"/>
      <c r="L415" s="1"/>
    </row>
    <row r="416" spans="1:12" x14ac:dyDescent="0.3">
      <c r="A416" s="7">
        <v>43510</v>
      </c>
      <c r="B416" s="8">
        <v>102.6</v>
      </c>
      <c r="C416" s="10">
        <f t="shared" si="13"/>
        <v>-9.2166551049240632E-3</v>
      </c>
      <c r="D416" s="10">
        <f t="shared" si="12"/>
        <v>0.34918427220957327</v>
      </c>
      <c r="E416" s="1"/>
      <c r="F416" s="1"/>
      <c r="G416" s="1"/>
      <c r="H416" s="1"/>
      <c r="I416" s="1"/>
      <c r="J416" s="1"/>
      <c r="K416" s="1"/>
      <c r="L416" s="1"/>
    </row>
    <row r="417" spans="1:12" x14ac:dyDescent="0.3">
      <c r="A417" s="7">
        <v>43511</v>
      </c>
      <c r="B417" s="8">
        <v>102.9</v>
      </c>
      <c r="C417" s="10">
        <f t="shared" si="13"/>
        <v>2.9197101033348462E-3</v>
      </c>
      <c r="D417" s="10">
        <f t="shared" si="12"/>
        <v>0.31960843056920668</v>
      </c>
      <c r="E417" s="1"/>
      <c r="F417" s="1"/>
      <c r="G417" s="1"/>
      <c r="H417" s="1"/>
      <c r="I417" s="1"/>
      <c r="J417" s="1"/>
      <c r="K417" s="1"/>
      <c r="L417" s="1"/>
    </row>
    <row r="418" spans="1:12" x14ac:dyDescent="0.3">
      <c r="A418" s="7">
        <v>43515</v>
      </c>
      <c r="B418" s="8">
        <v>103.2</v>
      </c>
      <c r="C418" s="10">
        <f t="shared" si="13"/>
        <v>2.9112102074583131E-3</v>
      </c>
      <c r="D418" s="10">
        <f t="shared" si="12"/>
        <v>0.2992474018037003</v>
      </c>
      <c r="E418" s="1"/>
      <c r="F418" s="1"/>
      <c r="G418" s="1"/>
      <c r="H418" s="1"/>
      <c r="I418" s="1"/>
      <c r="J418" s="1"/>
      <c r="K418" s="1"/>
      <c r="L418" s="1"/>
    </row>
    <row r="419" spans="1:12" x14ac:dyDescent="0.3">
      <c r="A419" s="7">
        <v>43516</v>
      </c>
      <c r="B419" s="8">
        <v>102.72</v>
      </c>
      <c r="C419" s="10">
        <f t="shared" si="13"/>
        <v>-4.6620131058113011E-3</v>
      </c>
      <c r="D419" s="10">
        <f t="shared" si="12"/>
        <v>0.26890821515328656</v>
      </c>
      <c r="E419" s="1"/>
      <c r="F419" s="1"/>
      <c r="G419" s="1"/>
      <c r="H419" s="1"/>
      <c r="I419" s="1"/>
      <c r="J419" s="1"/>
      <c r="K419" s="1"/>
      <c r="L419" s="1"/>
    </row>
    <row r="420" spans="1:12" x14ac:dyDescent="0.3">
      <c r="A420" s="7">
        <v>43517</v>
      </c>
      <c r="B420" s="8">
        <v>102.56</v>
      </c>
      <c r="C420" s="10">
        <f t="shared" si="13"/>
        <v>-1.5588467692910788E-3</v>
      </c>
      <c r="D420" s="10">
        <f t="shared" si="12"/>
        <v>0.26074700818911373</v>
      </c>
      <c r="E420" s="1"/>
      <c r="F420" s="1"/>
      <c r="G420" s="1"/>
      <c r="H420" s="1"/>
      <c r="I420" s="1"/>
      <c r="J420" s="1"/>
      <c r="K420" s="1"/>
      <c r="L420" s="1"/>
    </row>
    <row r="421" spans="1:12" x14ac:dyDescent="0.3">
      <c r="A421" s="7">
        <v>43518</v>
      </c>
      <c r="B421" s="8">
        <v>101.2</v>
      </c>
      <c r="C421" s="10">
        <f t="shared" si="13"/>
        <v>-1.3349236318994779E-2</v>
      </c>
      <c r="D421" s="10">
        <f t="shared" si="12"/>
        <v>0.26128776899789402</v>
      </c>
      <c r="E421" s="1"/>
      <c r="F421" s="1"/>
      <c r="G421" s="1"/>
      <c r="H421" s="1"/>
      <c r="I421" s="1"/>
      <c r="J421" s="1"/>
      <c r="K421" s="1"/>
      <c r="L421" s="1"/>
    </row>
    <row r="422" spans="1:12" x14ac:dyDescent="0.3">
      <c r="A422" s="7">
        <v>43521</v>
      </c>
      <c r="B422" s="8">
        <v>100.12</v>
      </c>
      <c r="C422" s="10">
        <f t="shared" si="13"/>
        <v>-1.0729290289791643E-2</v>
      </c>
      <c r="D422" s="10">
        <f t="shared" si="12"/>
        <v>0.26568579542407278</v>
      </c>
      <c r="E422" s="1"/>
      <c r="F422" s="1"/>
      <c r="G422" s="1"/>
      <c r="H422" s="1"/>
      <c r="I422" s="1"/>
      <c r="J422" s="1"/>
      <c r="K422" s="1"/>
      <c r="L422" s="1"/>
    </row>
    <row r="423" spans="1:12" x14ac:dyDescent="0.3">
      <c r="A423" s="7">
        <v>43522</v>
      </c>
      <c r="B423" s="8">
        <v>100.03</v>
      </c>
      <c r="C423" s="10">
        <f t="shared" si="13"/>
        <v>-8.9932556648414396E-4</v>
      </c>
      <c r="D423" s="10">
        <f t="shared" si="12"/>
        <v>0.24735205137488198</v>
      </c>
      <c r="E423" s="1"/>
      <c r="F423" s="1"/>
      <c r="G423" s="1"/>
      <c r="H423" s="1"/>
      <c r="I423" s="1"/>
      <c r="J423" s="1"/>
      <c r="K423" s="1"/>
      <c r="L423" s="1"/>
    </row>
    <row r="424" spans="1:12" x14ac:dyDescent="0.3">
      <c r="A424" s="7">
        <v>43523</v>
      </c>
      <c r="B424" s="8">
        <v>99.55</v>
      </c>
      <c r="C424" s="10">
        <f t="shared" si="13"/>
        <v>-4.8101104868840429E-3</v>
      </c>
      <c r="D424" s="10">
        <f t="shared" si="12"/>
        <v>0.23184528980855273</v>
      </c>
      <c r="E424" s="1"/>
      <c r="F424" s="1"/>
      <c r="G424" s="1"/>
      <c r="H424" s="1"/>
      <c r="I424" s="1"/>
      <c r="J424" s="1"/>
      <c r="K424" s="1"/>
      <c r="L424" s="1"/>
    </row>
    <row r="425" spans="1:12" x14ac:dyDescent="0.3">
      <c r="A425" s="7">
        <v>43524</v>
      </c>
      <c r="B425" s="8">
        <v>101.88</v>
      </c>
      <c r="C425" s="10">
        <f t="shared" si="13"/>
        <v>2.3135619601050848E-2</v>
      </c>
      <c r="D425" s="10">
        <f t="shared" si="12"/>
        <v>0.27455050496175287</v>
      </c>
      <c r="E425" s="1"/>
      <c r="F425" s="1"/>
      <c r="G425" s="1"/>
      <c r="H425" s="1"/>
      <c r="I425" s="1"/>
      <c r="J425" s="1"/>
      <c r="K425" s="1"/>
      <c r="L425" s="1"/>
    </row>
    <row r="426" spans="1:12" x14ac:dyDescent="0.3">
      <c r="A426" s="7">
        <v>43525</v>
      </c>
      <c r="B426" s="8">
        <v>102.7</v>
      </c>
      <c r="C426" s="10">
        <f t="shared" si="13"/>
        <v>8.0164668232562721E-3</v>
      </c>
      <c r="D426" s="10">
        <f t="shared" si="12"/>
        <v>0.30397771134405632</v>
      </c>
      <c r="E426" s="1"/>
      <c r="F426" s="1"/>
      <c r="G426" s="1"/>
      <c r="H426" s="1"/>
      <c r="I426" s="1"/>
      <c r="J426" s="1"/>
      <c r="K426" s="1"/>
      <c r="L426" s="1"/>
    </row>
    <row r="427" spans="1:12" x14ac:dyDescent="0.3">
      <c r="A427" s="7">
        <v>43528</v>
      </c>
      <c r="B427" s="8">
        <v>100.59</v>
      </c>
      <c r="C427" s="10">
        <f t="shared" si="13"/>
        <v>-2.0759267788265697E-2</v>
      </c>
      <c r="D427" s="10">
        <f t="shared" si="12"/>
        <v>0.27769138645364488</v>
      </c>
      <c r="E427" s="1"/>
      <c r="F427" s="1"/>
      <c r="G427" s="1"/>
      <c r="H427" s="1"/>
      <c r="I427" s="1"/>
      <c r="J427" s="1"/>
      <c r="K427" s="1"/>
      <c r="L427" s="1"/>
    </row>
    <row r="428" spans="1:12" x14ac:dyDescent="0.3">
      <c r="A428" s="7">
        <v>43529</v>
      </c>
      <c r="B428" s="8">
        <v>100.69</v>
      </c>
      <c r="C428" s="10">
        <f t="shared" si="13"/>
        <v>9.9364078127656911E-4</v>
      </c>
      <c r="D428" s="10">
        <f t="shared" si="12"/>
        <v>0.25996373162671255</v>
      </c>
      <c r="E428" s="1"/>
      <c r="F428" s="1"/>
      <c r="G428" s="1"/>
      <c r="H428" s="1"/>
      <c r="I428" s="1"/>
      <c r="J428" s="1"/>
      <c r="K428" s="1"/>
      <c r="L428" s="1"/>
    </row>
    <row r="429" spans="1:12" x14ac:dyDescent="0.3">
      <c r="A429" s="7">
        <v>43530</v>
      </c>
      <c r="B429" s="8">
        <v>100.18</v>
      </c>
      <c r="C429" s="10">
        <f t="shared" si="13"/>
        <v>-5.0779219980526683E-3</v>
      </c>
      <c r="D429" s="10">
        <f t="shared" si="12"/>
        <v>0.23828049769476817</v>
      </c>
      <c r="E429" s="1"/>
      <c r="F429" s="1"/>
      <c r="G429" s="1"/>
      <c r="H429" s="1"/>
      <c r="I429" s="1"/>
      <c r="J429" s="1"/>
      <c r="K429" s="1"/>
      <c r="L429" s="1"/>
    </row>
    <row r="430" spans="1:12" x14ac:dyDescent="0.3">
      <c r="A430" s="7">
        <v>43531</v>
      </c>
      <c r="B430" s="8">
        <v>99.77</v>
      </c>
      <c r="C430" s="10">
        <f t="shared" si="13"/>
        <v>-4.1010310040550729E-3</v>
      </c>
      <c r="D430" s="10">
        <f t="shared" si="12"/>
        <v>0.21089057139836442</v>
      </c>
      <c r="E430" s="1"/>
      <c r="F430" s="1"/>
      <c r="G430" s="1"/>
      <c r="H430" s="1"/>
      <c r="I430" s="1"/>
      <c r="J430" s="1"/>
      <c r="K430" s="1"/>
      <c r="L430" s="1"/>
    </row>
    <row r="431" spans="1:12" x14ac:dyDescent="0.3">
      <c r="A431" s="7">
        <v>43532</v>
      </c>
      <c r="B431" s="8">
        <v>99.68</v>
      </c>
      <c r="C431" s="10">
        <f t="shared" si="13"/>
        <v>-9.0248188627268058E-4</v>
      </c>
      <c r="D431" s="10">
        <f t="shared" si="12"/>
        <v>0.21345945426755067</v>
      </c>
      <c r="E431" s="1"/>
      <c r="F431" s="1"/>
      <c r="G431" s="1"/>
      <c r="H431" s="1"/>
      <c r="I431" s="1"/>
      <c r="J431" s="1"/>
      <c r="K431" s="1"/>
      <c r="L431" s="1"/>
    </row>
    <row r="432" spans="1:12" x14ac:dyDescent="0.3">
      <c r="A432" s="7">
        <v>43535</v>
      </c>
      <c r="B432" s="8">
        <v>101.1</v>
      </c>
      <c r="C432" s="10">
        <f t="shared" si="13"/>
        <v>1.4145070987282547E-2</v>
      </c>
      <c r="D432" s="10">
        <f t="shared" si="12"/>
        <v>0.22450451657221906</v>
      </c>
      <c r="E432" s="1"/>
      <c r="F432" s="1"/>
      <c r="G432" s="1"/>
      <c r="H432" s="1"/>
      <c r="I432" s="1"/>
      <c r="J432" s="1"/>
      <c r="K432" s="1"/>
      <c r="L432" s="1"/>
    </row>
    <row r="433" spans="1:12" x14ac:dyDescent="0.3">
      <c r="A433" s="7">
        <v>43536</v>
      </c>
      <c r="B433" s="8">
        <v>101.15</v>
      </c>
      <c r="C433" s="10">
        <f t="shared" si="13"/>
        <v>4.9443758732884986E-4</v>
      </c>
      <c r="D433" s="10">
        <f t="shared" si="12"/>
        <v>0.2241326710783324</v>
      </c>
      <c r="E433" s="1"/>
      <c r="F433" s="1"/>
      <c r="G433" s="1"/>
      <c r="H433" s="1"/>
      <c r="I433" s="1"/>
      <c r="J433" s="1"/>
      <c r="K433" s="1"/>
      <c r="L433" s="1"/>
    </row>
    <row r="434" spans="1:12" x14ac:dyDescent="0.3">
      <c r="A434" s="7">
        <v>43537</v>
      </c>
      <c r="B434" s="8">
        <v>102.01</v>
      </c>
      <c r="C434" s="10">
        <f t="shared" si="13"/>
        <v>8.4662840806730959E-3</v>
      </c>
      <c r="D434" s="10">
        <f t="shared" si="12"/>
        <v>0.22938788657305861</v>
      </c>
      <c r="E434" s="1"/>
      <c r="F434" s="1"/>
      <c r="G434" s="1"/>
      <c r="H434" s="1"/>
      <c r="I434" s="1"/>
      <c r="J434" s="1"/>
      <c r="K434" s="1"/>
      <c r="L434" s="1"/>
    </row>
    <row r="435" spans="1:12" x14ac:dyDescent="0.3">
      <c r="A435" s="7">
        <v>43538</v>
      </c>
      <c r="B435" s="8">
        <v>102.36</v>
      </c>
      <c r="C435" s="10">
        <f t="shared" si="13"/>
        <v>3.425163597160477E-3</v>
      </c>
      <c r="D435" s="10">
        <f t="shared" si="12"/>
        <v>0.23936963950248172</v>
      </c>
      <c r="E435" s="1"/>
      <c r="F435" s="1"/>
      <c r="G435" s="1"/>
      <c r="H435" s="1"/>
      <c r="I435" s="1"/>
      <c r="J435" s="1"/>
      <c r="K435" s="1"/>
      <c r="L435" s="1"/>
    </row>
    <row r="436" spans="1:12" x14ac:dyDescent="0.3">
      <c r="A436" s="7">
        <v>43539</v>
      </c>
      <c r="B436" s="8">
        <v>102.93</v>
      </c>
      <c r="C436" s="10">
        <f t="shared" si="13"/>
        <v>5.5531342468800385E-3</v>
      </c>
      <c r="D436" s="10">
        <f t="shared" si="12"/>
        <v>0.2544003356505487</v>
      </c>
      <c r="E436" s="1"/>
      <c r="F436" s="1"/>
      <c r="G436" s="1"/>
      <c r="H436" s="1"/>
      <c r="I436" s="1"/>
      <c r="J436" s="1"/>
      <c r="K436" s="1"/>
      <c r="L436" s="1"/>
    </row>
    <row r="437" spans="1:12" x14ac:dyDescent="0.3">
      <c r="A437" s="7">
        <v>43542</v>
      </c>
      <c r="B437" s="8">
        <v>103.48</v>
      </c>
      <c r="C437" s="10">
        <f t="shared" si="13"/>
        <v>5.3292117793604099E-3</v>
      </c>
      <c r="D437" s="10">
        <f t="shared" si="12"/>
        <v>0.30798733861252497</v>
      </c>
      <c r="E437" s="1"/>
      <c r="F437" s="1"/>
      <c r="G437" s="1"/>
      <c r="H437" s="1"/>
      <c r="I437" s="1"/>
      <c r="J437" s="1"/>
      <c r="K437" s="1"/>
      <c r="L437" s="1"/>
    </row>
    <row r="438" spans="1:12" x14ac:dyDescent="0.3">
      <c r="A438" s="7">
        <v>43543</v>
      </c>
      <c r="B438" s="8">
        <v>103.85</v>
      </c>
      <c r="C438" s="10">
        <f t="shared" si="13"/>
        <v>3.5691930042927303E-3</v>
      </c>
      <c r="D438" s="10">
        <f t="shared" si="12"/>
        <v>0.30161271031152881</v>
      </c>
      <c r="E438" s="1"/>
      <c r="F438" s="1"/>
      <c r="G438" s="1"/>
      <c r="H438" s="1"/>
      <c r="I438" s="1"/>
      <c r="J438" s="1"/>
      <c r="K438" s="1"/>
      <c r="L438" s="1"/>
    </row>
    <row r="439" spans="1:12" x14ac:dyDescent="0.3">
      <c r="A439" s="7">
        <v>43544</v>
      </c>
      <c r="B439" s="8">
        <v>104.6</v>
      </c>
      <c r="C439" s="10">
        <f t="shared" si="13"/>
        <v>7.1960013087013133E-3</v>
      </c>
      <c r="D439" s="10">
        <f t="shared" si="12"/>
        <v>0.32985935079250894</v>
      </c>
      <c r="E439" s="1"/>
      <c r="F439" s="1"/>
      <c r="G439" s="1"/>
      <c r="H439" s="1"/>
      <c r="I439" s="1"/>
      <c r="J439" s="1"/>
      <c r="K439" s="1"/>
      <c r="L439" s="1"/>
    </row>
    <row r="440" spans="1:12" x14ac:dyDescent="0.3">
      <c r="A440" s="7">
        <v>43545</v>
      </c>
      <c r="B440" s="8">
        <v>108.44</v>
      </c>
      <c r="C440" s="10">
        <f t="shared" si="13"/>
        <v>3.6053472999642282E-2</v>
      </c>
      <c r="D440" s="10">
        <f t="shared" si="12"/>
        <v>0.37151283842688654</v>
      </c>
      <c r="E440" s="1"/>
      <c r="F440" s="1"/>
      <c r="G440" s="1"/>
      <c r="H440" s="1"/>
      <c r="I440" s="1"/>
      <c r="J440" s="1"/>
      <c r="K440" s="1"/>
      <c r="L440" s="1"/>
    </row>
    <row r="441" spans="1:12" x14ac:dyDescent="0.3">
      <c r="A441" s="7">
        <v>43546</v>
      </c>
      <c r="B441" s="8">
        <v>108.26</v>
      </c>
      <c r="C441" s="10">
        <f t="shared" si="13"/>
        <v>-1.6612832616329067E-3</v>
      </c>
      <c r="D441" s="10">
        <f t="shared" si="12"/>
        <v>0.41302176074247021</v>
      </c>
      <c r="E441" s="1"/>
      <c r="F441" s="1"/>
      <c r="G441" s="1"/>
      <c r="H441" s="1"/>
      <c r="I441" s="1"/>
      <c r="J441" s="1"/>
      <c r="K441" s="1"/>
      <c r="L441" s="1"/>
    </row>
    <row r="442" spans="1:12" x14ac:dyDescent="0.3">
      <c r="A442" s="7">
        <v>43549</v>
      </c>
      <c r="B442" s="8">
        <v>109.8</v>
      </c>
      <c r="C442" s="10">
        <f t="shared" si="13"/>
        <v>1.4124787706598323E-2</v>
      </c>
      <c r="D442" s="10">
        <f t="shared" si="12"/>
        <v>0.42463678695320206</v>
      </c>
      <c r="E442" s="1"/>
      <c r="F442" s="1"/>
      <c r="G442" s="1"/>
      <c r="H442" s="1"/>
      <c r="I442" s="1"/>
      <c r="J442" s="1"/>
      <c r="K442" s="1"/>
      <c r="L442" s="1"/>
    </row>
    <row r="443" spans="1:12" x14ac:dyDescent="0.3">
      <c r="A443" s="7">
        <v>43550</v>
      </c>
      <c r="B443" s="8">
        <v>109.71</v>
      </c>
      <c r="C443" s="10">
        <f t="shared" si="13"/>
        <v>-8.2000824603070698E-4</v>
      </c>
      <c r="D443" s="10">
        <f t="shared" si="12"/>
        <v>0.41246246121132085</v>
      </c>
      <c r="E443" s="1"/>
      <c r="F443" s="1"/>
      <c r="G443" s="1"/>
      <c r="H443" s="1"/>
      <c r="I443" s="1"/>
      <c r="J443" s="1"/>
      <c r="K443" s="1"/>
      <c r="L443" s="1"/>
    </row>
    <row r="444" spans="1:12" x14ac:dyDescent="0.3">
      <c r="A444" s="7">
        <v>43551</v>
      </c>
      <c r="B444" s="8">
        <v>109.14</v>
      </c>
      <c r="C444" s="10">
        <f t="shared" si="13"/>
        <v>-5.2090590713136133E-3</v>
      </c>
      <c r="D444" s="10">
        <f t="shared" si="12"/>
        <v>0.37741258766581659</v>
      </c>
      <c r="E444" s="1"/>
      <c r="F444" s="1"/>
      <c r="G444" s="1"/>
      <c r="H444" s="1"/>
      <c r="I444" s="1"/>
      <c r="J444" s="1"/>
      <c r="K444" s="1"/>
      <c r="L444" s="1"/>
    </row>
    <row r="445" spans="1:12" x14ac:dyDescent="0.3">
      <c r="A445" s="7">
        <v>43552</v>
      </c>
      <c r="B445" s="8">
        <v>109.47</v>
      </c>
      <c r="C445" s="10">
        <f t="shared" si="13"/>
        <v>3.0190773583799982E-3</v>
      </c>
      <c r="D445" s="10">
        <f t="shared" si="12"/>
        <v>0.39904563649657737</v>
      </c>
      <c r="E445" s="1"/>
      <c r="F445" s="1"/>
      <c r="G445" s="1"/>
      <c r="H445" s="1"/>
      <c r="I445" s="1"/>
      <c r="J445" s="1"/>
      <c r="K445" s="1"/>
      <c r="L445" s="1"/>
    </row>
    <row r="446" spans="1:12" x14ac:dyDescent="0.3">
      <c r="A446" s="7">
        <v>43553</v>
      </c>
      <c r="B446" s="8">
        <v>109.4</v>
      </c>
      <c r="C446" s="10">
        <f t="shared" si="13"/>
        <v>-6.3964912858504935E-4</v>
      </c>
      <c r="D446" s="10">
        <f t="shared" si="12"/>
        <v>0.38622721708171465</v>
      </c>
      <c r="E446" s="1"/>
      <c r="F446" s="1"/>
      <c r="G446" s="1"/>
      <c r="H446" s="1"/>
      <c r="I446" s="1"/>
      <c r="J446" s="1"/>
      <c r="K446" s="1"/>
      <c r="L446" s="1"/>
    </row>
    <row r="447" spans="1:12" x14ac:dyDescent="0.3">
      <c r="A447" s="7">
        <v>43556</v>
      </c>
      <c r="B447" s="8">
        <v>109.26</v>
      </c>
      <c r="C447" s="10">
        <f t="shared" si="13"/>
        <v>-1.2805270203092337E-3</v>
      </c>
      <c r="D447" s="10">
        <f t="shared" ref="D447:D510" si="14">SUM(C196:C447)</f>
        <v>0.36615991408974657</v>
      </c>
      <c r="E447" s="1"/>
      <c r="F447" s="1"/>
      <c r="G447" s="1"/>
      <c r="H447" s="1"/>
      <c r="I447" s="1"/>
      <c r="J447" s="1"/>
      <c r="K447" s="1"/>
      <c r="L447" s="1"/>
    </row>
    <row r="448" spans="1:12" x14ac:dyDescent="0.3">
      <c r="A448" s="7">
        <v>43557</v>
      </c>
      <c r="B448" s="8">
        <v>108.32</v>
      </c>
      <c r="C448" s="10">
        <f t="shared" si="13"/>
        <v>-8.6405538036068864E-3</v>
      </c>
      <c r="D448" s="10">
        <f t="shared" si="14"/>
        <v>0.36201731733375148</v>
      </c>
      <c r="E448" s="1"/>
      <c r="F448" s="1"/>
      <c r="G448" s="1"/>
      <c r="H448" s="1"/>
      <c r="I448" s="1"/>
      <c r="J448" s="1"/>
      <c r="K448" s="1"/>
      <c r="L448" s="1"/>
    </row>
    <row r="449" spans="1:12" x14ac:dyDescent="0.3">
      <c r="A449" s="7">
        <v>43558</v>
      </c>
      <c r="B449" s="8">
        <v>107.08</v>
      </c>
      <c r="C449" s="10">
        <f t="shared" si="13"/>
        <v>-1.1513590511813072E-2</v>
      </c>
      <c r="D449" s="10">
        <f t="shared" si="14"/>
        <v>0.3326320290794979</v>
      </c>
      <c r="E449" s="1"/>
      <c r="F449" s="1"/>
      <c r="G449" s="1"/>
      <c r="H449" s="1"/>
      <c r="I449" s="1"/>
      <c r="J449" s="1"/>
      <c r="K449" s="1"/>
      <c r="L449" s="1"/>
    </row>
    <row r="450" spans="1:12" x14ac:dyDescent="0.3">
      <c r="A450" s="7">
        <v>43559</v>
      </c>
      <c r="B450" s="8">
        <v>107.13</v>
      </c>
      <c r="C450" s="10">
        <f t="shared" si="13"/>
        <v>4.6683162231493745E-4</v>
      </c>
      <c r="D450" s="10">
        <f t="shared" si="14"/>
        <v>0.31170904894631896</v>
      </c>
      <c r="E450" s="1"/>
      <c r="F450" s="1"/>
      <c r="G450" s="1"/>
      <c r="H450" s="1"/>
      <c r="I450" s="1"/>
      <c r="J450" s="1"/>
      <c r="K450" s="1"/>
      <c r="L450" s="1"/>
    </row>
    <row r="451" spans="1:12" x14ac:dyDescent="0.3">
      <c r="A451" s="7">
        <v>43560</v>
      </c>
      <c r="B451" s="8">
        <v>108.41</v>
      </c>
      <c r="C451" s="10">
        <f t="shared" si="13"/>
        <v>1.1877285398733712E-2</v>
      </c>
      <c r="D451" s="10">
        <f t="shared" si="14"/>
        <v>0.32435154290171286</v>
      </c>
      <c r="E451" s="1"/>
      <c r="F451" s="1"/>
      <c r="G451" s="1"/>
      <c r="H451" s="1"/>
      <c r="I451" s="1"/>
      <c r="J451" s="1"/>
      <c r="K451" s="1"/>
      <c r="L451" s="1"/>
    </row>
    <row r="452" spans="1:12" x14ac:dyDescent="0.3">
      <c r="A452" s="7">
        <v>43563</v>
      </c>
      <c r="B452" s="8">
        <v>109.24</v>
      </c>
      <c r="C452" s="10">
        <f t="shared" ref="C452:C515" si="15">LN(B452/B451)</f>
        <v>7.6269609323038057E-3</v>
      </c>
      <c r="D452" s="10">
        <f t="shared" si="14"/>
        <v>0.33760799669493896</v>
      </c>
      <c r="E452" s="1"/>
      <c r="F452" s="1"/>
      <c r="G452" s="1"/>
      <c r="H452" s="1"/>
      <c r="I452" s="1"/>
      <c r="J452" s="1"/>
      <c r="K452" s="1"/>
      <c r="L452" s="1"/>
    </row>
    <row r="453" spans="1:12" x14ac:dyDescent="0.3">
      <c r="A453" s="7">
        <v>43564</v>
      </c>
      <c r="B453" s="8">
        <v>107.9</v>
      </c>
      <c r="C453" s="10">
        <f t="shared" si="15"/>
        <v>-1.2342424341415168E-2</v>
      </c>
      <c r="D453" s="10">
        <f t="shared" si="14"/>
        <v>0.31746950756245679</v>
      </c>
      <c r="E453" s="1"/>
      <c r="F453" s="1"/>
      <c r="G453" s="1"/>
      <c r="H453" s="1"/>
      <c r="I453" s="1"/>
      <c r="J453" s="1"/>
      <c r="K453" s="1"/>
      <c r="L453" s="1"/>
    </row>
    <row r="454" spans="1:12" x14ac:dyDescent="0.3">
      <c r="A454" s="7">
        <v>43565</v>
      </c>
      <c r="B454" s="8">
        <v>108.29</v>
      </c>
      <c r="C454" s="10">
        <f t="shared" si="15"/>
        <v>3.6079413761990835E-3</v>
      </c>
      <c r="D454" s="10">
        <f t="shared" si="14"/>
        <v>0.31372074401918404</v>
      </c>
      <c r="E454" s="1"/>
      <c r="F454" s="1"/>
      <c r="G454" s="1"/>
      <c r="H454" s="1"/>
      <c r="I454" s="1"/>
      <c r="J454" s="1"/>
      <c r="K454" s="1"/>
      <c r="L454" s="1"/>
    </row>
    <row r="455" spans="1:12" x14ac:dyDescent="0.3">
      <c r="A455" s="7">
        <v>43566</v>
      </c>
      <c r="B455" s="8">
        <v>109.6</v>
      </c>
      <c r="C455" s="10">
        <f t="shared" si="15"/>
        <v>1.2024560873626902E-2</v>
      </c>
      <c r="D455" s="10">
        <f t="shared" si="14"/>
        <v>0.31718856462599526</v>
      </c>
      <c r="E455" s="1"/>
      <c r="F455" s="1"/>
      <c r="G455" s="1"/>
      <c r="H455" s="1"/>
      <c r="I455" s="1"/>
      <c r="J455" s="1"/>
      <c r="K455" s="1"/>
      <c r="L455" s="1"/>
    </row>
    <row r="456" spans="1:12" x14ac:dyDescent="0.3">
      <c r="A456" s="7">
        <v>43567</v>
      </c>
      <c r="B456" s="8">
        <v>110.24</v>
      </c>
      <c r="C456" s="10">
        <f t="shared" si="15"/>
        <v>5.8224327514332288E-3</v>
      </c>
      <c r="D456" s="10">
        <f t="shared" si="14"/>
        <v>0.33371841214011994</v>
      </c>
      <c r="E456" s="1"/>
      <c r="F456" s="1"/>
      <c r="G456" s="1"/>
      <c r="H456" s="1"/>
      <c r="I456" s="1"/>
      <c r="J456" s="1"/>
      <c r="K456" s="1"/>
      <c r="L456" s="1"/>
    </row>
    <row r="457" spans="1:12" x14ac:dyDescent="0.3">
      <c r="A457" s="7">
        <v>43570</v>
      </c>
      <c r="B457" s="8">
        <v>111.37</v>
      </c>
      <c r="C457" s="10">
        <f t="shared" si="15"/>
        <v>1.0198184139660496E-2</v>
      </c>
      <c r="D457" s="10">
        <f t="shared" si="14"/>
        <v>0.34062919921123597</v>
      </c>
      <c r="E457" s="1"/>
      <c r="F457" s="1"/>
      <c r="G457" s="1"/>
      <c r="H457" s="1"/>
      <c r="I457" s="1"/>
      <c r="J457" s="1"/>
      <c r="K457" s="1"/>
      <c r="L457" s="1"/>
    </row>
    <row r="458" spans="1:12" x14ac:dyDescent="0.3">
      <c r="A458" s="7">
        <v>43571</v>
      </c>
      <c r="B458" s="8">
        <v>111.37</v>
      </c>
      <c r="C458" s="10">
        <f t="shared" si="15"/>
        <v>0</v>
      </c>
      <c r="D458" s="10">
        <f t="shared" si="14"/>
        <v>0.33070636454297392</v>
      </c>
      <c r="E458" s="1"/>
      <c r="F458" s="1"/>
      <c r="G458" s="1"/>
      <c r="H458" s="1"/>
      <c r="I458" s="1"/>
      <c r="J458" s="1"/>
      <c r="K458" s="1"/>
      <c r="L458" s="1"/>
    </row>
    <row r="459" spans="1:12" x14ac:dyDescent="0.3">
      <c r="A459" s="7">
        <v>43572</v>
      </c>
      <c r="B459" s="8">
        <v>109.36</v>
      </c>
      <c r="C459" s="10">
        <f t="shared" si="15"/>
        <v>-1.8212798989314754E-2</v>
      </c>
      <c r="D459" s="10">
        <f t="shared" si="14"/>
        <v>0.3088755714629759</v>
      </c>
      <c r="E459" s="1"/>
      <c r="F459" s="1"/>
      <c r="G459" s="1"/>
      <c r="H459" s="1"/>
      <c r="I459" s="1"/>
      <c r="J459" s="1"/>
      <c r="K459" s="1"/>
      <c r="L459" s="1"/>
    </row>
    <row r="460" spans="1:12" x14ac:dyDescent="0.3">
      <c r="A460" s="7">
        <v>43573</v>
      </c>
      <c r="B460" s="8">
        <v>110.74</v>
      </c>
      <c r="C460" s="10">
        <f t="shared" si="15"/>
        <v>1.2539918979126959E-2</v>
      </c>
      <c r="D460" s="10">
        <f t="shared" si="14"/>
        <v>0.31954923795642659</v>
      </c>
      <c r="E460" s="1"/>
      <c r="F460" s="1"/>
      <c r="G460" s="1"/>
      <c r="H460" s="1"/>
      <c r="I460" s="1"/>
      <c r="J460" s="1"/>
      <c r="K460" s="1"/>
      <c r="L460" s="1"/>
    </row>
    <row r="461" spans="1:12" x14ac:dyDescent="0.3">
      <c r="A461" s="7">
        <v>43577</v>
      </c>
      <c r="B461" s="8">
        <v>111.28</v>
      </c>
      <c r="C461" s="10">
        <f t="shared" si="15"/>
        <v>4.8644362203664289E-3</v>
      </c>
      <c r="D461" s="10">
        <f t="shared" si="14"/>
        <v>0.35598195211139999</v>
      </c>
      <c r="E461" s="1"/>
      <c r="F461" s="1"/>
      <c r="G461" s="1"/>
      <c r="H461" s="1"/>
      <c r="I461" s="1"/>
      <c r="J461" s="1"/>
      <c r="K461" s="1"/>
      <c r="L461" s="1"/>
    </row>
    <row r="462" spans="1:12" x14ac:dyDescent="0.3">
      <c r="A462" s="7">
        <v>43578</v>
      </c>
      <c r="B462" s="8">
        <v>112.38</v>
      </c>
      <c r="C462" s="10">
        <f t="shared" si="15"/>
        <v>9.8364380688647172E-3</v>
      </c>
      <c r="D462" s="10">
        <f t="shared" si="14"/>
        <v>0.38055114567345971</v>
      </c>
      <c r="E462" s="1"/>
      <c r="F462" s="1"/>
      <c r="G462" s="1"/>
      <c r="H462" s="1"/>
      <c r="I462" s="1"/>
      <c r="J462" s="1"/>
      <c r="K462" s="1"/>
      <c r="L462" s="1"/>
    </row>
    <row r="463" spans="1:12" x14ac:dyDescent="0.3">
      <c r="A463" s="7">
        <v>43579</v>
      </c>
      <c r="B463" s="8">
        <v>111.83</v>
      </c>
      <c r="C463" s="10">
        <f t="shared" si="15"/>
        <v>-4.9061246439551318E-3</v>
      </c>
      <c r="D463" s="10">
        <f t="shared" si="14"/>
        <v>0.3707099460783328</v>
      </c>
      <c r="E463" s="1"/>
      <c r="F463" s="1"/>
      <c r="G463" s="1"/>
      <c r="H463" s="1"/>
      <c r="I463" s="1"/>
      <c r="J463" s="1"/>
      <c r="K463" s="1"/>
      <c r="L463" s="1"/>
    </row>
    <row r="464" spans="1:12" x14ac:dyDescent="0.3">
      <c r="A464" s="7">
        <v>43580</v>
      </c>
      <c r="B464" s="8">
        <v>110.68</v>
      </c>
      <c r="C464" s="10">
        <f t="shared" si="15"/>
        <v>-1.0336706121371702E-2</v>
      </c>
      <c r="D464" s="10">
        <f t="shared" si="14"/>
        <v>0.35391660595639413</v>
      </c>
      <c r="E464" s="1"/>
      <c r="F464" s="1"/>
      <c r="G464" s="1"/>
      <c r="H464" s="1"/>
      <c r="I464" s="1"/>
      <c r="J464" s="1"/>
      <c r="K464" s="1"/>
      <c r="L464" s="1"/>
    </row>
    <row r="465" spans="1:12" x14ac:dyDescent="0.3">
      <c r="A465" s="7">
        <v>43581</v>
      </c>
      <c r="B465" s="8">
        <v>111.87</v>
      </c>
      <c r="C465" s="10">
        <f t="shared" si="15"/>
        <v>1.0694327940113905E-2</v>
      </c>
      <c r="D465" s="10">
        <f t="shared" si="14"/>
        <v>0.34296506712181513</v>
      </c>
      <c r="E465" s="1"/>
      <c r="F465" s="1"/>
      <c r="G465" s="1"/>
      <c r="H465" s="1"/>
      <c r="I465" s="1"/>
      <c r="J465" s="1"/>
      <c r="K465" s="1"/>
      <c r="L465" s="1"/>
    </row>
    <row r="466" spans="1:12" x14ac:dyDescent="0.3">
      <c r="A466" s="7">
        <v>43584</v>
      </c>
      <c r="B466" s="8">
        <v>111.61</v>
      </c>
      <c r="C466" s="10">
        <f t="shared" si="15"/>
        <v>-2.3268311912156021E-3</v>
      </c>
      <c r="D466" s="10">
        <f t="shared" si="14"/>
        <v>0.33623930971441263</v>
      </c>
      <c r="E466" s="1"/>
      <c r="F466" s="1"/>
      <c r="G466" s="1"/>
      <c r="H466" s="1"/>
      <c r="I466" s="1"/>
      <c r="J466" s="1"/>
      <c r="K466" s="1"/>
      <c r="L466" s="1"/>
    </row>
    <row r="467" spans="1:12" x14ac:dyDescent="0.3">
      <c r="A467" s="7">
        <v>43585</v>
      </c>
      <c r="B467" s="8">
        <v>112.78</v>
      </c>
      <c r="C467" s="10">
        <f t="shared" si="15"/>
        <v>1.0428366711412559E-2</v>
      </c>
      <c r="D467" s="10">
        <f t="shared" si="14"/>
        <v>0.33854922803916454</v>
      </c>
      <c r="E467" s="1"/>
      <c r="F467" s="1"/>
      <c r="G467" s="1"/>
      <c r="H467" s="1"/>
      <c r="I467" s="1"/>
      <c r="J467" s="1"/>
      <c r="K467" s="1"/>
      <c r="L467" s="1"/>
    </row>
    <row r="468" spans="1:12" x14ac:dyDescent="0.3">
      <c r="A468" s="7">
        <v>43586</v>
      </c>
      <c r="B468" s="8">
        <v>111.85</v>
      </c>
      <c r="C468" s="10">
        <f t="shared" si="15"/>
        <v>-8.2803304428974572E-3</v>
      </c>
      <c r="D468" s="10">
        <f t="shared" si="14"/>
        <v>0.34052155054669325</v>
      </c>
      <c r="E468" s="1"/>
      <c r="F468" s="1"/>
      <c r="G468" s="1"/>
      <c r="H468" s="1"/>
      <c r="I468" s="1"/>
      <c r="J468" s="1"/>
      <c r="K468" s="1"/>
      <c r="L468" s="1"/>
    </row>
    <row r="469" spans="1:12" x14ac:dyDescent="0.3">
      <c r="A469" s="7">
        <v>43587</v>
      </c>
      <c r="B469" s="8">
        <v>109.75</v>
      </c>
      <c r="C469" s="10">
        <f t="shared" si="15"/>
        <v>-1.8953635980857825E-2</v>
      </c>
      <c r="D469" s="10">
        <f t="shared" si="14"/>
        <v>0.33281605843442053</v>
      </c>
      <c r="E469" s="1"/>
      <c r="F469" s="1"/>
      <c r="G469" s="1"/>
      <c r="H469" s="1"/>
      <c r="I469" s="1"/>
      <c r="J469" s="1"/>
      <c r="K469" s="1"/>
      <c r="L469" s="1"/>
    </row>
    <row r="470" spans="1:12" x14ac:dyDescent="0.3">
      <c r="A470" s="7">
        <v>43588</v>
      </c>
      <c r="B470" s="8">
        <v>103.16</v>
      </c>
      <c r="C470" s="10">
        <f t="shared" si="15"/>
        <v>-6.1923870942136763E-2</v>
      </c>
      <c r="D470" s="10">
        <f t="shared" si="14"/>
        <v>0.30397013858519345</v>
      </c>
      <c r="E470" s="1"/>
      <c r="F470" s="1"/>
      <c r="G470" s="1"/>
      <c r="H470" s="1"/>
      <c r="I470" s="1"/>
      <c r="J470" s="1"/>
      <c r="K470" s="1"/>
      <c r="L470" s="1"/>
    </row>
    <row r="471" spans="1:12" x14ac:dyDescent="0.3">
      <c r="A471" s="7">
        <v>43591</v>
      </c>
      <c r="B471" s="8">
        <v>106.8</v>
      </c>
      <c r="C471" s="10">
        <f t="shared" si="15"/>
        <v>3.4676745512950538E-2</v>
      </c>
      <c r="D471" s="10">
        <f t="shared" si="14"/>
        <v>0.3228759479051489</v>
      </c>
      <c r="E471" s="1"/>
      <c r="F471" s="1"/>
      <c r="G471" s="1"/>
      <c r="H471" s="1"/>
      <c r="I471" s="1"/>
      <c r="J471" s="1"/>
      <c r="K471" s="1"/>
      <c r="L471" s="1"/>
    </row>
    <row r="472" spans="1:12" x14ac:dyDescent="0.3">
      <c r="A472" s="7">
        <v>43592</v>
      </c>
      <c r="B472" s="8">
        <v>105.6</v>
      </c>
      <c r="C472" s="10">
        <f t="shared" si="15"/>
        <v>-1.1299555253933394E-2</v>
      </c>
      <c r="D472" s="10">
        <f t="shared" si="14"/>
        <v>0.2936340940757835</v>
      </c>
      <c r="E472" s="1"/>
      <c r="F472" s="1"/>
      <c r="G472" s="1"/>
      <c r="H472" s="1"/>
      <c r="I472" s="1"/>
      <c r="J472" s="1"/>
      <c r="K472" s="1"/>
      <c r="L472" s="1"/>
    </row>
    <row r="473" spans="1:12" x14ac:dyDescent="0.3">
      <c r="A473" s="7">
        <v>43593</v>
      </c>
      <c r="B473" s="8">
        <v>106.91</v>
      </c>
      <c r="C473" s="10">
        <f t="shared" si="15"/>
        <v>1.2328987753247461E-2</v>
      </c>
      <c r="D473" s="10">
        <f t="shared" si="14"/>
        <v>0.31579148438604704</v>
      </c>
      <c r="E473" s="1"/>
      <c r="F473" s="1"/>
      <c r="G473" s="1"/>
      <c r="H473" s="1"/>
      <c r="I473" s="1"/>
      <c r="J473" s="1"/>
      <c r="K473" s="1"/>
      <c r="L473" s="1"/>
    </row>
    <row r="474" spans="1:12" x14ac:dyDescent="0.3">
      <c r="A474" s="7">
        <v>43594</v>
      </c>
      <c r="B474" s="8">
        <v>108.4</v>
      </c>
      <c r="C474" s="10">
        <f t="shared" si="15"/>
        <v>1.3840729980137306E-2</v>
      </c>
      <c r="D474" s="10">
        <f t="shared" si="14"/>
        <v>0.34280219168139525</v>
      </c>
      <c r="E474" s="1"/>
      <c r="F474" s="1"/>
      <c r="G474" s="1"/>
      <c r="H474" s="1"/>
      <c r="I474" s="1"/>
      <c r="J474" s="1"/>
      <c r="K474" s="1"/>
      <c r="L474" s="1"/>
    </row>
    <row r="475" spans="1:12" x14ac:dyDescent="0.3">
      <c r="A475" s="7">
        <v>43595</v>
      </c>
      <c r="B475" s="8">
        <v>108.22</v>
      </c>
      <c r="C475" s="10">
        <f t="shared" si="15"/>
        <v>-1.6618967909566599E-3</v>
      </c>
      <c r="D475" s="10">
        <f t="shared" si="14"/>
        <v>0.34831439466131925</v>
      </c>
      <c r="E475" s="1"/>
      <c r="F475" s="1"/>
      <c r="G475" s="1"/>
      <c r="H475" s="1"/>
      <c r="I475" s="1"/>
      <c r="J475" s="1"/>
      <c r="K475" s="1"/>
      <c r="L475" s="1"/>
    </row>
    <row r="476" spans="1:12" x14ac:dyDescent="0.3">
      <c r="A476" s="7">
        <v>43598</v>
      </c>
      <c r="B476" s="8">
        <v>105.52</v>
      </c>
      <c r="C476" s="10">
        <f t="shared" si="15"/>
        <v>-2.5265683805530032E-2</v>
      </c>
      <c r="D476" s="10">
        <f t="shared" si="14"/>
        <v>0.317565668398467</v>
      </c>
      <c r="E476" s="1"/>
      <c r="F476" s="1"/>
      <c r="G476" s="1"/>
      <c r="H476" s="1"/>
      <c r="I476" s="1"/>
      <c r="J476" s="1"/>
      <c r="K476" s="1"/>
      <c r="L476" s="1"/>
    </row>
    <row r="477" spans="1:12" x14ac:dyDescent="0.3">
      <c r="A477" s="7">
        <v>43599</v>
      </c>
      <c r="B477" s="8">
        <v>106.37</v>
      </c>
      <c r="C477" s="10">
        <f t="shared" si="15"/>
        <v>8.0230738545144457E-3</v>
      </c>
      <c r="D477" s="10">
        <f t="shared" si="14"/>
        <v>0.32441770575197376</v>
      </c>
      <c r="E477" s="1"/>
      <c r="F477" s="1"/>
      <c r="G477" s="1"/>
      <c r="H477" s="1"/>
      <c r="I477" s="1"/>
      <c r="J477" s="1"/>
      <c r="K477" s="1"/>
      <c r="L477" s="1"/>
    </row>
    <row r="478" spans="1:12" x14ac:dyDescent="0.3">
      <c r="A478" s="7">
        <v>43600</v>
      </c>
      <c r="B478" s="8">
        <v>107.29</v>
      </c>
      <c r="C478" s="10">
        <f t="shared" si="15"/>
        <v>8.6118663850812804E-3</v>
      </c>
      <c r="D478" s="10">
        <f t="shared" si="14"/>
        <v>0.34915366794222302</v>
      </c>
      <c r="E478" s="1"/>
      <c r="F478" s="1"/>
      <c r="G478" s="1"/>
      <c r="H478" s="1"/>
      <c r="I478" s="1"/>
      <c r="J478" s="1"/>
      <c r="K478" s="1"/>
      <c r="L478" s="1"/>
    </row>
    <row r="479" spans="1:12" x14ac:dyDescent="0.3">
      <c r="A479" s="7">
        <v>43601</v>
      </c>
      <c r="B479" s="8">
        <v>109.95</v>
      </c>
      <c r="C479" s="10">
        <f t="shared" si="15"/>
        <v>2.4490268352115215E-2</v>
      </c>
      <c r="D479" s="10">
        <f t="shared" si="14"/>
        <v>0.36916080642281934</v>
      </c>
      <c r="E479" s="1"/>
      <c r="F479" s="1"/>
      <c r="G479" s="1"/>
      <c r="H479" s="1"/>
      <c r="I479" s="1"/>
      <c r="J479" s="1"/>
      <c r="K479" s="1"/>
      <c r="L479" s="1"/>
    </row>
    <row r="480" spans="1:12" x14ac:dyDescent="0.3">
      <c r="A480" s="7">
        <v>43602</v>
      </c>
      <c r="B480" s="8">
        <v>109.2</v>
      </c>
      <c r="C480" s="10">
        <f t="shared" si="15"/>
        <v>-6.8446536899654841E-3</v>
      </c>
      <c r="D480" s="10">
        <f t="shared" si="14"/>
        <v>0.35002520302591489</v>
      </c>
      <c r="E480" s="1"/>
      <c r="F480" s="1"/>
      <c r="G480" s="1"/>
      <c r="H480" s="1"/>
      <c r="I480" s="1"/>
      <c r="J480" s="1"/>
      <c r="K480" s="1"/>
      <c r="L480" s="1"/>
    </row>
    <row r="481" spans="1:12" x14ac:dyDescent="0.3">
      <c r="A481" s="7">
        <v>43605</v>
      </c>
      <c r="B481" s="8">
        <v>106.87</v>
      </c>
      <c r="C481" s="10">
        <f t="shared" si="15"/>
        <v>-2.1567920773999359E-2</v>
      </c>
      <c r="D481" s="10">
        <f t="shared" si="14"/>
        <v>0.33132037634722988</v>
      </c>
      <c r="E481" s="1"/>
      <c r="F481" s="1"/>
      <c r="G481" s="1"/>
      <c r="H481" s="1"/>
      <c r="I481" s="1"/>
      <c r="J481" s="1"/>
      <c r="K481" s="1"/>
      <c r="L481" s="1"/>
    </row>
    <row r="482" spans="1:12" x14ac:dyDescent="0.3">
      <c r="A482" s="7">
        <v>43606</v>
      </c>
      <c r="B482" s="8">
        <v>107.6</v>
      </c>
      <c r="C482" s="10">
        <f t="shared" si="15"/>
        <v>6.8075051908786741E-3</v>
      </c>
      <c r="D482" s="10">
        <f t="shared" si="14"/>
        <v>0.35428799147270335</v>
      </c>
      <c r="E482" s="1"/>
      <c r="F482" s="1"/>
      <c r="G482" s="1"/>
      <c r="H482" s="1"/>
      <c r="I482" s="1"/>
      <c r="J482" s="1"/>
      <c r="K482" s="1"/>
      <c r="L482" s="1"/>
    </row>
    <row r="483" spans="1:12" x14ac:dyDescent="0.3">
      <c r="A483" s="7">
        <v>43607</v>
      </c>
      <c r="B483" s="8">
        <v>107.61</v>
      </c>
      <c r="C483" s="10">
        <f t="shared" si="15"/>
        <v>9.2932484616944648E-5</v>
      </c>
      <c r="D483" s="10">
        <f t="shared" si="14"/>
        <v>0.35371889149355068</v>
      </c>
      <c r="E483" s="1"/>
      <c r="F483" s="1"/>
      <c r="G483" s="1"/>
      <c r="H483" s="1"/>
      <c r="I483" s="1"/>
      <c r="J483" s="1"/>
      <c r="K483" s="1"/>
      <c r="L483" s="1"/>
    </row>
    <row r="484" spans="1:12" x14ac:dyDescent="0.3">
      <c r="A484" s="7">
        <v>43608</v>
      </c>
      <c r="B484" s="8">
        <v>107.59</v>
      </c>
      <c r="C484" s="10">
        <f t="shared" si="15"/>
        <v>-1.8587360648300924E-4</v>
      </c>
      <c r="D484" s="10">
        <f t="shared" si="14"/>
        <v>0.34877927857713936</v>
      </c>
      <c r="E484" s="1"/>
      <c r="F484" s="1"/>
      <c r="G484" s="1"/>
      <c r="H484" s="1"/>
      <c r="I484" s="1"/>
      <c r="J484" s="1"/>
      <c r="K484" s="1"/>
      <c r="L484" s="1"/>
    </row>
    <row r="485" spans="1:12" x14ac:dyDescent="0.3">
      <c r="A485" s="7">
        <v>43609</v>
      </c>
      <c r="B485" s="8">
        <v>107.65</v>
      </c>
      <c r="C485" s="10">
        <f t="shared" si="15"/>
        <v>5.5751720455422533E-4</v>
      </c>
      <c r="D485" s="10">
        <f t="shared" si="14"/>
        <v>0.33663945914833349</v>
      </c>
      <c r="E485" s="1"/>
      <c r="F485" s="1"/>
      <c r="G485" s="1"/>
      <c r="H485" s="1"/>
      <c r="I485" s="1"/>
      <c r="J485" s="1"/>
      <c r="K485" s="1"/>
      <c r="L485" s="1"/>
    </row>
    <row r="486" spans="1:12" x14ac:dyDescent="0.3">
      <c r="A486" s="7">
        <v>43613</v>
      </c>
      <c r="B486" s="8">
        <v>106.7</v>
      </c>
      <c r="C486" s="10">
        <f t="shared" si="15"/>
        <v>-8.8640655026643294E-3</v>
      </c>
      <c r="D486" s="10">
        <f t="shared" si="14"/>
        <v>0.33246901373565402</v>
      </c>
      <c r="E486" s="1"/>
      <c r="F486" s="1"/>
      <c r="G486" s="1"/>
      <c r="H486" s="1"/>
      <c r="I486" s="1"/>
      <c r="J486" s="1"/>
      <c r="K486" s="1"/>
      <c r="L486" s="1"/>
    </row>
    <row r="487" spans="1:12" x14ac:dyDescent="0.3">
      <c r="A487" s="7">
        <v>43614</v>
      </c>
      <c r="B487" s="8">
        <v>104.99</v>
      </c>
      <c r="C487" s="10">
        <f t="shared" si="15"/>
        <v>-1.615605078085788E-2</v>
      </c>
      <c r="D487" s="10">
        <f t="shared" si="14"/>
        <v>0.29754097020533982</v>
      </c>
      <c r="E487" s="1"/>
      <c r="F487" s="1"/>
      <c r="G487" s="1"/>
      <c r="H487" s="1"/>
      <c r="I487" s="1"/>
      <c r="J487" s="1"/>
      <c r="K487" s="1"/>
      <c r="L487" s="1"/>
    </row>
    <row r="488" spans="1:12" x14ac:dyDescent="0.3">
      <c r="A488" s="7">
        <v>43615</v>
      </c>
      <c r="B488" s="8">
        <v>106.61</v>
      </c>
      <c r="C488" s="10">
        <f t="shared" si="15"/>
        <v>1.5312208435533813E-2</v>
      </c>
      <c r="D488" s="10">
        <f t="shared" si="14"/>
        <v>0.31851235773151454</v>
      </c>
      <c r="E488" s="1"/>
      <c r="F488" s="1"/>
      <c r="G488" s="1"/>
      <c r="H488" s="1"/>
      <c r="I488" s="1"/>
      <c r="J488" s="1"/>
      <c r="K488" s="1"/>
      <c r="L488" s="1"/>
    </row>
    <row r="489" spans="1:12" x14ac:dyDescent="0.3">
      <c r="A489" s="7">
        <v>43616</v>
      </c>
      <c r="B489" s="8">
        <v>105.1</v>
      </c>
      <c r="C489" s="10">
        <f t="shared" si="15"/>
        <v>-1.426503807947831E-2</v>
      </c>
      <c r="D489" s="10">
        <f t="shared" si="14"/>
        <v>0.29130422873304007</v>
      </c>
      <c r="E489" s="1"/>
      <c r="F489" s="1"/>
      <c r="G489" s="1"/>
      <c r="H489" s="1"/>
      <c r="I489" s="1"/>
      <c r="J489" s="1"/>
      <c r="K489" s="1"/>
      <c r="L489" s="1"/>
    </row>
    <row r="490" spans="1:12" x14ac:dyDescent="0.3">
      <c r="A490" s="7">
        <v>43619</v>
      </c>
      <c r="B490" s="8">
        <v>105.1</v>
      </c>
      <c r="C490" s="10">
        <f t="shared" si="15"/>
        <v>0</v>
      </c>
      <c r="D490" s="10">
        <f t="shared" si="14"/>
        <v>0.31279659452186315</v>
      </c>
      <c r="E490" s="1"/>
      <c r="F490" s="1"/>
      <c r="G490" s="1"/>
      <c r="H490" s="1"/>
      <c r="I490" s="1"/>
      <c r="J490" s="1"/>
      <c r="K490" s="1"/>
      <c r="L490" s="1"/>
    </row>
    <row r="491" spans="1:12" x14ac:dyDescent="0.3">
      <c r="A491" s="7">
        <v>43620</v>
      </c>
      <c r="B491" s="8">
        <v>105.5</v>
      </c>
      <c r="C491" s="10">
        <f t="shared" si="15"/>
        <v>3.7986750332157384E-3</v>
      </c>
      <c r="D491" s="10">
        <f t="shared" si="14"/>
        <v>0.30598440395379017</v>
      </c>
      <c r="E491" s="1"/>
      <c r="F491" s="1"/>
      <c r="G491" s="1"/>
      <c r="H491" s="1"/>
      <c r="I491" s="1"/>
      <c r="J491" s="1"/>
      <c r="K491" s="1"/>
      <c r="L491" s="1"/>
    </row>
    <row r="492" spans="1:12" x14ac:dyDescent="0.3">
      <c r="A492" s="7">
        <v>43621</v>
      </c>
      <c r="B492" s="8">
        <v>106.46</v>
      </c>
      <c r="C492" s="10">
        <f t="shared" si="15"/>
        <v>9.0583748284901056E-3</v>
      </c>
      <c r="D492" s="10">
        <f t="shared" si="14"/>
        <v>0.29238973579252148</v>
      </c>
      <c r="E492" s="1"/>
      <c r="F492" s="1"/>
      <c r="G492" s="1"/>
      <c r="H492" s="1"/>
      <c r="I492" s="1"/>
      <c r="J492" s="1"/>
      <c r="K492" s="1"/>
      <c r="L492" s="1"/>
    </row>
    <row r="493" spans="1:12" x14ac:dyDescent="0.3">
      <c r="A493" s="7">
        <v>43622</v>
      </c>
      <c r="B493" s="8">
        <v>106.08</v>
      </c>
      <c r="C493" s="10">
        <f t="shared" si="15"/>
        <v>-3.5758013070589559E-3</v>
      </c>
      <c r="D493" s="10">
        <f t="shared" si="14"/>
        <v>0.28592394064138105</v>
      </c>
      <c r="E493" s="1"/>
      <c r="F493" s="1"/>
      <c r="G493" s="1"/>
      <c r="H493" s="1"/>
      <c r="I493" s="1"/>
      <c r="J493" s="1"/>
      <c r="K493" s="1"/>
      <c r="L493" s="1"/>
    </row>
    <row r="494" spans="1:12" x14ac:dyDescent="0.3">
      <c r="A494" s="7">
        <v>43623</v>
      </c>
      <c r="B494" s="8">
        <v>106.79</v>
      </c>
      <c r="C494" s="10">
        <f t="shared" si="15"/>
        <v>6.6707627459014285E-3</v>
      </c>
      <c r="D494" s="10">
        <f t="shared" si="14"/>
        <v>0.30445903541252706</v>
      </c>
      <c r="E494" s="1"/>
      <c r="F494" s="1"/>
      <c r="G494" s="1"/>
      <c r="H494" s="1"/>
      <c r="I494" s="1"/>
      <c r="J494" s="1"/>
      <c r="K494" s="1"/>
      <c r="L494" s="1"/>
    </row>
    <row r="495" spans="1:12" x14ac:dyDescent="0.3">
      <c r="A495" s="7">
        <v>43626</v>
      </c>
      <c r="B495" s="8">
        <v>105.4</v>
      </c>
      <c r="C495" s="10">
        <f t="shared" si="15"/>
        <v>-1.3101653076191919E-2</v>
      </c>
      <c r="D495" s="10">
        <f t="shared" si="14"/>
        <v>0.27523612639172734</v>
      </c>
      <c r="E495" s="1"/>
      <c r="F495" s="1"/>
      <c r="G495" s="1"/>
      <c r="H495" s="1"/>
      <c r="I495" s="1"/>
      <c r="J495" s="1"/>
      <c r="K495" s="1"/>
      <c r="L495" s="1"/>
    </row>
    <row r="496" spans="1:12" x14ac:dyDescent="0.3">
      <c r="A496" s="7">
        <v>43627</v>
      </c>
      <c r="B496" s="8">
        <v>105.64</v>
      </c>
      <c r="C496" s="10">
        <f t="shared" si="15"/>
        <v>2.2744513216694439E-3</v>
      </c>
      <c r="D496" s="10">
        <f t="shared" si="14"/>
        <v>0.25331784016467634</v>
      </c>
      <c r="E496" s="1"/>
      <c r="F496" s="1"/>
      <c r="G496" s="1"/>
      <c r="H496" s="1"/>
      <c r="I496" s="1"/>
      <c r="J496" s="1"/>
      <c r="K496" s="1"/>
      <c r="L496" s="1"/>
    </row>
    <row r="497" spans="1:12" x14ac:dyDescent="0.3">
      <c r="A497" s="7">
        <v>43628</v>
      </c>
      <c r="B497" s="8">
        <v>105.8</v>
      </c>
      <c r="C497" s="10">
        <f t="shared" si="15"/>
        <v>1.5134319952674129E-3</v>
      </c>
      <c r="D497" s="10">
        <f t="shared" si="14"/>
        <v>0.22728728541480614</v>
      </c>
      <c r="E497" s="1"/>
      <c r="F497" s="1"/>
      <c r="G497" s="1"/>
      <c r="H497" s="1"/>
      <c r="I497" s="1"/>
      <c r="J497" s="1"/>
      <c r="K497" s="1"/>
      <c r="L497" s="1"/>
    </row>
    <row r="498" spans="1:12" x14ac:dyDescent="0.3">
      <c r="A498" s="7">
        <v>43629</v>
      </c>
      <c r="B498" s="8">
        <v>104.8</v>
      </c>
      <c r="C498" s="10">
        <f t="shared" si="15"/>
        <v>-9.4967475372571969E-3</v>
      </c>
      <c r="D498" s="10">
        <f t="shared" si="14"/>
        <v>0.20881445304506907</v>
      </c>
      <c r="E498" s="1"/>
      <c r="F498" s="1"/>
      <c r="G498" s="1"/>
      <c r="H498" s="1"/>
      <c r="I498" s="1"/>
      <c r="J498" s="1"/>
      <c r="K498" s="1"/>
      <c r="L498" s="1"/>
    </row>
    <row r="499" spans="1:12" x14ac:dyDescent="0.3">
      <c r="A499" s="7">
        <v>43630</v>
      </c>
      <c r="B499" s="8">
        <v>103.28</v>
      </c>
      <c r="C499" s="10">
        <f t="shared" si="15"/>
        <v>-1.4610025348554719E-2</v>
      </c>
      <c r="D499" s="10">
        <f t="shared" si="14"/>
        <v>0.20033724559754873</v>
      </c>
      <c r="E499" s="1"/>
      <c r="F499" s="1"/>
      <c r="G499" s="1"/>
      <c r="H499" s="1"/>
      <c r="I499" s="1"/>
      <c r="J499" s="1"/>
      <c r="K499" s="1"/>
      <c r="L499" s="1"/>
    </row>
    <row r="500" spans="1:12" x14ac:dyDescent="0.3">
      <c r="A500" s="7">
        <v>43633</v>
      </c>
      <c r="B500" s="8">
        <v>104.81</v>
      </c>
      <c r="C500" s="10">
        <f t="shared" si="15"/>
        <v>1.4705440643698999E-2</v>
      </c>
      <c r="D500" s="10">
        <f t="shared" si="14"/>
        <v>0.21008633906414304</v>
      </c>
      <c r="E500" s="1"/>
      <c r="F500" s="1"/>
      <c r="G500" s="1"/>
      <c r="H500" s="1"/>
      <c r="I500" s="1"/>
      <c r="J500" s="1"/>
      <c r="K500" s="1"/>
      <c r="L500" s="1"/>
    </row>
    <row r="501" spans="1:12" x14ac:dyDescent="0.3">
      <c r="A501" s="7">
        <v>43634</v>
      </c>
      <c r="B501" s="8">
        <v>104.72</v>
      </c>
      <c r="C501" s="10">
        <f t="shared" si="15"/>
        <v>-8.5906558044148557E-4</v>
      </c>
      <c r="D501" s="10">
        <f t="shared" si="14"/>
        <v>0.21477530164369121</v>
      </c>
      <c r="E501" s="1"/>
      <c r="F501" s="1"/>
      <c r="G501" s="1"/>
      <c r="H501" s="1"/>
      <c r="I501" s="1"/>
      <c r="J501" s="1"/>
      <c r="K501" s="1"/>
      <c r="L501" s="1"/>
    </row>
    <row r="502" spans="1:12" x14ac:dyDescent="0.3">
      <c r="A502" s="7">
        <v>43635</v>
      </c>
      <c r="B502" s="8">
        <v>105.42</v>
      </c>
      <c r="C502" s="10">
        <f t="shared" si="15"/>
        <v>6.6622498254164716E-3</v>
      </c>
      <c r="D502" s="10">
        <f t="shared" si="14"/>
        <v>0.23178924126509251</v>
      </c>
      <c r="E502" s="1"/>
      <c r="F502" s="1"/>
      <c r="G502" s="1"/>
      <c r="H502" s="1"/>
      <c r="I502" s="1"/>
      <c r="J502" s="1"/>
      <c r="K502" s="1"/>
      <c r="L502" s="1"/>
    </row>
    <row r="503" spans="1:12" x14ac:dyDescent="0.3">
      <c r="A503" s="7">
        <v>43636</v>
      </c>
      <c r="B503" s="8">
        <v>104.2</v>
      </c>
      <c r="C503" s="10">
        <f t="shared" si="15"/>
        <v>-1.1640242107794237E-2</v>
      </c>
      <c r="D503" s="10">
        <f t="shared" si="14"/>
        <v>0.19697737488930142</v>
      </c>
      <c r="E503" s="1"/>
      <c r="F503" s="1"/>
      <c r="G503" s="1"/>
      <c r="H503" s="1"/>
      <c r="I503" s="1"/>
      <c r="J503" s="1"/>
      <c r="K503" s="1"/>
      <c r="L503" s="1"/>
    </row>
    <row r="504" spans="1:12" x14ac:dyDescent="0.3">
      <c r="A504" s="7">
        <v>43637</v>
      </c>
      <c r="B504" s="8">
        <v>104.45</v>
      </c>
      <c r="C504" s="10">
        <f t="shared" si="15"/>
        <v>2.3963586833082606E-3</v>
      </c>
      <c r="D504" s="10">
        <f t="shared" si="14"/>
        <v>0.18902660876308741</v>
      </c>
      <c r="E504" s="1"/>
      <c r="F504" s="1"/>
      <c r="G504" s="1"/>
      <c r="H504" s="1"/>
      <c r="I504" s="1"/>
      <c r="J504" s="1"/>
      <c r="K504" s="1"/>
      <c r="L504" s="1"/>
    </row>
    <row r="505" spans="1:12" x14ac:dyDescent="0.3">
      <c r="A505" s="7">
        <v>43640</v>
      </c>
      <c r="B505" s="8">
        <v>102.8</v>
      </c>
      <c r="C505" s="10">
        <f t="shared" si="15"/>
        <v>-1.5923134981510149E-2</v>
      </c>
      <c r="D505" s="10">
        <f t="shared" si="14"/>
        <v>0.18169918241568661</v>
      </c>
      <c r="E505" s="1"/>
      <c r="F505" s="1"/>
      <c r="G505" s="1"/>
      <c r="H505" s="1"/>
      <c r="I505" s="1"/>
      <c r="J505" s="1"/>
      <c r="K505" s="1"/>
      <c r="L505" s="1"/>
    </row>
    <row r="506" spans="1:12" x14ac:dyDescent="0.3">
      <c r="A506" s="7">
        <v>43641</v>
      </c>
      <c r="B506" s="8">
        <v>103.71</v>
      </c>
      <c r="C506" s="10">
        <f t="shared" si="15"/>
        <v>8.8131895805780933E-3</v>
      </c>
      <c r="D506" s="10">
        <f t="shared" si="14"/>
        <v>0.18388482608142476</v>
      </c>
      <c r="E506" s="1"/>
      <c r="F506" s="1"/>
      <c r="G506" s="1"/>
      <c r="H506" s="1"/>
      <c r="I506" s="1"/>
      <c r="J506" s="1"/>
      <c r="K506" s="1"/>
      <c r="L506" s="1"/>
    </row>
    <row r="507" spans="1:12" x14ac:dyDescent="0.3">
      <c r="A507" s="7">
        <v>43642</v>
      </c>
      <c r="B507" s="8">
        <v>102.69</v>
      </c>
      <c r="C507" s="10">
        <f t="shared" si="15"/>
        <v>-9.8838013914391166E-3</v>
      </c>
      <c r="D507" s="10">
        <f t="shared" si="14"/>
        <v>0.15881959453192956</v>
      </c>
      <c r="E507" s="1"/>
      <c r="F507" s="1"/>
      <c r="G507" s="1"/>
      <c r="H507" s="1"/>
      <c r="I507" s="1"/>
      <c r="J507" s="1"/>
      <c r="K507" s="1"/>
      <c r="L507" s="1"/>
    </row>
    <row r="508" spans="1:12" x14ac:dyDescent="0.3">
      <c r="A508" s="7">
        <v>43643</v>
      </c>
      <c r="B508" s="8">
        <v>102.78</v>
      </c>
      <c r="C508" s="10">
        <f t="shared" si="15"/>
        <v>8.7604035387981848E-4</v>
      </c>
      <c r="D508" s="10">
        <f t="shared" si="14"/>
        <v>0.16083770901634195</v>
      </c>
      <c r="E508" s="1"/>
      <c r="F508" s="1"/>
      <c r="G508" s="1"/>
      <c r="H508" s="1"/>
      <c r="I508" s="1"/>
      <c r="J508" s="1"/>
      <c r="K508" s="1"/>
      <c r="L508" s="1"/>
    </row>
    <row r="509" spans="1:12" x14ac:dyDescent="0.3">
      <c r="A509" s="7">
        <v>43644</v>
      </c>
      <c r="B509" s="8">
        <v>103.97</v>
      </c>
      <c r="C509" s="10">
        <f t="shared" si="15"/>
        <v>1.1511614425795257E-2</v>
      </c>
      <c r="D509" s="10">
        <f t="shared" si="14"/>
        <v>0.19231651690114254</v>
      </c>
      <c r="E509" s="1"/>
      <c r="F509" s="1"/>
      <c r="G509" s="1"/>
      <c r="H509" s="1"/>
      <c r="I509" s="1"/>
      <c r="J509" s="1"/>
      <c r="K509" s="1"/>
      <c r="L509" s="1"/>
    </row>
    <row r="510" spans="1:12" x14ac:dyDescent="0.3">
      <c r="A510" s="7">
        <v>43647</v>
      </c>
      <c r="B510" s="8">
        <v>105.19</v>
      </c>
      <c r="C510" s="10">
        <f t="shared" si="15"/>
        <v>1.1665842761303941E-2</v>
      </c>
      <c r="D510" s="10">
        <f t="shared" si="14"/>
        <v>0.19654910824739391</v>
      </c>
      <c r="E510" s="1"/>
      <c r="F510" s="1"/>
      <c r="G510" s="1"/>
      <c r="H510" s="1"/>
      <c r="I510" s="1"/>
      <c r="J510" s="1"/>
      <c r="K510" s="1"/>
      <c r="L510" s="1"/>
    </row>
    <row r="511" spans="1:12" x14ac:dyDescent="0.3">
      <c r="A511" s="7">
        <v>43648</v>
      </c>
      <c r="B511" s="8">
        <v>105.62</v>
      </c>
      <c r="C511" s="10">
        <f t="shared" si="15"/>
        <v>4.0795085276044566E-3</v>
      </c>
      <c r="D511" s="10">
        <f t="shared" ref="D511:D574" si="16">SUM(C260:C511)</f>
        <v>0.20526791992319515</v>
      </c>
      <c r="E511" s="1"/>
      <c r="F511" s="1"/>
      <c r="G511" s="1"/>
      <c r="H511" s="1"/>
      <c r="I511" s="1"/>
      <c r="J511" s="1"/>
      <c r="K511" s="1"/>
      <c r="L511" s="1"/>
    </row>
    <row r="512" spans="1:12" x14ac:dyDescent="0.3">
      <c r="A512" s="7">
        <v>43649</v>
      </c>
      <c r="B512" s="8">
        <v>108.37</v>
      </c>
      <c r="C512" s="10">
        <f t="shared" si="15"/>
        <v>2.5703550656116732E-2</v>
      </c>
      <c r="D512" s="10">
        <f t="shared" si="16"/>
        <v>0.24466630625466679</v>
      </c>
      <c r="E512" s="1"/>
      <c r="F512" s="1"/>
      <c r="G512" s="1"/>
      <c r="H512" s="1"/>
      <c r="I512" s="1"/>
      <c r="J512" s="1"/>
      <c r="K512" s="1"/>
      <c r="L512" s="1"/>
    </row>
    <row r="513" spans="1:12" x14ac:dyDescent="0.3">
      <c r="A513" s="7">
        <v>43651</v>
      </c>
      <c r="B513" s="8">
        <v>108.22</v>
      </c>
      <c r="C513" s="10">
        <f t="shared" si="15"/>
        <v>-1.385105720314674E-3</v>
      </c>
      <c r="D513" s="10">
        <f t="shared" si="16"/>
        <v>0.23658592680126697</v>
      </c>
      <c r="E513" s="1"/>
      <c r="F513" s="1"/>
      <c r="G513" s="1"/>
      <c r="H513" s="1"/>
      <c r="I513" s="1"/>
      <c r="J513" s="1"/>
      <c r="K513" s="1"/>
      <c r="L513" s="1"/>
    </row>
    <row r="514" spans="1:12" x14ac:dyDescent="0.3">
      <c r="A514" s="7">
        <v>43654</v>
      </c>
      <c r="B514" s="8">
        <v>107.71</v>
      </c>
      <c r="C514" s="10">
        <f t="shared" si="15"/>
        <v>-4.7237618519103755E-3</v>
      </c>
      <c r="D514" s="10">
        <f t="shared" si="16"/>
        <v>0.21043566918745729</v>
      </c>
      <c r="E514" s="1"/>
      <c r="F514" s="1"/>
      <c r="G514" s="1"/>
      <c r="H514" s="1"/>
      <c r="I514" s="1"/>
      <c r="J514" s="1"/>
      <c r="K514" s="1"/>
      <c r="L514" s="1"/>
    </row>
    <row r="515" spans="1:12" x14ac:dyDescent="0.3">
      <c r="A515" s="7">
        <v>43655</v>
      </c>
      <c r="B515" s="8">
        <v>107.5</v>
      </c>
      <c r="C515" s="10">
        <f t="shared" si="15"/>
        <v>-1.951582794961289E-3</v>
      </c>
      <c r="D515" s="10">
        <f t="shared" si="16"/>
        <v>0.20676675813254736</v>
      </c>
      <c r="E515" s="1"/>
      <c r="F515" s="1"/>
      <c r="G515" s="1"/>
      <c r="H515" s="1"/>
      <c r="I515" s="1"/>
      <c r="J515" s="1"/>
      <c r="K515" s="1"/>
      <c r="L515" s="1"/>
    </row>
    <row r="516" spans="1:12" x14ac:dyDescent="0.3">
      <c r="A516" s="7">
        <v>43656</v>
      </c>
      <c r="B516" s="8">
        <v>108.34</v>
      </c>
      <c r="C516" s="10">
        <f t="shared" ref="C516:C579" si="17">LN(B516/B515)</f>
        <v>7.7835826620353326E-3</v>
      </c>
      <c r="D516" s="10">
        <f t="shared" si="16"/>
        <v>0.22536125689879827</v>
      </c>
      <c r="E516" s="1"/>
      <c r="F516" s="1"/>
      <c r="G516" s="1"/>
      <c r="H516" s="1"/>
      <c r="I516" s="1"/>
      <c r="J516" s="1"/>
      <c r="K516" s="1"/>
      <c r="L516" s="1"/>
    </row>
    <row r="517" spans="1:12" x14ac:dyDescent="0.3">
      <c r="A517" s="7">
        <v>43657</v>
      </c>
      <c r="B517" s="8">
        <v>107.96</v>
      </c>
      <c r="C517" s="10">
        <f t="shared" si="17"/>
        <v>-3.5136420799490027E-3</v>
      </c>
      <c r="D517" s="10">
        <f t="shared" si="16"/>
        <v>0.21919157076073312</v>
      </c>
      <c r="E517" s="1"/>
      <c r="F517" s="1"/>
      <c r="G517" s="1"/>
      <c r="H517" s="1"/>
      <c r="I517" s="1"/>
      <c r="J517" s="1"/>
      <c r="K517" s="1"/>
      <c r="L517" s="1"/>
    </row>
    <row r="518" spans="1:12" x14ac:dyDescent="0.3">
      <c r="A518" s="7">
        <v>43658</v>
      </c>
      <c r="B518" s="8">
        <v>108.05</v>
      </c>
      <c r="C518" s="10">
        <f t="shared" si="17"/>
        <v>8.3329480309109389E-4</v>
      </c>
      <c r="D518" s="10">
        <f t="shared" si="16"/>
        <v>0.21818133468106415</v>
      </c>
      <c r="E518" s="1"/>
      <c r="F518" s="1"/>
      <c r="G518" s="1"/>
      <c r="H518" s="1"/>
      <c r="I518" s="1"/>
      <c r="J518" s="1"/>
      <c r="K518" s="1"/>
      <c r="L518" s="1"/>
    </row>
    <row r="519" spans="1:12" x14ac:dyDescent="0.3">
      <c r="A519" s="7">
        <v>43661</v>
      </c>
      <c r="B519" s="8">
        <v>107.71</v>
      </c>
      <c r="C519" s="10">
        <f t="shared" si="17"/>
        <v>-3.1516525902161923E-3</v>
      </c>
      <c r="D519" s="10">
        <f t="shared" si="16"/>
        <v>0.21020652161541872</v>
      </c>
      <c r="E519" s="1"/>
      <c r="F519" s="1"/>
      <c r="G519" s="1"/>
      <c r="H519" s="1"/>
      <c r="I519" s="1"/>
      <c r="J519" s="1"/>
      <c r="K519" s="1"/>
      <c r="L519" s="1"/>
    </row>
    <row r="520" spans="1:12" x14ac:dyDescent="0.3">
      <c r="A520" s="7">
        <v>43662</v>
      </c>
      <c r="B520" s="8">
        <v>106.81</v>
      </c>
      <c r="C520" s="10">
        <f t="shared" si="17"/>
        <v>-8.3908752610746852E-3</v>
      </c>
      <c r="D520" s="10">
        <f t="shared" si="16"/>
        <v>0.19655969275562721</v>
      </c>
      <c r="E520" s="1"/>
      <c r="F520" s="1"/>
      <c r="G520" s="1"/>
      <c r="H520" s="1"/>
      <c r="I520" s="1"/>
      <c r="J520" s="1"/>
      <c r="K520" s="1"/>
      <c r="L520" s="1"/>
    </row>
    <row r="521" spans="1:12" x14ac:dyDescent="0.3">
      <c r="A521" s="7">
        <v>43663</v>
      </c>
      <c r="B521" s="8">
        <v>107.36</v>
      </c>
      <c r="C521" s="10">
        <f t="shared" si="17"/>
        <v>5.1361181217674922E-3</v>
      </c>
      <c r="D521" s="10">
        <f t="shared" si="16"/>
        <v>0.20718091204815003</v>
      </c>
      <c r="E521" s="1"/>
      <c r="F521" s="1"/>
      <c r="G521" s="1"/>
      <c r="H521" s="1"/>
      <c r="I521" s="1"/>
      <c r="J521" s="1"/>
      <c r="K521" s="1"/>
      <c r="L521" s="1"/>
    </row>
    <row r="522" spans="1:12" x14ac:dyDescent="0.3">
      <c r="A522" s="7">
        <v>43664</v>
      </c>
      <c r="B522" s="8">
        <v>108.04</v>
      </c>
      <c r="C522" s="10">
        <f t="shared" si="17"/>
        <v>6.3138557010431239E-3</v>
      </c>
      <c r="D522" s="10">
        <f t="shared" si="16"/>
        <v>0.20721226379084182</v>
      </c>
      <c r="E522" s="1"/>
      <c r="F522" s="1"/>
      <c r="G522" s="1"/>
      <c r="H522" s="1"/>
      <c r="I522" s="1"/>
      <c r="J522" s="1"/>
      <c r="K522" s="1"/>
      <c r="L522" s="1"/>
    </row>
    <row r="523" spans="1:12" x14ac:dyDescent="0.3">
      <c r="A523" s="7">
        <v>43665</v>
      </c>
      <c r="B523" s="8">
        <v>110.98</v>
      </c>
      <c r="C523" s="10">
        <f t="shared" si="17"/>
        <v>2.6848475973340277E-2</v>
      </c>
      <c r="D523" s="10">
        <f t="shared" si="16"/>
        <v>0.23451632063766539</v>
      </c>
      <c r="E523" s="1"/>
      <c r="F523" s="1"/>
      <c r="G523" s="1"/>
      <c r="H523" s="1"/>
      <c r="I523" s="1"/>
      <c r="J523" s="1"/>
      <c r="K523" s="1"/>
      <c r="L523" s="1"/>
    </row>
    <row r="524" spans="1:12" x14ac:dyDescent="0.3">
      <c r="A524" s="7">
        <v>43668</v>
      </c>
      <c r="B524" s="8">
        <v>110.74</v>
      </c>
      <c r="C524" s="10">
        <f t="shared" si="17"/>
        <v>-2.1648935029341472E-3</v>
      </c>
      <c r="D524" s="10">
        <f t="shared" si="16"/>
        <v>0.21922312631226901</v>
      </c>
      <c r="E524" s="1"/>
      <c r="F524" s="1"/>
      <c r="G524" s="1"/>
      <c r="H524" s="1"/>
      <c r="I524" s="1"/>
      <c r="J524" s="1"/>
      <c r="K524" s="1"/>
      <c r="L524" s="1"/>
    </row>
    <row r="525" spans="1:12" x14ac:dyDescent="0.3">
      <c r="A525" s="7">
        <v>43669</v>
      </c>
      <c r="B525" s="8">
        <v>110.25</v>
      </c>
      <c r="C525" s="10">
        <f t="shared" si="17"/>
        <v>-4.4345970678657531E-3</v>
      </c>
      <c r="D525" s="10">
        <f t="shared" si="16"/>
        <v>0.21771612957884287</v>
      </c>
      <c r="E525" s="1"/>
      <c r="F525" s="1"/>
      <c r="G525" s="1"/>
      <c r="H525" s="1"/>
      <c r="I525" s="1"/>
      <c r="J525" s="1"/>
      <c r="K525" s="1"/>
      <c r="L525" s="1"/>
    </row>
    <row r="526" spans="1:12" x14ac:dyDescent="0.3">
      <c r="A526" s="7">
        <v>43670</v>
      </c>
      <c r="B526" s="8">
        <v>111.67</v>
      </c>
      <c r="C526" s="10">
        <f t="shared" si="17"/>
        <v>1.279757913074542E-2</v>
      </c>
      <c r="D526" s="10">
        <f t="shared" si="16"/>
        <v>0.2379840320747538</v>
      </c>
      <c r="E526" s="1"/>
      <c r="F526" s="1"/>
      <c r="G526" s="1"/>
      <c r="H526" s="1"/>
      <c r="I526" s="1"/>
      <c r="J526" s="1"/>
      <c r="K526" s="1"/>
      <c r="L526" s="1"/>
    </row>
    <row r="527" spans="1:12" x14ac:dyDescent="0.3">
      <c r="A527" s="7">
        <v>43671</v>
      </c>
      <c r="B527" s="8">
        <v>110.78</v>
      </c>
      <c r="C527" s="10">
        <f t="shared" si="17"/>
        <v>-8.0018408527428725E-3</v>
      </c>
      <c r="D527" s="10">
        <f t="shared" si="16"/>
        <v>0.23567891393128509</v>
      </c>
      <c r="E527" s="1"/>
      <c r="F527" s="1"/>
      <c r="G527" s="1"/>
      <c r="H527" s="1"/>
      <c r="I527" s="1"/>
      <c r="J527" s="1"/>
      <c r="K527" s="1"/>
      <c r="L527" s="1"/>
    </row>
    <row r="528" spans="1:12" x14ac:dyDescent="0.3">
      <c r="A528" s="7">
        <v>43672</v>
      </c>
      <c r="B528" s="8">
        <v>112.45</v>
      </c>
      <c r="C528" s="10">
        <f t="shared" si="17"/>
        <v>1.4962425800366967E-2</v>
      </c>
      <c r="D528" s="10">
        <f t="shared" si="16"/>
        <v>0.24029739981767936</v>
      </c>
      <c r="E528" s="1"/>
      <c r="F528" s="1"/>
      <c r="G528" s="1"/>
      <c r="H528" s="1"/>
      <c r="I528" s="1"/>
      <c r="J528" s="1"/>
      <c r="K528" s="1"/>
      <c r="L528" s="1"/>
    </row>
    <row r="529" spans="1:12" x14ac:dyDescent="0.3">
      <c r="A529" s="7">
        <v>43675</v>
      </c>
      <c r="B529" s="8">
        <v>111</v>
      </c>
      <c r="C529" s="10">
        <f t="shared" si="17"/>
        <v>-1.2978477092990551E-2</v>
      </c>
      <c r="D529" s="10">
        <f t="shared" si="16"/>
        <v>0.22799765578241951</v>
      </c>
      <c r="E529" s="1"/>
      <c r="F529" s="1"/>
      <c r="G529" s="1"/>
      <c r="H529" s="1"/>
      <c r="I529" s="1"/>
      <c r="J529" s="1"/>
      <c r="K529" s="1"/>
      <c r="L529" s="1"/>
    </row>
    <row r="530" spans="1:12" x14ac:dyDescent="0.3">
      <c r="A530" s="7">
        <v>43676</v>
      </c>
      <c r="B530" s="8">
        <v>109.9</v>
      </c>
      <c r="C530" s="10">
        <f t="shared" si="17"/>
        <v>-9.9593399027583553E-3</v>
      </c>
      <c r="D530" s="10">
        <f t="shared" si="16"/>
        <v>0.21476203209266687</v>
      </c>
      <c r="E530" s="1"/>
      <c r="F530" s="1"/>
      <c r="G530" s="1"/>
      <c r="H530" s="1"/>
      <c r="I530" s="1"/>
      <c r="J530" s="1"/>
      <c r="K530" s="1"/>
      <c r="L530" s="1"/>
    </row>
    <row r="531" spans="1:12" x14ac:dyDescent="0.3">
      <c r="A531" s="7">
        <v>43677</v>
      </c>
      <c r="B531" s="8">
        <v>107.22</v>
      </c>
      <c r="C531" s="10">
        <f t="shared" si="17"/>
        <v>-2.4688063010184082E-2</v>
      </c>
      <c r="D531" s="10">
        <f t="shared" si="16"/>
        <v>0.20794073169474186</v>
      </c>
      <c r="E531" s="1"/>
      <c r="F531" s="1"/>
      <c r="G531" s="1"/>
      <c r="H531" s="1"/>
      <c r="I531" s="1"/>
      <c r="J531" s="1"/>
      <c r="K531" s="1"/>
      <c r="L531" s="1"/>
    </row>
    <row r="532" spans="1:12" x14ac:dyDescent="0.3">
      <c r="A532" s="7">
        <v>43678</v>
      </c>
      <c r="B532" s="8">
        <v>106.76</v>
      </c>
      <c r="C532" s="10">
        <f t="shared" si="17"/>
        <v>-4.2994738630682773E-3</v>
      </c>
      <c r="D532" s="10">
        <f t="shared" si="16"/>
        <v>0.20974550943815051</v>
      </c>
      <c r="E532" s="1"/>
      <c r="F532" s="1"/>
      <c r="G532" s="1"/>
      <c r="H532" s="1"/>
      <c r="I532" s="1"/>
      <c r="J532" s="1"/>
      <c r="K532" s="1"/>
      <c r="L532" s="1"/>
    </row>
    <row r="533" spans="1:12" x14ac:dyDescent="0.3">
      <c r="A533" s="7">
        <v>43679</v>
      </c>
      <c r="B533" s="8">
        <v>102.56</v>
      </c>
      <c r="C533" s="10">
        <f t="shared" si="17"/>
        <v>-4.0135331363963488E-2</v>
      </c>
      <c r="D533" s="10">
        <f t="shared" si="16"/>
        <v>0.18579873401936869</v>
      </c>
      <c r="E533" s="1"/>
      <c r="F533" s="1"/>
      <c r="G533" s="1"/>
      <c r="H533" s="1"/>
      <c r="I533" s="1"/>
      <c r="J533" s="1"/>
      <c r="K533" s="1"/>
      <c r="L533" s="1"/>
    </row>
    <row r="534" spans="1:12" x14ac:dyDescent="0.3">
      <c r="A534" s="7">
        <v>43682</v>
      </c>
      <c r="B534" s="8">
        <v>99.65</v>
      </c>
      <c r="C534" s="10">
        <f t="shared" si="17"/>
        <v>-2.8783946513556164E-2</v>
      </c>
      <c r="D534" s="10">
        <f t="shared" si="16"/>
        <v>0.13944086999064381</v>
      </c>
      <c r="E534" s="1"/>
      <c r="F534" s="1"/>
      <c r="G534" s="1"/>
      <c r="H534" s="1"/>
      <c r="I534" s="1"/>
      <c r="J534" s="1"/>
      <c r="K534" s="1"/>
      <c r="L534" s="1"/>
    </row>
    <row r="535" spans="1:12" x14ac:dyDescent="0.3">
      <c r="A535" s="7">
        <v>43683</v>
      </c>
      <c r="B535" s="8">
        <v>98.58</v>
      </c>
      <c r="C535" s="10">
        <f t="shared" si="17"/>
        <v>-1.0795645381572056E-2</v>
      </c>
      <c r="D535" s="10">
        <f t="shared" si="16"/>
        <v>5.2051715839159962E-2</v>
      </c>
      <c r="E535" s="1"/>
      <c r="F535" s="1"/>
      <c r="G535" s="1"/>
      <c r="H535" s="1"/>
      <c r="I535" s="1"/>
      <c r="J535" s="1"/>
      <c r="K535" s="1"/>
      <c r="L535" s="1"/>
    </row>
    <row r="536" spans="1:12" x14ac:dyDescent="0.3">
      <c r="A536" s="7">
        <v>43684</v>
      </c>
      <c r="B536" s="8">
        <v>98.92</v>
      </c>
      <c r="C536" s="10">
        <f t="shared" si="17"/>
        <v>3.4430413759837064E-3</v>
      </c>
      <c r="D536" s="10">
        <f t="shared" si="16"/>
        <v>4.0329293434555748E-2</v>
      </c>
      <c r="E536" s="1"/>
      <c r="F536" s="1"/>
      <c r="G536" s="1"/>
      <c r="H536" s="1"/>
      <c r="I536" s="1"/>
      <c r="J536" s="1"/>
      <c r="K536" s="1"/>
      <c r="L536" s="1"/>
    </row>
    <row r="537" spans="1:12" x14ac:dyDescent="0.3">
      <c r="A537" s="7">
        <v>43685</v>
      </c>
      <c r="B537" s="8">
        <v>99.48</v>
      </c>
      <c r="C537" s="10">
        <f t="shared" si="17"/>
        <v>5.6451762819883936E-3</v>
      </c>
      <c r="D537" s="10">
        <f t="shared" si="16"/>
        <v>3.5712599559756725E-2</v>
      </c>
      <c r="E537" s="1"/>
      <c r="F537" s="1"/>
      <c r="G537" s="1"/>
      <c r="H537" s="1"/>
      <c r="I537" s="1"/>
      <c r="J537" s="1"/>
      <c r="K537" s="1"/>
      <c r="L537" s="1"/>
    </row>
    <row r="538" spans="1:12" x14ac:dyDescent="0.3">
      <c r="A538" s="7">
        <v>43686</v>
      </c>
      <c r="B538" s="8">
        <v>97.72</v>
      </c>
      <c r="C538" s="10">
        <f t="shared" si="17"/>
        <v>-1.7850372545664288E-2</v>
      </c>
      <c r="D538" s="10">
        <f t="shared" si="16"/>
        <v>1.6716930413291232E-2</v>
      </c>
      <c r="E538" s="1"/>
      <c r="F538" s="1"/>
      <c r="G538" s="1"/>
      <c r="H538" s="1"/>
      <c r="I538" s="1"/>
      <c r="J538" s="1"/>
      <c r="K538" s="1"/>
      <c r="L538" s="1"/>
    </row>
    <row r="539" spans="1:12" x14ac:dyDescent="0.3">
      <c r="A539" s="7">
        <v>43689</v>
      </c>
      <c r="B539" s="8">
        <v>96.36</v>
      </c>
      <c r="C539" s="10">
        <f t="shared" si="17"/>
        <v>-1.4015068642869076E-2</v>
      </c>
      <c r="D539" s="10">
        <f t="shared" si="16"/>
        <v>2.4902784114458849E-2</v>
      </c>
      <c r="E539" s="1"/>
      <c r="F539" s="1"/>
      <c r="G539" s="1"/>
      <c r="H539" s="1"/>
      <c r="I539" s="1"/>
      <c r="J539" s="1"/>
      <c r="K539" s="1"/>
      <c r="L539" s="1"/>
    </row>
    <row r="540" spans="1:12" x14ac:dyDescent="0.3">
      <c r="A540" s="7">
        <v>43690</v>
      </c>
      <c r="B540" s="8">
        <v>97.19</v>
      </c>
      <c r="C540" s="10">
        <f t="shared" si="17"/>
        <v>8.5766477687086867E-3</v>
      </c>
      <c r="D540" s="10">
        <f t="shared" si="16"/>
        <v>4.1705534570782632E-2</v>
      </c>
      <c r="E540" s="1"/>
      <c r="F540" s="1"/>
      <c r="G540" s="1"/>
      <c r="H540" s="1"/>
      <c r="I540" s="1"/>
      <c r="J540" s="1"/>
      <c r="K540" s="1"/>
      <c r="L540" s="1"/>
    </row>
    <row r="541" spans="1:12" x14ac:dyDescent="0.3">
      <c r="A541" s="7">
        <v>43691</v>
      </c>
      <c r="B541" s="8">
        <v>95.17</v>
      </c>
      <c r="C541" s="10">
        <f t="shared" si="17"/>
        <v>-2.100305943112717E-2</v>
      </c>
      <c r="D541" s="10">
        <f t="shared" si="16"/>
        <v>2.0809754011184688E-2</v>
      </c>
      <c r="E541" s="1"/>
      <c r="F541" s="1"/>
      <c r="G541" s="1"/>
      <c r="H541" s="1"/>
      <c r="I541" s="1"/>
      <c r="J541" s="1"/>
      <c r="K541" s="1"/>
      <c r="L541" s="1"/>
    </row>
    <row r="542" spans="1:12" x14ac:dyDescent="0.3">
      <c r="A542" s="7">
        <v>43692</v>
      </c>
      <c r="B542" s="8">
        <v>95.78</v>
      </c>
      <c r="C542" s="10">
        <f t="shared" si="17"/>
        <v>6.3891288302112626E-3</v>
      </c>
      <c r="D542" s="10">
        <f t="shared" si="16"/>
        <v>2.41994162112374E-2</v>
      </c>
      <c r="E542" s="1"/>
      <c r="F542" s="1"/>
      <c r="G542" s="1"/>
      <c r="H542" s="1"/>
      <c r="I542" s="1"/>
      <c r="J542" s="1"/>
      <c r="K542" s="1"/>
      <c r="L542" s="1"/>
    </row>
    <row r="543" spans="1:12" x14ac:dyDescent="0.3">
      <c r="A543" s="7">
        <v>43693</v>
      </c>
      <c r="B543" s="8">
        <v>97.53</v>
      </c>
      <c r="C543" s="10">
        <f t="shared" si="17"/>
        <v>1.8106128069460263E-2</v>
      </c>
      <c r="D543" s="10">
        <f t="shared" si="16"/>
        <v>2.8601606444479736E-2</v>
      </c>
      <c r="E543" s="1"/>
      <c r="F543" s="1"/>
      <c r="G543" s="1"/>
      <c r="H543" s="1"/>
      <c r="I543" s="1"/>
      <c r="J543" s="1"/>
      <c r="K543" s="1"/>
      <c r="L543" s="1"/>
    </row>
    <row r="544" spans="1:12" x14ac:dyDescent="0.3">
      <c r="A544" s="7">
        <v>43696</v>
      </c>
      <c r="B544" s="8">
        <v>97.22</v>
      </c>
      <c r="C544" s="10">
        <f t="shared" si="17"/>
        <v>-3.183571366614265E-3</v>
      </c>
      <c r="D544" s="10">
        <f t="shared" si="16"/>
        <v>-6.0503696850939415E-3</v>
      </c>
      <c r="E544" s="1"/>
      <c r="F544" s="1"/>
      <c r="G544" s="1"/>
      <c r="H544" s="1"/>
      <c r="I544" s="1"/>
      <c r="J544" s="1"/>
      <c r="K544" s="1"/>
      <c r="L544" s="1"/>
    </row>
    <row r="545" spans="1:12" x14ac:dyDescent="0.3">
      <c r="A545" s="7">
        <v>43697</v>
      </c>
      <c r="B545" s="8">
        <v>96.05</v>
      </c>
      <c r="C545" s="10">
        <f t="shared" si="17"/>
        <v>-1.2107562402743766E-2</v>
      </c>
      <c r="D545" s="10">
        <f t="shared" si="16"/>
        <v>-2.3561972769229316E-2</v>
      </c>
      <c r="E545" s="1"/>
      <c r="F545" s="1"/>
      <c r="G545" s="1"/>
      <c r="H545" s="1"/>
      <c r="I545" s="1"/>
      <c r="J545" s="1"/>
      <c r="K545" s="1"/>
      <c r="L545" s="1"/>
    </row>
    <row r="546" spans="1:12" x14ac:dyDescent="0.3">
      <c r="A546" s="7">
        <v>43698</v>
      </c>
      <c r="B546" s="8">
        <v>95.53</v>
      </c>
      <c r="C546" s="10">
        <f t="shared" si="17"/>
        <v>-5.4285549326485985E-3</v>
      </c>
      <c r="D546" s="10">
        <f t="shared" si="16"/>
        <v>-3.6689107054026907E-2</v>
      </c>
      <c r="E546" s="1"/>
      <c r="F546" s="1"/>
      <c r="G546" s="1"/>
      <c r="H546" s="1"/>
      <c r="I546" s="1"/>
      <c r="J546" s="1"/>
      <c r="K546" s="1"/>
      <c r="L546" s="1"/>
    </row>
    <row r="547" spans="1:12" x14ac:dyDescent="0.3">
      <c r="A547" s="7">
        <v>43699</v>
      </c>
      <c r="B547" s="8">
        <v>96.71</v>
      </c>
      <c r="C547" s="10">
        <f t="shared" si="17"/>
        <v>1.2276475446954732E-2</v>
      </c>
      <c r="D547" s="10">
        <f t="shared" si="16"/>
        <v>-1.2127589544468863E-2</v>
      </c>
      <c r="E547" s="1"/>
      <c r="F547" s="1"/>
      <c r="G547" s="1"/>
      <c r="H547" s="1"/>
      <c r="I547" s="1"/>
      <c r="J547" s="1"/>
      <c r="K547" s="1"/>
      <c r="L547" s="1"/>
    </row>
    <row r="548" spans="1:12" x14ac:dyDescent="0.3">
      <c r="A548" s="7">
        <v>43700</v>
      </c>
      <c r="B548" s="8">
        <v>96.89</v>
      </c>
      <c r="C548" s="10">
        <f t="shared" si="17"/>
        <v>1.8595046680409334E-3</v>
      </c>
      <c r="D548" s="10">
        <f t="shared" si="16"/>
        <v>-4.1198945904252146E-3</v>
      </c>
      <c r="E548" s="1"/>
      <c r="F548" s="1"/>
      <c r="G548" s="1"/>
      <c r="H548" s="1"/>
      <c r="I548" s="1"/>
      <c r="J548" s="1"/>
      <c r="K548" s="1"/>
      <c r="L548" s="1"/>
    </row>
    <row r="549" spans="1:12" x14ac:dyDescent="0.3">
      <c r="A549" s="7">
        <v>43703</v>
      </c>
      <c r="B549" s="8">
        <v>98.03</v>
      </c>
      <c r="C549" s="10">
        <f t="shared" si="17"/>
        <v>1.1697239876722087E-2</v>
      </c>
      <c r="D549" s="10">
        <f t="shared" si="16"/>
        <v>6.550018300525361E-3</v>
      </c>
      <c r="E549" s="1"/>
      <c r="F549" s="1"/>
      <c r="G549" s="1"/>
      <c r="H549" s="1"/>
      <c r="I549" s="1"/>
      <c r="J549" s="1"/>
      <c r="K549" s="1"/>
      <c r="L549" s="1"/>
    </row>
    <row r="550" spans="1:12" x14ac:dyDescent="0.3">
      <c r="A550" s="7">
        <v>43704</v>
      </c>
      <c r="B550" s="8">
        <v>96.6</v>
      </c>
      <c r="C550" s="10">
        <f t="shared" si="17"/>
        <v>-1.4694813055162558E-2</v>
      </c>
      <c r="D550" s="10">
        <f t="shared" si="16"/>
        <v>-1.3061326219257485E-2</v>
      </c>
      <c r="E550" s="1"/>
      <c r="F550" s="1"/>
      <c r="G550" s="1"/>
      <c r="H550" s="1"/>
      <c r="I550" s="1"/>
      <c r="J550" s="1"/>
      <c r="K550" s="1"/>
      <c r="L550" s="1"/>
    </row>
    <row r="551" spans="1:12" x14ac:dyDescent="0.3">
      <c r="A551" s="7">
        <v>43705</v>
      </c>
      <c r="B551" s="8">
        <v>97.11</v>
      </c>
      <c r="C551" s="10">
        <f t="shared" si="17"/>
        <v>5.2656153877904104E-3</v>
      </c>
      <c r="D551" s="10">
        <f t="shared" si="16"/>
        <v>-8.9190196041676901E-3</v>
      </c>
      <c r="E551" s="1"/>
      <c r="F551" s="1"/>
      <c r="G551" s="1"/>
      <c r="H551" s="1"/>
      <c r="I551" s="1"/>
      <c r="J551" s="1"/>
      <c r="K551" s="1"/>
      <c r="L551" s="1"/>
    </row>
    <row r="552" spans="1:12" x14ac:dyDescent="0.3">
      <c r="A552" s="7">
        <v>43706</v>
      </c>
      <c r="B552" s="8">
        <v>98.4</v>
      </c>
      <c r="C552" s="10">
        <f t="shared" si="17"/>
        <v>1.3196447451945212E-2</v>
      </c>
      <c r="D552" s="10">
        <f t="shared" si="16"/>
        <v>1.7117211863750766E-2</v>
      </c>
      <c r="E552" s="1"/>
      <c r="F552" s="1"/>
      <c r="G552" s="1"/>
      <c r="H552" s="1"/>
      <c r="I552" s="1"/>
      <c r="J552" s="1"/>
      <c r="K552" s="1"/>
      <c r="L552" s="1"/>
    </row>
    <row r="553" spans="1:12" x14ac:dyDescent="0.3">
      <c r="A553" s="7">
        <v>43707</v>
      </c>
      <c r="B553" s="8">
        <v>99.69</v>
      </c>
      <c r="C553" s="10">
        <f t="shared" si="17"/>
        <v>1.302456697640471E-2</v>
      </c>
      <c r="D553" s="10">
        <f t="shared" si="16"/>
        <v>2.3239160386121636E-2</v>
      </c>
      <c r="E553" s="1"/>
      <c r="F553" s="1"/>
      <c r="G553" s="1"/>
      <c r="H553" s="1"/>
      <c r="I553" s="1"/>
      <c r="J553" s="1"/>
      <c r="K553" s="1"/>
      <c r="L553" s="1"/>
    </row>
    <row r="554" spans="1:12" x14ac:dyDescent="0.3">
      <c r="A554" s="7">
        <v>43711</v>
      </c>
      <c r="B554" s="8">
        <v>102.01</v>
      </c>
      <c r="C554" s="10">
        <f t="shared" si="17"/>
        <v>2.3005476659815002E-2</v>
      </c>
      <c r="D554" s="10">
        <f t="shared" si="16"/>
        <v>5.0462967288974772E-2</v>
      </c>
      <c r="E554" s="1"/>
      <c r="F554" s="1"/>
      <c r="G554" s="1"/>
      <c r="H554" s="1"/>
      <c r="I554" s="1"/>
      <c r="J554" s="1"/>
      <c r="K554" s="1"/>
      <c r="L554" s="1"/>
    </row>
    <row r="555" spans="1:12" x14ac:dyDescent="0.3">
      <c r="A555" s="7">
        <v>43712</v>
      </c>
      <c r="B555" s="8">
        <v>104.4</v>
      </c>
      <c r="C555" s="10">
        <f t="shared" si="17"/>
        <v>2.3158827754110919E-2</v>
      </c>
      <c r="D555" s="10">
        <f t="shared" si="16"/>
        <v>7.084187047289725E-2</v>
      </c>
      <c r="E555" s="1"/>
      <c r="F555" s="1"/>
      <c r="G555" s="1"/>
      <c r="H555" s="1"/>
      <c r="I555" s="1"/>
      <c r="J555" s="1"/>
      <c r="K555" s="1"/>
      <c r="L555" s="1"/>
    </row>
    <row r="556" spans="1:12" x14ac:dyDescent="0.3">
      <c r="A556" s="7">
        <v>43713</v>
      </c>
      <c r="B556" s="8">
        <v>105.57</v>
      </c>
      <c r="C556" s="10">
        <f t="shared" si="17"/>
        <v>1.1144564553065017E-2</v>
      </c>
      <c r="D556" s="10">
        <f t="shared" si="16"/>
        <v>8.2294934180036264E-2</v>
      </c>
      <c r="E556" s="1"/>
      <c r="F556" s="1"/>
      <c r="G556" s="1"/>
      <c r="H556" s="1"/>
      <c r="I556" s="1"/>
      <c r="J556" s="1"/>
      <c r="K556" s="1"/>
      <c r="L556" s="1"/>
    </row>
    <row r="557" spans="1:12" x14ac:dyDescent="0.3">
      <c r="A557" s="7">
        <v>43714</v>
      </c>
      <c r="B557" s="8">
        <v>105.49</v>
      </c>
      <c r="C557" s="10">
        <f t="shared" si="17"/>
        <v>-7.580783078861103E-4</v>
      </c>
      <c r="D557" s="10">
        <f t="shared" si="16"/>
        <v>8.1845450227322425E-2</v>
      </c>
      <c r="E557" s="1"/>
      <c r="F557" s="1"/>
      <c r="G557" s="1"/>
      <c r="H557" s="1"/>
      <c r="I557" s="1"/>
      <c r="J557" s="1"/>
      <c r="K557" s="1"/>
      <c r="L557" s="1"/>
    </row>
    <row r="558" spans="1:12" x14ac:dyDescent="0.3">
      <c r="A558" s="7">
        <v>43717</v>
      </c>
      <c r="B558" s="8">
        <v>105.09</v>
      </c>
      <c r="C558" s="10">
        <f t="shared" si="17"/>
        <v>-3.799035816212193E-3</v>
      </c>
      <c r="D558" s="10">
        <f t="shared" si="16"/>
        <v>6.8829759306186372E-2</v>
      </c>
      <c r="E558" s="1"/>
      <c r="F558" s="1"/>
      <c r="G558" s="1"/>
      <c r="H558" s="1"/>
      <c r="I558" s="1"/>
      <c r="J558" s="1"/>
      <c r="K558" s="1"/>
      <c r="L558" s="1"/>
    </row>
    <row r="559" spans="1:12" x14ac:dyDescent="0.3">
      <c r="A559" s="7">
        <v>43718</v>
      </c>
      <c r="B559" s="8">
        <v>105.9</v>
      </c>
      <c r="C559" s="10">
        <f t="shared" si="17"/>
        <v>7.6781267298556208E-3</v>
      </c>
      <c r="D559" s="10">
        <f t="shared" si="16"/>
        <v>7.7833943250808418E-2</v>
      </c>
      <c r="E559" s="1"/>
      <c r="F559" s="1"/>
      <c r="G559" s="1"/>
      <c r="H559" s="1"/>
      <c r="I559" s="1"/>
      <c r="J559" s="1"/>
      <c r="K559" s="1"/>
      <c r="L559" s="1"/>
    </row>
    <row r="560" spans="1:12" x14ac:dyDescent="0.3">
      <c r="A560" s="7">
        <v>43719</v>
      </c>
      <c r="B560" s="8">
        <v>106.98</v>
      </c>
      <c r="C560" s="10">
        <f t="shared" si="17"/>
        <v>1.0146648495743312E-2</v>
      </c>
      <c r="D560" s="10">
        <f t="shared" si="16"/>
        <v>8.9819578778918746E-2</v>
      </c>
      <c r="E560" s="1"/>
      <c r="F560" s="1"/>
      <c r="G560" s="1"/>
      <c r="H560" s="1"/>
      <c r="I560" s="1"/>
      <c r="J560" s="1"/>
      <c r="K560" s="1"/>
      <c r="L560" s="1"/>
    </row>
    <row r="561" spans="1:12" x14ac:dyDescent="0.3">
      <c r="A561" s="7">
        <v>43720</v>
      </c>
      <c r="B561" s="8">
        <v>105.98</v>
      </c>
      <c r="C561" s="10">
        <f t="shared" si="17"/>
        <v>-9.3915040384880636E-3</v>
      </c>
      <c r="D561" s="10">
        <f t="shared" si="16"/>
        <v>7.2179135456024945E-2</v>
      </c>
      <c r="E561" s="1"/>
      <c r="F561" s="1"/>
      <c r="G561" s="1"/>
      <c r="H561" s="1"/>
      <c r="I561" s="1"/>
      <c r="J561" s="1"/>
      <c r="K561" s="1"/>
      <c r="L561" s="1"/>
    </row>
    <row r="562" spans="1:12" x14ac:dyDescent="0.3">
      <c r="A562" s="7">
        <v>43721</v>
      </c>
      <c r="B562" s="8">
        <v>106.43</v>
      </c>
      <c r="C562" s="10">
        <f t="shared" si="17"/>
        <v>4.2370949883369056E-3</v>
      </c>
      <c r="D562" s="10">
        <f t="shared" si="16"/>
        <v>6.1018150333240179E-2</v>
      </c>
      <c r="E562" s="1"/>
      <c r="F562" s="1"/>
      <c r="G562" s="1"/>
      <c r="H562" s="1"/>
      <c r="I562" s="1"/>
      <c r="J562" s="1"/>
      <c r="K562" s="1"/>
      <c r="L562" s="1"/>
    </row>
    <row r="563" spans="1:12" x14ac:dyDescent="0.3">
      <c r="A563" s="7">
        <v>43724</v>
      </c>
      <c r="B563" s="8">
        <v>108.8</v>
      </c>
      <c r="C563" s="10">
        <f t="shared" si="17"/>
        <v>2.2023842368889154E-2</v>
      </c>
      <c r="D563" s="10">
        <f t="shared" si="16"/>
        <v>7.9652158947617846E-2</v>
      </c>
      <c r="E563" s="1"/>
      <c r="F563" s="1"/>
      <c r="G563" s="1"/>
      <c r="H563" s="1"/>
      <c r="I563" s="1"/>
      <c r="J563" s="1"/>
      <c r="K563" s="1"/>
      <c r="L563" s="1"/>
    </row>
    <row r="564" spans="1:12" x14ac:dyDescent="0.3">
      <c r="A564" s="7">
        <v>43725</v>
      </c>
      <c r="B564" s="8">
        <v>106.32</v>
      </c>
      <c r="C564" s="10">
        <f t="shared" si="17"/>
        <v>-2.3057920016852394E-2</v>
      </c>
      <c r="D564" s="10">
        <f t="shared" si="16"/>
        <v>5.4804262319187863E-2</v>
      </c>
      <c r="E564" s="1"/>
      <c r="F564" s="1"/>
      <c r="G564" s="1"/>
      <c r="H564" s="1"/>
      <c r="I564" s="1"/>
      <c r="J564" s="1"/>
      <c r="K564" s="1"/>
      <c r="L564" s="1"/>
    </row>
    <row r="565" spans="1:12" x14ac:dyDescent="0.3">
      <c r="A565" s="7">
        <v>43726</v>
      </c>
      <c r="B565" s="8">
        <v>106.15</v>
      </c>
      <c r="C565" s="10">
        <f t="shared" si="17"/>
        <v>-1.6002262557246244E-3</v>
      </c>
      <c r="D565" s="10">
        <f t="shared" si="16"/>
        <v>5.8184126037436466E-2</v>
      </c>
      <c r="E565" s="1"/>
      <c r="F565" s="1"/>
      <c r="G565" s="1"/>
      <c r="H565" s="1"/>
      <c r="I565" s="1"/>
      <c r="J565" s="1"/>
      <c r="K565" s="1"/>
      <c r="L565" s="1"/>
    </row>
    <row r="566" spans="1:12" x14ac:dyDescent="0.3">
      <c r="A566" s="7">
        <v>43727</v>
      </c>
      <c r="B566" s="8">
        <v>105.26</v>
      </c>
      <c r="C566" s="10">
        <f t="shared" si="17"/>
        <v>-8.4197082236322478E-3</v>
      </c>
      <c r="D566" s="10">
        <f t="shared" si="16"/>
        <v>6.2931098805222144E-2</v>
      </c>
      <c r="E566" s="1"/>
      <c r="F566" s="1"/>
      <c r="G566" s="1"/>
      <c r="H566" s="1"/>
      <c r="I566" s="1"/>
      <c r="J566" s="1"/>
      <c r="K566" s="1"/>
      <c r="L566" s="1"/>
    </row>
    <row r="567" spans="1:12" x14ac:dyDescent="0.3">
      <c r="A567" s="7">
        <v>43728</v>
      </c>
      <c r="B567" s="8">
        <v>105.66</v>
      </c>
      <c r="C567" s="10">
        <f t="shared" si="17"/>
        <v>3.792911810536832E-3</v>
      </c>
      <c r="D567" s="10">
        <f t="shared" si="16"/>
        <v>7.016984355812507E-2</v>
      </c>
      <c r="E567" s="1"/>
      <c r="F567" s="1"/>
      <c r="G567" s="1"/>
      <c r="H567" s="1"/>
      <c r="I567" s="1"/>
      <c r="J567" s="1"/>
      <c r="K567" s="1"/>
      <c r="L567" s="1"/>
    </row>
    <row r="568" spans="1:12" x14ac:dyDescent="0.3">
      <c r="A568" s="7">
        <v>43731</v>
      </c>
      <c r="B568" s="8">
        <v>105.05</v>
      </c>
      <c r="C568" s="10">
        <f t="shared" si="17"/>
        <v>-5.789964445160372E-3</v>
      </c>
      <c r="D568" s="10">
        <f t="shared" si="16"/>
        <v>5.5586170047735819E-2</v>
      </c>
      <c r="E568" s="1"/>
      <c r="F568" s="1"/>
      <c r="G568" s="1"/>
      <c r="H568" s="1"/>
      <c r="I568" s="1"/>
      <c r="J568" s="1"/>
      <c r="K568" s="1"/>
      <c r="L568" s="1"/>
    </row>
    <row r="569" spans="1:12" x14ac:dyDescent="0.3">
      <c r="A569" s="7">
        <v>43732</v>
      </c>
      <c r="B569" s="8">
        <v>106</v>
      </c>
      <c r="C569" s="10">
        <f t="shared" si="17"/>
        <v>9.0026668210576553E-3</v>
      </c>
      <c r="D569" s="10">
        <f t="shared" si="16"/>
        <v>5.3579918637842588E-2</v>
      </c>
      <c r="E569" s="1"/>
      <c r="F569" s="1"/>
      <c r="G569" s="1"/>
      <c r="H569" s="1"/>
      <c r="I569" s="1"/>
      <c r="J569" s="1"/>
      <c r="K569" s="1"/>
      <c r="L569" s="1"/>
    </row>
    <row r="570" spans="1:12" x14ac:dyDescent="0.3">
      <c r="A570" s="7">
        <v>43733</v>
      </c>
      <c r="B570" s="8">
        <v>105.79</v>
      </c>
      <c r="C570" s="10">
        <f t="shared" si="17"/>
        <v>-1.9830971133839321E-3</v>
      </c>
      <c r="D570" s="10">
        <f t="shared" si="16"/>
        <v>5.4387613727509915E-2</v>
      </c>
      <c r="E570" s="1"/>
      <c r="F570" s="1"/>
      <c r="G570" s="1"/>
      <c r="H570" s="1"/>
      <c r="I570" s="1"/>
      <c r="J570" s="1"/>
      <c r="K570" s="1"/>
      <c r="L570" s="1"/>
    </row>
    <row r="571" spans="1:12" x14ac:dyDescent="0.3">
      <c r="A571" s="7">
        <v>43734</v>
      </c>
      <c r="B571" s="8">
        <v>106.39</v>
      </c>
      <c r="C571" s="10">
        <f t="shared" si="17"/>
        <v>5.6555905295914153E-3</v>
      </c>
      <c r="D571" s="10">
        <f t="shared" si="16"/>
        <v>7.128491654333409E-2</v>
      </c>
      <c r="E571" s="1"/>
      <c r="F571" s="1"/>
      <c r="G571" s="1"/>
      <c r="H571" s="1"/>
      <c r="I571" s="1"/>
      <c r="J571" s="1"/>
      <c r="K571" s="1"/>
      <c r="L571" s="1"/>
    </row>
    <row r="572" spans="1:12" x14ac:dyDescent="0.3">
      <c r="A572" s="7">
        <v>43735</v>
      </c>
      <c r="B572" s="8">
        <v>105.06</v>
      </c>
      <c r="C572" s="10">
        <f t="shared" si="17"/>
        <v>-1.2579972002459125E-2</v>
      </c>
      <c r="D572" s="10">
        <f t="shared" si="16"/>
        <v>6.3764659848466201E-2</v>
      </c>
      <c r="E572" s="1"/>
      <c r="F572" s="1"/>
      <c r="G572" s="1"/>
      <c r="H572" s="1"/>
      <c r="I572" s="1"/>
      <c r="J572" s="1"/>
      <c r="K572" s="1"/>
      <c r="L572" s="1"/>
    </row>
    <row r="573" spans="1:12" x14ac:dyDescent="0.3">
      <c r="A573" s="7">
        <v>43738</v>
      </c>
      <c r="B573" s="8">
        <v>105.84</v>
      </c>
      <c r="C573" s="10">
        <f t="shared" si="17"/>
        <v>7.3969042808848225E-3</v>
      </c>
      <c r="D573" s="10">
        <f t="shared" si="16"/>
        <v>8.0846129347697124E-2</v>
      </c>
      <c r="E573" s="1"/>
      <c r="F573" s="1"/>
      <c r="G573" s="1"/>
      <c r="H573" s="1"/>
      <c r="I573" s="1"/>
      <c r="J573" s="1"/>
      <c r="K573" s="1"/>
      <c r="L573" s="1"/>
    </row>
    <row r="574" spans="1:12" x14ac:dyDescent="0.3">
      <c r="A574" s="7">
        <v>43739</v>
      </c>
      <c r="B574" s="8">
        <v>105.21</v>
      </c>
      <c r="C574" s="10">
        <f t="shared" si="17"/>
        <v>-5.9701669865039079E-3</v>
      </c>
      <c r="D574" s="10">
        <f t="shared" si="16"/>
        <v>7.0582794160282805E-2</v>
      </c>
      <c r="E574" s="1"/>
      <c r="F574" s="1"/>
      <c r="G574" s="1"/>
      <c r="H574" s="1"/>
      <c r="I574" s="1"/>
      <c r="J574" s="1"/>
      <c r="K574" s="1"/>
      <c r="L574" s="1"/>
    </row>
    <row r="575" spans="1:12" x14ac:dyDescent="0.3">
      <c r="A575" s="7">
        <v>43740</v>
      </c>
      <c r="B575" s="8">
        <v>103</v>
      </c>
      <c r="C575" s="10">
        <f t="shared" si="17"/>
        <v>-2.1229364590560559E-2</v>
      </c>
      <c r="D575" s="10">
        <f t="shared" ref="D575:D638" si="18">SUM(C324:C575)</f>
        <v>4.9557448748232785E-2</v>
      </c>
      <c r="E575" s="1"/>
      <c r="F575" s="1"/>
      <c r="G575" s="1"/>
      <c r="H575" s="1"/>
      <c r="I575" s="1"/>
      <c r="J575" s="1"/>
      <c r="K575" s="1"/>
      <c r="L575" s="1"/>
    </row>
    <row r="576" spans="1:12" x14ac:dyDescent="0.3">
      <c r="A576" s="7">
        <v>43741</v>
      </c>
      <c r="B576" s="8">
        <v>102.29</v>
      </c>
      <c r="C576" s="10">
        <f t="shared" si="17"/>
        <v>-6.9170717607197315E-3</v>
      </c>
      <c r="D576" s="10">
        <f t="shared" si="18"/>
        <v>4.3661097704898455E-2</v>
      </c>
      <c r="E576" s="1"/>
      <c r="F576" s="1"/>
      <c r="G576" s="1"/>
      <c r="H576" s="1"/>
      <c r="I576" s="1"/>
      <c r="J576" s="1"/>
      <c r="K576" s="1"/>
      <c r="L576" s="1"/>
    </row>
    <row r="577" spans="1:12" x14ac:dyDescent="0.3">
      <c r="A577" s="7">
        <v>43742</v>
      </c>
      <c r="B577" s="8">
        <v>103.03</v>
      </c>
      <c r="C577" s="10">
        <f t="shared" si="17"/>
        <v>7.2082914880605194E-3</v>
      </c>
      <c r="D577" s="10">
        <f t="shared" si="18"/>
        <v>8.3567304474871651E-2</v>
      </c>
      <c r="E577" s="1"/>
      <c r="F577" s="1"/>
      <c r="G577" s="1"/>
      <c r="H577" s="1"/>
      <c r="I577" s="1"/>
      <c r="J577" s="1"/>
      <c r="K577" s="1"/>
      <c r="L577" s="1"/>
    </row>
    <row r="578" spans="1:12" x14ac:dyDescent="0.3">
      <c r="A578" s="7">
        <v>43745</v>
      </c>
      <c r="B578" s="8">
        <v>102.62</v>
      </c>
      <c r="C578" s="10">
        <f t="shared" si="17"/>
        <v>-3.9873624431579447E-3</v>
      </c>
      <c r="D578" s="10">
        <f t="shared" si="18"/>
        <v>7.9052488039845104E-2</v>
      </c>
      <c r="E578" s="1"/>
      <c r="F578" s="1"/>
      <c r="G578" s="1"/>
      <c r="H578" s="1"/>
      <c r="I578" s="1"/>
      <c r="J578" s="1"/>
      <c r="K578" s="1"/>
      <c r="L578" s="1"/>
    </row>
    <row r="579" spans="1:12" x14ac:dyDescent="0.3">
      <c r="A579" s="7">
        <v>43746</v>
      </c>
      <c r="B579" s="8">
        <v>100.31</v>
      </c>
      <c r="C579" s="10">
        <f t="shared" si="17"/>
        <v>-2.2767454618425002E-2</v>
      </c>
      <c r="D579" s="10">
        <f t="shared" si="18"/>
        <v>4.1524231527082789E-2</v>
      </c>
      <c r="E579" s="1"/>
      <c r="F579" s="1"/>
      <c r="G579" s="1"/>
      <c r="H579" s="1"/>
      <c r="I579" s="1"/>
      <c r="J579" s="1"/>
      <c r="K579" s="1"/>
      <c r="L579" s="1"/>
    </row>
    <row r="580" spans="1:12" x14ac:dyDescent="0.3">
      <c r="A580" s="7">
        <v>43747</v>
      </c>
      <c r="B580" s="8">
        <v>99.21</v>
      </c>
      <c r="C580" s="10">
        <f t="shared" ref="C580:C643" si="19">LN(B580/B579)</f>
        <v>-1.1026575233582777E-2</v>
      </c>
      <c r="D580" s="10">
        <f t="shared" si="18"/>
        <v>3.2057637890081397E-2</v>
      </c>
      <c r="E580" s="1"/>
      <c r="F580" s="1"/>
      <c r="G580" s="1"/>
      <c r="H580" s="1"/>
      <c r="I580" s="1"/>
      <c r="J580" s="1"/>
      <c r="K580" s="1"/>
      <c r="L580" s="1"/>
    </row>
    <row r="581" spans="1:12" x14ac:dyDescent="0.3">
      <c r="A581" s="7">
        <v>43748</v>
      </c>
      <c r="B581" s="8">
        <v>99.21</v>
      </c>
      <c r="C581" s="10">
        <f t="shared" si="19"/>
        <v>0</v>
      </c>
      <c r="D581" s="10">
        <f t="shared" si="18"/>
        <v>4.2415004110456705E-2</v>
      </c>
      <c r="E581" s="1"/>
      <c r="F581" s="1"/>
      <c r="G581" s="1"/>
      <c r="H581" s="1"/>
      <c r="I581" s="1"/>
      <c r="J581" s="1"/>
      <c r="K581" s="1"/>
      <c r="L581" s="1"/>
    </row>
    <row r="582" spans="1:12" x14ac:dyDescent="0.3">
      <c r="A582" s="7">
        <v>43749</v>
      </c>
      <c r="B582" s="8">
        <v>101.16</v>
      </c>
      <c r="C582" s="10">
        <f t="shared" si="19"/>
        <v>1.9464606139953343E-2</v>
      </c>
      <c r="D582" s="10">
        <f t="shared" si="18"/>
        <v>8.6041287988733228E-2</v>
      </c>
      <c r="E582" s="1"/>
      <c r="F582" s="1"/>
      <c r="G582" s="1"/>
      <c r="H582" s="1"/>
      <c r="I582" s="1"/>
      <c r="J582" s="1"/>
      <c r="K582" s="1"/>
      <c r="L582" s="1"/>
    </row>
    <row r="583" spans="1:12" x14ac:dyDescent="0.3">
      <c r="A583" s="7">
        <v>43752</v>
      </c>
      <c r="B583" s="8">
        <v>100.85</v>
      </c>
      <c r="C583" s="10">
        <f t="shared" si="19"/>
        <v>-3.069157401543619E-3</v>
      </c>
      <c r="D583" s="10">
        <f t="shared" si="18"/>
        <v>9.9812117871433376E-2</v>
      </c>
      <c r="E583" s="1"/>
      <c r="F583" s="1"/>
      <c r="G583" s="1"/>
      <c r="H583" s="1"/>
      <c r="I583" s="1"/>
      <c r="J583" s="1"/>
      <c r="K583" s="1"/>
      <c r="L583" s="1"/>
    </row>
    <row r="584" spans="1:12" x14ac:dyDescent="0.3">
      <c r="A584" s="7">
        <v>43753</v>
      </c>
      <c r="B584" s="8">
        <v>100.33</v>
      </c>
      <c r="C584" s="10">
        <f t="shared" si="19"/>
        <v>-5.1695114626992894E-3</v>
      </c>
      <c r="D584" s="10">
        <f t="shared" si="18"/>
        <v>7.8125877572431945E-2</v>
      </c>
      <c r="E584" s="1"/>
      <c r="F584" s="1"/>
      <c r="G584" s="1"/>
      <c r="H584" s="1"/>
      <c r="I584" s="1"/>
      <c r="J584" s="1"/>
      <c r="K584" s="1"/>
      <c r="L584" s="1"/>
    </row>
    <row r="585" spans="1:12" x14ac:dyDescent="0.3">
      <c r="A585" s="7">
        <v>43754</v>
      </c>
      <c r="B585" s="8">
        <v>98.03</v>
      </c>
      <c r="C585" s="10">
        <f t="shared" si="19"/>
        <v>-2.3191198663886609E-2</v>
      </c>
      <c r="D585" s="10">
        <f t="shared" si="18"/>
        <v>4.4428578842099581E-2</v>
      </c>
      <c r="E585" s="1"/>
      <c r="F585" s="1"/>
      <c r="G585" s="1"/>
      <c r="H585" s="1"/>
      <c r="I585" s="1"/>
      <c r="J585" s="1"/>
      <c r="K585" s="1"/>
      <c r="L585" s="1"/>
    </row>
    <row r="586" spans="1:12" x14ac:dyDescent="0.3">
      <c r="A586" s="7">
        <v>43755</v>
      </c>
      <c r="B586" s="8">
        <v>101.37</v>
      </c>
      <c r="C586" s="10">
        <f t="shared" si="19"/>
        <v>3.3503635120673537E-2</v>
      </c>
      <c r="D586" s="10">
        <f t="shared" si="18"/>
        <v>5.7349926354134433E-2</v>
      </c>
      <c r="E586" s="1"/>
      <c r="F586" s="1"/>
      <c r="G586" s="1"/>
      <c r="H586" s="1"/>
      <c r="I586" s="1"/>
      <c r="J586" s="1"/>
      <c r="K586" s="1"/>
      <c r="L586" s="1"/>
    </row>
    <row r="587" spans="1:12" x14ac:dyDescent="0.3">
      <c r="A587" s="7">
        <v>43756</v>
      </c>
      <c r="B587" s="8">
        <v>100.61</v>
      </c>
      <c r="C587" s="10">
        <f t="shared" si="19"/>
        <v>-7.5255330903489922E-3</v>
      </c>
      <c r="D587" s="10">
        <f t="shared" si="18"/>
        <v>4.7424433850249116E-2</v>
      </c>
      <c r="E587" s="1"/>
      <c r="F587" s="1"/>
      <c r="G587" s="1"/>
      <c r="H587" s="1"/>
      <c r="I587" s="1"/>
      <c r="J587" s="1"/>
      <c r="K587" s="1"/>
      <c r="L587" s="1"/>
    </row>
    <row r="588" spans="1:12" x14ac:dyDescent="0.3">
      <c r="A588" s="7">
        <v>43759</v>
      </c>
      <c r="B588" s="8">
        <v>101.73</v>
      </c>
      <c r="C588" s="10">
        <f t="shared" si="19"/>
        <v>1.1070588501697697E-2</v>
      </c>
      <c r="D588" s="10">
        <f t="shared" si="18"/>
        <v>6.8866494504243203E-2</v>
      </c>
      <c r="E588" s="1"/>
      <c r="F588" s="1"/>
      <c r="G588" s="1"/>
      <c r="H588" s="1"/>
      <c r="I588" s="1"/>
      <c r="J588" s="1"/>
      <c r="K588" s="1"/>
      <c r="L588" s="1"/>
    </row>
    <row r="589" spans="1:12" x14ac:dyDescent="0.3">
      <c r="A589" s="7">
        <v>43760</v>
      </c>
      <c r="B589" s="8">
        <v>100.93</v>
      </c>
      <c r="C589" s="10">
        <f t="shared" si="19"/>
        <v>-7.8950375548887276E-3</v>
      </c>
      <c r="D589" s="10">
        <f t="shared" si="18"/>
        <v>5.2373312336303782E-2</v>
      </c>
      <c r="E589" s="1"/>
      <c r="F589" s="1"/>
      <c r="G589" s="1"/>
      <c r="H589" s="1"/>
      <c r="I589" s="1"/>
      <c r="J589" s="1"/>
      <c r="K589" s="1"/>
      <c r="L589" s="1"/>
    </row>
    <row r="590" spans="1:12" x14ac:dyDescent="0.3">
      <c r="A590" s="7">
        <v>43761</v>
      </c>
      <c r="B590" s="8">
        <v>100.56</v>
      </c>
      <c r="C590" s="10">
        <f t="shared" si="19"/>
        <v>-3.6726429687761893E-3</v>
      </c>
      <c r="D590" s="10">
        <f t="shared" si="18"/>
        <v>6.4697642786406023E-2</v>
      </c>
      <c r="E590" s="1"/>
      <c r="F590" s="1"/>
      <c r="G590" s="1"/>
      <c r="H590" s="1"/>
      <c r="I590" s="1"/>
      <c r="J590" s="1"/>
      <c r="K590" s="1"/>
      <c r="L590" s="1"/>
    </row>
    <row r="591" spans="1:12" x14ac:dyDescent="0.3">
      <c r="A591" s="7">
        <v>43762</v>
      </c>
      <c r="B591" s="8">
        <v>99.66</v>
      </c>
      <c r="C591" s="10">
        <f t="shared" si="19"/>
        <v>-8.9901714287335798E-3</v>
      </c>
      <c r="D591" s="10">
        <f t="shared" si="18"/>
        <v>6.9272432363151518E-2</v>
      </c>
      <c r="E591" s="1"/>
      <c r="F591" s="1"/>
      <c r="G591" s="1"/>
      <c r="H591" s="1"/>
      <c r="I591" s="1"/>
      <c r="J591" s="1"/>
      <c r="K591" s="1"/>
      <c r="L591" s="1"/>
    </row>
    <row r="592" spans="1:12" x14ac:dyDescent="0.3">
      <c r="A592" s="7">
        <v>43763</v>
      </c>
      <c r="B592" s="8">
        <v>101.59</v>
      </c>
      <c r="C592" s="10">
        <f t="shared" si="19"/>
        <v>1.9180712250195242E-2</v>
      </c>
      <c r="D592" s="10">
        <f t="shared" si="18"/>
        <v>0.11438052286948334</v>
      </c>
      <c r="E592" s="1"/>
      <c r="F592" s="1"/>
      <c r="G592" s="1"/>
      <c r="H592" s="1"/>
      <c r="I592" s="1"/>
      <c r="J592" s="1"/>
      <c r="K592" s="1"/>
      <c r="L592" s="1"/>
    </row>
    <row r="593" spans="1:12" x14ac:dyDescent="0.3">
      <c r="A593" s="7">
        <v>43766</v>
      </c>
      <c r="B593" s="8">
        <v>103.32</v>
      </c>
      <c r="C593" s="10">
        <f t="shared" si="19"/>
        <v>1.688586312418603E-2</v>
      </c>
      <c r="D593" s="10">
        <f t="shared" si="18"/>
        <v>0.1366888526635949</v>
      </c>
      <c r="E593" s="1"/>
      <c r="F593" s="1"/>
      <c r="G593" s="1"/>
      <c r="H593" s="1"/>
      <c r="I593" s="1"/>
      <c r="J593" s="1"/>
      <c r="K593" s="1"/>
      <c r="L593" s="1"/>
    </row>
    <row r="594" spans="1:12" x14ac:dyDescent="0.3">
      <c r="A594" s="7">
        <v>43767</v>
      </c>
      <c r="B594" s="8">
        <v>104.43</v>
      </c>
      <c r="C594" s="10">
        <f t="shared" si="19"/>
        <v>1.0686022263817669E-2</v>
      </c>
      <c r="D594" s="10">
        <f t="shared" si="18"/>
        <v>0.19941599015325362</v>
      </c>
      <c r="E594" s="1"/>
      <c r="F594" s="1"/>
      <c r="G594" s="1"/>
      <c r="H594" s="1"/>
      <c r="I594" s="1"/>
      <c r="J594" s="1"/>
      <c r="K594" s="1"/>
      <c r="L594" s="1"/>
    </row>
    <row r="595" spans="1:12" x14ac:dyDescent="0.3">
      <c r="A595" s="7">
        <v>43768</v>
      </c>
      <c r="B595" s="8">
        <v>103.75</v>
      </c>
      <c r="C595" s="10">
        <f t="shared" si="19"/>
        <v>-6.5328313806496136E-3</v>
      </c>
      <c r="D595" s="10">
        <f t="shared" si="18"/>
        <v>0.19113133350707237</v>
      </c>
      <c r="E595" s="1"/>
      <c r="F595" s="1"/>
      <c r="G595" s="1"/>
      <c r="H595" s="1"/>
      <c r="I595" s="1"/>
      <c r="J595" s="1"/>
      <c r="K595" s="1"/>
      <c r="L595" s="1"/>
    </row>
    <row r="596" spans="1:12" x14ac:dyDescent="0.3">
      <c r="A596" s="7">
        <v>43769</v>
      </c>
      <c r="B596" s="8">
        <v>102.9</v>
      </c>
      <c r="C596" s="10">
        <f t="shared" si="19"/>
        <v>-8.2265162708036535E-3</v>
      </c>
      <c r="D596" s="10">
        <f t="shared" si="18"/>
        <v>0.16257609685522861</v>
      </c>
      <c r="E596" s="1"/>
      <c r="F596" s="1"/>
      <c r="G596" s="1"/>
      <c r="H596" s="1"/>
      <c r="I596" s="1"/>
      <c r="J596" s="1"/>
      <c r="K596" s="1"/>
      <c r="L596" s="1"/>
    </row>
    <row r="597" spans="1:12" x14ac:dyDescent="0.3">
      <c r="A597" s="7">
        <v>43770</v>
      </c>
      <c r="B597" s="8">
        <v>104.13</v>
      </c>
      <c r="C597" s="10">
        <f t="shared" si="19"/>
        <v>1.1882475701800494E-2</v>
      </c>
      <c r="D597" s="10">
        <f t="shared" si="18"/>
        <v>0.16354193014370652</v>
      </c>
      <c r="E597" s="1"/>
      <c r="F597" s="1"/>
      <c r="G597" s="1"/>
      <c r="H597" s="1"/>
      <c r="I597" s="1"/>
      <c r="J597" s="1"/>
      <c r="K597" s="1"/>
      <c r="L597" s="1"/>
    </row>
    <row r="598" spans="1:12" x14ac:dyDescent="0.3">
      <c r="A598" s="7">
        <v>43773</v>
      </c>
      <c r="B598" s="8">
        <v>104.24</v>
      </c>
      <c r="C598" s="10">
        <f t="shared" si="19"/>
        <v>1.0558142747850402E-3</v>
      </c>
      <c r="D598" s="10">
        <f t="shared" si="18"/>
        <v>0.13112228064025344</v>
      </c>
      <c r="E598" s="1"/>
      <c r="F598" s="1"/>
      <c r="G598" s="1"/>
      <c r="H598" s="1"/>
      <c r="I598" s="1"/>
      <c r="J598" s="1"/>
      <c r="K598" s="1"/>
      <c r="L598" s="1"/>
    </row>
    <row r="599" spans="1:12" x14ac:dyDescent="0.3">
      <c r="A599" s="7">
        <v>43774</v>
      </c>
      <c r="B599" s="8">
        <v>104.85</v>
      </c>
      <c r="C599" s="10">
        <f t="shared" si="19"/>
        <v>5.8348245313392519E-3</v>
      </c>
      <c r="D599" s="10">
        <f t="shared" si="18"/>
        <v>0.16176183166981192</v>
      </c>
      <c r="E599" s="1"/>
      <c r="F599" s="1"/>
      <c r="G599" s="1"/>
      <c r="H599" s="1"/>
      <c r="I599" s="1"/>
      <c r="J599" s="1"/>
      <c r="K599" s="1"/>
      <c r="L599" s="1"/>
    </row>
    <row r="600" spans="1:12" x14ac:dyDescent="0.3">
      <c r="A600" s="7">
        <v>43775</v>
      </c>
      <c r="B600" s="8">
        <v>106.19</v>
      </c>
      <c r="C600" s="10">
        <f t="shared" si="19"/>
        <v>1.2699185067825358E-2</v>
      </c>
      <c r="D600" s="10">
        <f t="shared" si="18"/>
        <v>0.15855500317676111</v>
      </c>
      <c r="E600" s="1"/>
      <c r="F600" s="1"/>
      <c r="G600" s="1"/>
      <c r="H600" s="1"/>
      <c r="I600" s="1"/>
      <c r="J600" s="1"/>
      <c r="K600" s="1"/>
      <c r="L600" s="1"/>
    </row>
    <row r="601" spans="1:12" x14ac:dyDescent="0.3">
      <c r="A601" s="7">
        <v>43776</v>
      </c>
      <c r="B601" s="8">
        <v>105.99</v>
      </c>
      <c r="C601" s="10">
        <f t="shared" si="19"/>
        <v>-1.8851923765906377E-3</v>
      </c>
      <c r="D601" s="10">
        <f t="shared" si="18"/>
        <v>0.1448223707767434</v>
      </c>
      <c r="E601" s="1"/>
      <c r="F601" s="1"/>
      <c r="G601" s="1"/>
      <c r="H601" s="1"/>
      <c r="I601" s="1"/>
      <c r="J601" s="1"/>
      <c r="K601" s="1"/>
      <c r="L601" s="1"/>
    </row>
    <row r="602" spans="1:12" x14ac:dyDescent="0.3">
      <c r="A602" s="7">
        <v>43777</v>
      </c>
      <c r="B602" s="8">
        <v>106.6</v>
      </c>
      <c r="C602" s="10">
        <f t="shared" si="19"/>
        <v>5.7387616925805313E-3</v>
      </c>
      <c r="D602" s="10">
        <f t="shared" si="18"/>
        <v>0.15559011431555594</v>
      </c>
      <c r="E602" s="1"/>
      <c r="F602" s="1"/>
      <c r="G602" s="1"/>
      <c r="H602" s="1"/>
      <c r="I602" s="1"/>
      <c r="J602" s="1"/>
      <c r="K602" s="1"/>
      <c r="L602" s="1"/>
    </row>
    <row r="603" spans="1:12" x14ac:dyDescent="0.3">
      <c r="A603" s="7">
        <v>43780</v>
      </c>
      <c r="B603" s="8">
        <v>106.86</v>
      </c>
      <c r="C603" s="10">
        <f t="shared" si="19"/>
        <v>2.436054797881121E-3</v>
      </c>
      <c r="D603" s="10">
        <f t="shared" si="18"/>
        <v>0.15594591435328889</v>
      </c>
      <c r="E603" s="1"/>
      <c r="F603" s="1"/>
      <c r="G603" s="1"/>
      <c r="H603" s="1"/>
      <c r="I603" s="1"/>
      <c r="J603" s="1"/>
      <c r="K603" s="1"/>
      <c r="L603" s="1"/>
    </row>
    <row r="604" spans="1:12" x14ac:dyDescent="0.3">
      <c r="A604" s="7">
        <v>43781</v>
      </c>
      <c r="B604" s="8">
        <v>105.66</v>
      </c>
      <c r="C604" s="10">
        <f t="shared" si="19"/>
        <v>-1.129317479345554E-2</v>
      </c>
      <c r="D604" s="10">
        <f t="shared" si="18"/>
        <v>0.13172129068356256</v>
      </c>
      <c r="E604" s="1"/>
      <c r="F604" s="1"/>
      <c r="G604" s="1"/>
      <c r="H604" s="1"/>
      <c r="I604" s="1"/>
      <c r="J604" s="1"/>
      <c r="K604" s="1"/>
      <c r="L604" s="1"/>
    </row>
    <row r="605" spans="1:12" x14ac:dyDescent="0.3">
      <c r="A605" s="7">
        <v>43782</v>
      </c>
      <c r="B605" s="8">
        <v>106.51</v>
      </c>
      <c r="C605" s="10">
        <f t="shared" si="19"/>
        <v>8.0124857189045953E-3</v>
      </c>
      <c r="D605" s="10">
        <f t="shared" si="18"/>
        <v>0.14677644054046685</v>
      </c>
      <c r="E605" s="1"/>
      <c r="F605" s="1"/>
      <c r="G605" s="1"/>
      <c r="H605" s="1"/>
      <c r="I605" s="1"/>
      <c r="J605" s="1"/>
      <c r="K605" s="1"/>
      <c r="L605" s="1"/>
    </row>
    <row r="606" spans="1:12" x14ac:dyDescent="0.3">
      <c r="A606" s="7">
        <v>43783</v>
      </c>
      <c r="B606" s="8">
        <v>106.34</v>
      </c>
      <c r="C606" s="10">
        <f t="shared" si="19"/>
        <v>-1.5973693788819E-3</v>
      </c>
      <c r="D606" s="10">
        <f t="shared" si="18"/>
        <v>0.14398374366256411</v>
      </c>
      <c r="E606" s="1"/>
      <c r="F606" s="1"/>
      <c r="G606" s="1"/>
      <c r="H606" s="1"/>
      <c r="I606" s="1"/>
      <c r="J606" s="1"/>
      <c r="K606" s="1"/>
      <c r="L606" s="1"/>
    </row>
    <row r="607" spans="1:12" x14ac:dyDescent="0.3">
      <c r="A607" s="7">
        <v>43784</v>
      </c>
      <c r="B607" s="8">
        <v>106.36</v>
      </c>
      <c r="C607" s="10">
        <f t="shared" si="19"/>
        <v>1.8805829862650892E-4</v>
      </c>
      <c r="D607" s="10">
        <f t="shared" si="18"/>
        <v>0.1488525920891037</v>
      </c>
      <c r="E607" s="1"/>
      <c r="F607" s="1"/>
      <c r="G607" s="1"/>
      <c r="H607" s="1"/>
      <c r="I607" s="1"/>
      <c r="J607" s="1"/>
      <c r="K607" s="1"/>
      <c r="L607" s="1"/>
    </row>
    <row r="608" spans="1:12" x14ac:dyDescent="0.3">
      <c r="A608" s="7">
        <v>43787</v>
      </c>
      <c r="B608" s="8">
        <v>106.06</v>
      </c>
      <c r="C608" s="10">
        <f t="shared" si="19"/>
        <v>-2.8245946658351116E-3</v>
      </c>
      <c r="D608" s="10">
        <f t="shared" si="18"/>
        <v>0.15380502331211823</v>
      </c>
      <c r="E608" s="1"/>
      <c r="F608" s="1"/>
      <c r="G608" s="1"/>
      <c r="H608" s="1"/>
      <c r="I608" s="1"/>
      <c r="J608" s="1"/>
      <c r="K608" s="1"/>
      <c r="L608" s="1"/>
    </row>
    <row r="609" spans="1:12" x14ac:dyDescent="0.3">
      <c r="A609" s="7">
        <v>43788</v>
      </c>
      <c r="B609" s="8">
        <v>105.72</v>
      </c>
      <c r="C609" s="10">
        <f t="shared" si="19"/>
        <v>-3.2108819728955025E-3</v>
      </c>
      <c r="D609" s="10">
        <f t="shared" si="18"/>
        <v>9.592520052152155E-2</v>
      </c>
      <c r="E609" s="1"/>
      <c r="F609" s="1"/>
      <c r="G609" s="1"/>
      <c r="H609" s="1"/>
      <c r="I609" s="1"/>
      <c r="J609" s="1"/>
      <c r="K609" s="1"/>
      <c r="L609" s="1"/>
    </row>
    <row r="610" spans="1:12" x14ac:dyDescent="0.3">
      <c r="A610" s="7">
        <v>43789</v>
      </c>
      <c r="B610" s="8">
        <v>104.75</v>
      </c>
      <c r="C610" s="10">
        <f t="shared" si="19"/>
        <v>-9.2175309338413409E-3</v>
      </c>
      <c r="D610" s="10">
        <f t="shared" si="18"/>
        <v>0.13250907186756614</v>
      </c>
      <c r="E610" s="1"/>
      <c r="F610" s="1"/>
      <c r="G610" s="1"/>
      <c r="H610" s="1"/>
      <c r="I610" s="1"/>
      <c r="J610" s="1"/>
      <c r="K610" s="1"/>
      <c r="L610" s="1"/>
    </row>
    <row r="611" spans="1:12" x14ac:dyDescent="0.3">
      <c r="A611" s="7">
        <v>43790</v>
      </c>
      <c r="B611" s="8">
        <v>101.63</v>
      </c>
      <c r="C611" s="10">
        <f t="shared" si="19"/>
        <v>-3.0237791652572139E-2</v>
      </c>
      <c r="D611" s="10">
        <f t="shared" si="18"/>
        <v>0.1019443581829861</v>
      </c>
      <c r="E611" s="1"/>
      <c r="F611" s="1"/>
      <c r="G611" s="1"/>
      <c r="H611" s="1"/>
      <c r="I611" s="1"/>
      <c r="J611" s="1"/>
      <c r="K611" s="1"/>
      <c r="L611" s="1"/>
    </row>
    <row r="612" spans="1:12" x14ac:dyDescent="0.3">
      <c r="A612" s="7">
        <v>43791</v>
      </c>
      <c r="B612" s="8">
        <v>99.91</v>
      </c>
      <c r="C612" s="10">
        <f t="shared" si="19"/>
        <v>-1.7068986404747827E-2</v>
      </c>
      <c r="D612" s="10">
        <f t="shared" si="18"/>
        <v>6.9736674356274828E-2</v>
      </c>
      <c r="E612" s="1"/>
      <c r="F612" s="1"/>
      <c r="G612" s="1"/>
      <c r="H612" s="1"/>
      <c r="I612" s="1"/>
      <c r="J612" s="1"/>
      <c r="K612" s="1"/>
      <c r="L612" s="1"/>
    </row>
    <row r="613" spans="1:12" x14ac:dyDescent="0.3">
      <c r="A613" s="7">
        <v>43794</v>
      </c>
      <c r="B613" s="8">
        <v>105.4</v>
      </c>
      <c r="C613" s="10">
        <f t="shared" si="19"/>
        <v>5.3492855362334869E-2</v>
      </c>
      <c r="D613" s="10">
        <f t="shared" si="18"/>
        <v>0.140331364427176</v>
      </c>
      <c r="E613" s="1"/>
      <c r="F613" s="1"/>
      <c r="G613" s="1"/>
      <c r="H613" s="1"/>
      <c r="I613" s="1"/>
      <c r="J613" s="1"/>
      <c r="K613" s="1"/>
      <c r="L613" s="1"/>
    </row>
    <row r="614" spans="1:12" x14ac:dyDescent="0.3">
      <c r="A614" s="7">
        <v>43795</v>
      </c>
      <c r="B614" s="8">
        <v>104.85</v>
      </c>
      <c r="C614" s="10">
        <f t="shared" si="19"/>
        <v>-5.2318787593331369E-3</v>
      </c>
      <c r="D614" s="10">
        <f t="shared" si="18"/>
        <v>0.1241336301657497</v>
      </c>
      <c r="E614" s="1"/>
      <c r="F614" s="1"/>
      <c r="G614" s="1"/>
      <c r="H614" s="1"/>
      <c r="I614" s="1"/>
      <c r="J614" s="1"/>
      <c r="K614" s="1"/>
      <c r="L614" s="1"/>
    </row>
    <row r="615" spans="1:12" x14ac:dyDescent="0.3">
      <c r="A615" s="7">
        <v>43796</v>
      </c>
      <c r="B615" s="8">
        <v>105.12</v>
      </c>
      <c r="C615" s="10">
        <f t="shared" si="19"/>
        <v>2.5717973883716116E-3</v>
      </c>
      <c r="D615" s="10">
        <f t="shared" si="18"/>
        <v>0.12035483304475322</v>
      </c>
      <c r="E615" s="1"/>
      <c r="F615" s="1"/>
      <c r="G615" s="1"/>
      <c r="H615" s="1"/>
      <c r="I615" s="1"/>
      <c r="J615" s="1"/>
      <c r="K615" s="1"/>
      <c r="L615" s="1"/>
    </row>
    <row r="616" spans="1:12" x14ac:dyDescent="0.3">
      <c r="A616" s="7">
        <v>43798</v>
      </c>
      <c r="B616" s="8">
        <v>105.6</v>
      </c>
      <c r="C616" s="10">
        <f t="shared" si="19"/>
        <v>4.5558165358606613E-3</v>
      </c>
      <c r="D616" s="10">
        <f t="shared" si="18"/>
        <v>0.1089443710801269</v>
      </c>
      <c r="E616" s="1"/>
      <c r="F616" s="1"/>
      <c r="G616" s="1"/>
      <c r="H616" s="1"/>
      <c r="I616" s="1"/>
      <c r="J616" s="1"/>
      <c r="K616" s="1"/>
      <c r="L616" s="1"/>
    </row>
    <row r="617" spans="1:12" x14ac:dyDescent="0.3">
      <c r="A617" s="7">
        <v>43801</v>
      </c>
      <c r="B617" s="8">
        <v>104.96</v>
      </c>
      <c r="C617" s="10">
        <f t="shared" si="19"/>
        <v>-6.0790460763822263E-3</v>
      </c>
      <c r="D617" s="10">
        <f t="shared" si="18"/>
        <v>0.1015989677218051</v>
      </c>
      <c r="E617" s="1"/>
      <c r="F617" s="1"/>
      <c r="G617" s="1"/>
      <c r="H617" s="1"/>
      <c r="I617" s="1"/>
      <c r="J617" s="1"/>
      <c r="K617" s="1"/>
      <c r="L617" s="1"/>
    </row>
    <row r="618" spans="1:12" x14ac:dyDescent="0.3">
      <c r="A618" s="7">
        <v>43802</v>
      </c>
      <c r="B618" s="8">
        <v>105.03</v>
      </c>
      <c r="C618" s="10">
        <f t="shared" si="19"/>
        <v>6.6669843890514733E-4</v>
      </c>
      <c r="D618" s="10">
        <f t="shared" si="18"/>
        <v>8.2115691724791204E-2</v>
      </c>
      <c r="E618" s="1"/>
      <c r="F618" s="1"/>
      <c r="G618" s="1"/>
      <c r="H618" s="1"/>
      <c r="I618" s="1"/>
      <c r="J618" s="1"/>
      <c r="K618" s="1"/>
      <c r="L618" s="1"/>
    </row>
    <row r="619" spans="1:12" x14ac:dyDescent="0.3">
      <c r="A619" s="7">
        <v>43803</v>
      </c>
      <c r="B619" s="8">
        <v>107.27</v>
      </c>
      <c r="C619" s="10">
        <f t="shared" si="19"/>
        <v>2.1102996974653794E-2</v>
      </c>
      <c r="D619" s="10">
        <f t="shared" si="18"/>
        <v>0.1213668713906782</v>
      </c>
      <c r="E619" s="1"/>
      <c r="F619" s="1"/>
      <c r="G619" s="1"/>
      <c r="H619" s="1"/>
      <c r="I619" s="1"/>
      <c r="J619" s="1"/>
      <c r="K619" s="1"/>
      <c r="L619" s="1"/>
    </row>
    <row r="620" spans="1:12" x14ac:dyDescent="0.3">
      <c r="A620" s="7">
        <v>43804</v>
      </c>
      <c r="B620" s="8">
        <v>106.86</v>
      </c>
      <c r="C620" s="10">
        <f t="shared" si="19"/>
        <v>-3.829454079712601E-3</v>
      </c>
      <c r="D620" s="10">
        <f t="shared" si="18"/>
        <v>0.13527082600795395</v>
      </c>
      <c r="E620" s="1"/>
      <c r="F620" s="1"/>
      <c r="G620" s="1"/>
      <c r="H620" s="1"/>
      <c r="I620" s="1"/>
      <c r="J620" s="1"/>
      <c r="K620" s="1"/>
      <c r="L620" s="1"/>
    </row>
    <row r="621" spans="1:12" x14ac:dyDescent="0.3">
      <c r="A621" s="7">
        <v>43805</v>
      </c>
      <c r="B621" s="8">
        <v>109.05</v>
      </c>
      <c r="C621" s="10">
        <f t="shared" si="19"/>
        <v>2.0286926118012819E-2</v>
      </c>
      <c r="D621" s="10">
        <f t="shared" si="18"/>
        <v>0.16384137756851652</v>
      </c>
      <c r="E621" s="1"/>
      <c r="F621" s="1"/>
      <c r="G621" s="1"/>
      <c r="H621" s="1"/>
      <c r="I621" s="1"/>
      <c r="J621" s="1"/>
      <c r="K621" s="1"/>
      <c r="L621" s="1"/>
    </row>
    <row r="622" spans="1:12" x14ac:dyDescent="0.3">
      <c r="A622" s="7">
        <v>43808</v>
      </c>
      <c r="B622" s="8">
        <v>107.71</v>
      </c>
      <c r="C622" s="10">
        <f t="shared" si="19"/>
        <v>-1.236406228495931E-2</v>
      </c>
      <c r="D622" s="10">
        <f t="shared" si="18"/>
        <v>0.16408754869694966</v>
      </c>
      <c r="E622" s="1"/>
      <c r="F622" s="1"/>
      <c r="G622" s="1"/>
      <c r="H622" s="1"/>
      <c r="I622" s="1"/>
      <c r="J622" s="1"/>
      <c r="K622" s="1"/>
      <c r="L622" s="1"/>
    </row>
    <row r="623" spans="1:12" x14ac:dyDescent="0.3">
      <c r="A623" s="7">
        <v>43809</v>
      </c>
      <c r="B623" s="8">
        <v>107.3</v>
      </c>
      <c r="C623" s="10">
        <f t="shared" si="19"/>
        <v>-3.8137807260260016E-3</v>
      </c>
      <c r="D623" s="10">
        <f t="shared" si="18"/>
        <v>0.15307949233689669</v>
      </c>
      <c r="E623" s="1"/>
      <c r="F623" s="1"/>
      <c r="G623" s="1"/>
      <c r="H623" s="1"/>
      <c r="I623" s="1"/>
      <c r="J623" s="1"/>
      <c r="K623" s="1"/>
      <c r="L623" s="1"/>
    </row>
    <row r="624" spans="1:12" x14ac:dyDescent="0.3">
      <c r="A624" s="7">
        <v>43810</v>
      </c>
      <c r="B624" s="8">
        <v>106.45</v>
      </c>
      <c r="C624" s="10">
        <f t="shared" si="19"/>
        <v>-7.9532582971643014E-3</v>
      </c>
      <c r="D624" s="10">
        <f t="shared" si="18"/>
        <v>0.15046248411053745</v>
      </c>
      <c r="E624" s="1"/>
      <c r="F624" s="1"/>
      <c r="G624" s="1"/>
      <c r="H624" s="1"/>
      <c r="I624" s="1"/>
      <c r="J624" s="1"/>
      <c r="K624" s="1"/>
      <c r="L624" s="1"/>
    </row>
    <row r="625" spans="1:12" x14ac:dyDescent="0.3">
      <c r="A625" s="7">
        <v>43811</v>
      </c>
      <c r="B625" s="8">
        <v>106.54</v>
      </c>
      <c r="C625" s="10">
        <f t="shared" si="19"/>
        <v>8.4511014936462184E-4</v>
      </c>
      <c r="D625" s="10">
        <f t="shared" si="18"/>
        <v>0.14174438292877198</v>
      </c>
      <c r="E625" s="1"/>
      <c r="F625" s="1"/>
      <c r="G625" s="1"/>
      <c r="H625" s="1"/>
      <c r="I625" s="1"/>
      <c r="J625" s="1"/>
      <c r="K625" s="1"/>
      <c r="L625" s="1"/>
    </row>
    <row r="626" spans="1:12" x14ac:dyDescent="0.3">
      <c r="A626" s="7">
        <v>43812</v>
      </c>
      <c r="B626" s="8">
        <v>106.21</v>
      </c>
      <c r="C626" s="10">
        <f t="shared" si="19"/>
        <v>-3.1022351554049008E-3</v>
      </c>
      <c r="D626" s="10">
        <f t="shared" si="18"/>
        <v>0.13680520306751037</v>
      </c>
      <c r="E626" s="1"/>
      <c r="F626" s="1"/>
      <c r="G626" s="1"/>
      <c r="H626" s="1"/>
      <c r="I626" s="1"/>
      <c r="J626" s="1"/>
      <c r="K626" s="1"/>
      <c r="L626" s="1"/>
    </row>
    <row r="627" spans="1:12" x14ac:dyDescent="0.3">
      <c r="A627" s="7">
        <v>43815</v>
      </c>
      <c r="B627" s="8">
        <v>106.26</v>
      </c>
      <c r="C627" s="10">
        <f t="shared" si="19"/>
        <v>4.7065468934904696E-4</v>
      </c>
      <c r="D627" s="10">
        <f t="shared" si="18"/>
        <v>0.14747559896098617</v>
      </c>
      <c r="E627" s="1"/>
      <c r="F627" s="1"/>
      <c r="G627" s="1"/>
      <c r="H627" s="1"/>
      <c r="I627" s="1"/>
      <c r="J627" s="1"/>
      <c r="K627" s="1"/>
      <c r="L627" s="1"/>
    </row>
    <row r="628" spans="1:12" x14ac:dyDescent="0.3">
      <c r="A628" s="7">
        <v>43816</v>
      </c>
      <c r="B628" s="8">
        <v>105.07</v>
      </c>
      <c r="C628" s="10">
        <f t="shared" si="19"/>
        <v>-1.1262126322113403E-2</v>
      </c>
      <c r="D628" s="10">
        <f t="shared" si="18"/>
        <v>0.15748735292629581</v>
      </c>
      <c r="E628" s="1"/>
      <c r="F628" s="1"/>
      <c r="G628" s="1"/>
      <c r="H628" s="1"/>
      <c r="I628" s="1"/>
      <c r="J628" s="1"/>
      <c r="K628" s="1"/>
      <c r="L628" s="1"/>
    </row>
    <row r="629" spans="1:12" x14ac:dyDescent="0.3">
      <c r="A629" s="7">
        <v>43817</v>
      </c>
      <c r="B629" s="8">
        <v>106.07</v>
      </c>
      <c r="C629" s="10">
        <f t="shared" si="19"/>
        <v>9.4724588166949161E-3</v>
      </c>
      <c r="D629" s="10">
        <f t="shared" si="18"/>
        <v>0.1631790889030848</v>
      </c>
      <c r="E629" s="1"/>
      <c r="F629" s="1"/>
      <c r="G629" s="1"/>
      <c r="H629" s="1"/>
      <c r="I629" s="1"/>
      <c r="J629" s="1"/>
      <c r="K629" s="1"/>
      <c r="L629" s="1"/>
    </row>
    <row r="630" spans="1:12" x14ac:dyDescent="0.3">
      <c r="A630" s="7">
        <v>43818</v>
      </c>
      <c r="B630" s="8">
        <v>107.35</v>
      </c>
      <c r="C630" s="10">
        <f t="shared" si="19"/>
        <v>1.1995270807411232E-2</v>
      </c>
      <c r="D630" s="10">
        <f t="shared" si="18"/>
        <v>0.17606265646000166</v>
      </c>
      <c r="E630" s="1"/>
      <c r="F630" s="1"/>
      <c r="G630" s="1"/>
      <c r="H630" s="1"/>
      <c r="I630" s="1"/>
      <c r="J630" s="1"/>
      <c r="K630" s="1"/>
      <c r="L630" s="1"/>
    </row>
    <row r="631" spans="1:12" x14ac:dyDescent="0.3">
      <c r="A631" s="7">
        <v>43819</v>
      </c>
      <c r="B631" s="8">
        <v>108.23</v>
      </c>
      <c r="C631" s="10">
        <f t="shared" si="19"/>
        <v>8.1640679822650008E-3</v>
      </c>
      <c r="D631" s="10">
        <f t="shared" si="18"/>
        <v>0.18745343099708686</v>
      </c>
      <c r="E631" s="1"/>
      <c r="F631" s="1"/>
      <c r="G631" s="1"/>
      <c r="H631" s="1"/>
      <c r="I631" s="1"/>
      <c r="J631" s="1"/>
      <c r="K631" s="1"/>
      <c r="L631" s="1"/>
    </row>
    <row r="632" spans="1:12" x14ac:dyDescent="0.3">
      <c r="A632" s="7">
        <v>43822</v>
      </c>
      <c r="B632" s="8">
        <v>108.07</v>
      </c>
      <c r="C632" s="10">
        <f t="shared" si="19"/>
        <v>-1.4794269919809215E-3</v>
      </c>
      <c r="D632" s="10">
        <f t="shared" si="18"/>
        <v>0.21825130912944707</v>
      </c>
      <c r="E632" s="1"/>
      <c r="F632" s="1"/>
      <c r="G632" s="1"/>
      <c r="H632" s="1"/>
      <c r="I632" s="1"/>
      <c r="J632" s="1"/>
      <c r="K632" s="1"/>
      <c r="L632" s="1"/>
    </row>
    <row r="633" spans="1:12" x14ac:dyDescent="0.3">
      <c r="A633" s="7">
        <v>43823</v>
      </c>
      <c r="B633" s="8">
        <v>108.1</v>
      </c>
      <c r="C633" s="10">
        <f t="shared" si="19"/>
        <v>2.7755933008828584E-4</v>
      </c>
      <c r="D633" s="10">
        <f t="shared" si="18"/>
        <v>0.24772631794896777</v>
      </c>
      <c r="E633" s="1"/>
      <c r="F633" s="1"/>
      <c r="G633" s="1"/>
      <c r="H633" s="1"/>
      <c r="I633" s="1"/>
      <c r="J633" s="1"/>
      <c r="K633" s="1"/>
      <c r="L633" s="1"/>
    </row>
    <row r="634" spans="1:12" x14ac:dyDescent="0.3">
      <c r="A634" s="7">
        <v>43825</v>
      </c>
      <c r="B634" s="8">
        <v>107.99</v>
      </c>
      <c r="C634" s="10">
        <f t="shared" si="19"/>
        <v>-1.0180944004942133E-3</v>
      </c>
      <c r="D634" s="10">
        <f t="shared" si="18"/>
        <v>0.20095882948762561</v>
      </c>
      <c r="E634" s="1"/>
      <c r="F634" s="1"/>
      <c r="G634" s="1"/>
      <c r="H634" s="1"/>
      <c r="I634" s="1"/>
      <c r="J634" s="1"/>
      <c r="K634" s="1"/>
      <c r="L634" s="1"/>
    </row>
    <row r="635" spans="1:12" x14ac:dyDescent="0.3">
      <c r="A635" s="7">
        <v>43826</v>
      </c>
      <c r="B635" s="8">
        <v>109.15</v>
      </c>
      <c r="C635" s="10">
        <f t="shared" si="19"/>
        <v>1.0684452751284596E-2</v>
      </c>
      <c r="D635" s="10">
        <f t="shared" si="18"/>
        <v>0.21697844444831754</v>
      </c>
      <c r="E635" s="1"/>
      <c r="F635" s="1"/>
      <c r="G635" s="1"/>
      <c r="H635" s="1"/>
      <c r="I635" s="1"/>
      <c r="J635" s="1"/>
      <c r="K635" s="1"/>
      <c r="L635" s="1"/>
    </row>
    <row r="636" spans="1:12" x14ac:dyDescent="0.3">
      <c r="A636" s="7">
        <v>43829</v>
      </c>
      <c r="B636" s="8">
        <v>109.05</v>
      </c>
      <c r="C636" s="10">
        <f t="shared" si="19"/>
        <v>-9.1659034831487727E-4</v>
      </c>
      <c r="D636" s="10">
        <f t="shared" si="18"/>
        <v>0.2158342451312269</v>
      </c>
      <c r="E636" s="1"/>
      <c r="F636" s="1"/>
      <c r="G636" s="1"/>
      <c r="H636" s="1"/>
      <c r="I636" s="1"/>
      <c r="J636" s="1"/>
      <c r="K636" s="1"/>
      <c r="L636" s="1"/>
    </row>
    <row r="637" spans="1:12" x14ac:dyDescent="0.3">
      <c r="A637" s="7">
        <v>43830</v>
      </c>
      <c r="B637" s="8">
        <v>109.1</v>
      </c>
      <c r="C637" s="10">
        <f t="shared" si="19"/>
        <v>4.5840019138698322E-4</v>
      </c>
      <c r="D637" s="10">
        <f t="shared" si="18"/>
        <v>0.20216891469639736</v>
      </c>
      <c r="E637" s="1"/>
      <c r="F637" s="1"/>
      <c r="G637" s="1"/>
      <c r="H637" s="1"/>
      <c r="I637" s="1"/>
      <c r="J637" s="1"/>
      <c r="K637" s="1"/>
      <c r="L637" s="1"/>
    </row>
    <row r="638" spans="1:12" x14ac:dyDescent="0.3">
      <c r="A638" s="7">
        <v>43832</v>
      </c>
      <c r="B638" s="8">
        <v>108.88</v>
      </c>
      <c r="C638" s="10">
        <f t="shared" si="19"/>
        <v>-2.0185344958144774E-3</v>
      </c>
      <c r="D638" s="10">
        <f t="shared" si="18"/>
        <v>0.19121476841678461</v>
      </c>
      <c r="E638" s="1"/>
      <c r="F638" s="1"/>
      <c r="G638" s="1"/>
      <c r="H638" s="1"/>
      <c r="I638" s="1"/>
      <c r="J638" s="1"/>
      <c r="K638" s="1"/>
      <c r="L638" s="1"/>
    </row>
    <row r="639" spans="1:12" x14ac:dyDescent="0.3">
      <c r="A639" s="7">
        <v>43833</v>
      </c>
      <c r="B639" s="8">
        <v>109.37</v>
      </c>
      <c r="C639" s="10">
        <f t="shared" si="19"/>
        <v>4.4902710039238757E-3</v>
      </c>
      <c r="D639" s="10">
        <f t="shared" ref="D639:D702" si="20">SUM(C388:C639)</f>
        <v>0.18431677990485223</v>
      </c>
      <c r="E639" s="1"/>
      <c r="F639" s="1"/>
      <c r="G639" s="1"/>
      <c r="H639" s="1"/>
      <c r="I639" s="1"/>
      <c r="J639" s="1"/>
      <c r="K639" s="1"/>
      <c r="L639" s="1"/>
    </row>
    <row r="640" spans="1:12" x14ac:dyDescent="0.3">
      <c r="A640" s="7">
        <v>43836</v>
      </c>
      <c r="B640" s="8">
        <v>108.35</v>
      </c>
      <c r="C640" s="10">
        <f t="shared" si="19"/>
        <v>-9.3699013647665017E-3</v>
      </c>
      <c r="D640" s="10">
        <f t="shared" si="20"/>
        <v>0.15298231171992765</v>
      </c>
      <c r="E640" s="1"/>
      <c r="F640" s="1"/>
      <c r="G640" s="1"/>
      <c r="H640" s="1"/>
      <c r="I640" s="1"/>
      <c r="J640" s="1"/>
      <c r="K640" s="1"/>
      <c r="L640" s="1"/>
    </row>
    <row r="641" spans="1:12" x14ac:dyDescent="0.3">
      <c r="A641" s="7">
        <v>43837</v>
      </c>
      <c r="B641" s="8">
        <v>107.93</v>
      </c>
      <c r="C641" s="10">
        <f t="shared" si="19"/>
        <v>-3.8838591451130079E-3</v>
      </c>
      <c r="D641" s="10">
        <f t="shared" si="20"/>
        <v>0.13701855796655704</v>
      </c>
      <c r="E641" s="1"/>
      <c r="F641" s="1"/>
      <c r="G641" s="1"/>
      <c r="H641" s="1"/>
      <c r="I641" s="1"/>
      <c r="J641" s="1"/>
      <c r="K641" s="1"/>
      <c r="L641" s="1"/>
    </row>
    <row r="642" spans="1:12" x14ac:dyDescent="0.3">
      <c r="A642" s="7">
        <v>43838</v>
      </c>
      <c r="B642" s="8">
        <v>108.29</v>
      </c>
      <c r="C642" s="10">
        <f t="shared" si="19"/>
        <v>3.3299448030331756E-3</v>
      </c>
      <c r="D642" s="10">
        <f t="shared" si="20"/>
        <v>0.13854373557235627</v>
      </c>
      <c r="E642" s="1"/>
      <c r="F642" s="1"/>
      <c r="G642" s="1"/>
      <c r="H642" s="1"/>
      <c r="I642" s="1"/>
      <c r="J642" s="1"/>
      <c r="K642" s="1"/>
      <c r="L642" s="1"/>
    </row>
    <row r="643" spans="1:12" x14ac:dyDescent="0.3">
      <c r="A643" s="7">
        <v>43839</v>
      </c>
      <c r="B643" s="8">
        <v>108.06</v>
      </c>
      <c r="C643" s="10">
        <f t="shared" si="19"/>
        <v>-2.1261852243683872E-3</v>
      </c>
      <c r="D643" s="10">
        <f t="shared" si="20"/>
        <v>0.12146832995700983</v>
      </c>
      <c r="E643" s="1"/>
      <c r="F643" s="1"/>
      <c r="G643" s="1"/>
      <c r="H643" s="1"/>
      <c r="I643" s="1"/>
      <c r="J643" s="1"/>
      <c r="K643" s="1"/>
      <c r="L643" s="1"/>
    </row>
    <row r="644" spans="1:12" x14ac:dyDescent="0.3">
      <c r="A644" s="7">
        <v>43840</v>
      </c>
      <c r="B644" s="8">
        <v>107.22</v>
      </c>
      <c r="C644" s="10">
        <f t="shared" ref="C644:C707" si="21">LN(B644/B643)</f>
        <v>-7.803830016528031E-3</v>
      </c>
      <c r="D644" s="10">
        <f t="shared" si="20"/>
        <v>8.7164006025054891E-2</v>
      </c>
      <c r="E644" s="1"/>
      <c r="F644" s="1"/>
      <c r="G644" s="1"/>
      <c r="H644" s="1"/>
      <c r="I644" s="1"/>
      <c r="J644" s="1"/>
      <c r="K644" s="1"/>
      <c r="L644" s="1"/>
    </row>
    <row r="645" spans="1:12" x14ac:dyDescent="0.3">
      <c r="A645" s="7">
        <v>43843</v>
      </c>
      <c r="B645" s="8">
        <v>108.83</v>
      </c>
      <c r="C645" s="10">
        <f t="shared" si="21"/>
        <v>1.49042333085787E-2</v>
      </c>
      <c r="D645" s="10">
        <f t="shared" si="20"/>
        <v>9.5071303623736697E-2</v>
      </c>
      <c r="E645" s="1"/>
      <c r="F645" s="1"/>
      <c r="G645" s="1"/>
      <c r="H645" s="1"/>
      <c r="I645" s="1"/>
      <c r="J645" s="1"/>
      <c r="K645" s="1"/>
      <c r="L645" s="1"/>
    </row>
    <row r="646" spans="1:12" x14ac:dyDescent="0.3">
      <c r="A646" s="7">
        <v>43844</v>
      </c>
      <c r="B646" s="8">
        <v>109.05</v>
      </c>
      <c r="C646" s="10">
        <f t="shared" si="21"/>
        <v>2.0194609396678685E-3</v>
      </c>
      <c r="D646" s="10">
        <f t="shared" si="20"/>
        <v>9.3157523649811169E-2</v>
      </c>
      <c r="E646" s="1"/>
      <c r="F646" s="1"/>
      <c r="G646" s="1"/>
      <c r="H646" s="1"/>
      <c r="I646" s="1"/>
      <c r="J646" s="1"/>
      <c r="K646" s="1"/>
      <c r="L646" s="1"/>
    </row>
    <row r="647" spans="1:12" x14ac:dyDescent="0.3">
      <c r="A647" s="7">
        <v>43845</v>
      </c>
      <c r="B647" s="8">
        <v>110</v>
      </c>
      <c r="C647" s="10">
        <f t="shared" si="21"/>
        <v>8.6738731447782783E-3</v>
      </c>
      <c r="D647" s="10">
        <f t="shared" si="20"/>
        <v>9.6711160719952061E-2</v>
      </c>
      <c r="E647" s="1"/>
      <c r="F647" s="1"/>
      <c r="G647" s="1"/>
      <c r="H647" s="1"/>
      <c r="I647" s="1"/>
      <c r="J647" s="1"/>
      <c r="K647" s="1"/>
      <c r="L647" s="1"/>
    </row>
    <row r="648" spans="1:12" x14ac:dyDescent="0.3">
      <c r="A648" s="7">
        <v>43846</v>
      </c>
      <c r="B648" s="8">
        <v>110.58</v>
      </c>
      <c r="C648" s="10">
        <f t="shared" si="21"/>
        <v>5.2588751173707317E-3</v>
      </c>
      <c r="D648" s="10">
        <f t="shared" si="20"/>
        <v>0.10507921039958078</v>
      </c>
      <c r="E648" s="1"/>
      <c r="F648" s="1"/>
      <c r="G648" s="1"/>
      <c r="H648" s="1"/>
      <c r="I648" s="1"/>
      <c r="J648" s="1"/>
      <c r="K648" s="1"/>
      <c r="L648" s="1"/>
    </row>
    <row r="649" spans="1:12" x14ac:dyDescent="0.3">
      <c r="A649" s="7">
        <v>43847</v>
      </c>
      <c r="B649" s="8">
        <v>112.06</v>
      </c>
      <c r="C649" s="10">
        <f t="shared" si="21"/>
        <v>1.3295201227351608E-2</v>
      </c>
      <c r="D649" s="10">
        <f t="shared" si="20"/>
        <v>0.10312215961714416</v>
      </c>
      <c r="E649" s="1"/>
      <c r="F649" s="1"/>
      <c r="G649" s="1"/>
      <c r="H649" s="1"/>
      <c r="I649" s="1"/>
      <c r="J649" s="1"/>
      <c r="K649" s="1"/>
      <c r="L649" s="1"/>
    </row>
    <row r="650" spans="1:12" x14ac:dyDescent="0.3">
      <c r="A650" s="7">
        <v>43851</v>
      </c>
      <c r="B650" s="8">
        <v>112</v>
      </c>
      <c r="C650" s="10">
        <f t="shared" si="21"/>
        <v>-5.3557084204391276E-4</v>
      </c>
      <c r="D650" s="10">
        <f t="shared" si="20"/>
        <v>9.2937995659268288E-2</v>
      </c>
      <c r="E650" s="1"/>
      <c r="F650" s="1"/>
      <c r="G650" s="1"/>
      <c r="H650" s="1"/>
      <c r="I650" s="1"/>
      <c r="J650" s="1"/>
      <c r="K650" s="1"/>
      <c r="L650" s="1"/>
    </row>
    <row r="651" spans="1:12" x14ac:dyDescent="0.3">
      <c r="A651" s="7">
        <v>43852</v>
      </c>
      <c r="B651" s="8">
        <v>110.13</v>
      </c>
      <c r="C651" s="10">
        <f t="shared" si="21"/>
        <v>-1.6837385118241968E-2</v>
      </c>
      <c r="D651" s="10">
        <f t="shared" si="20"/>
        <v>8.9515686452335153E-2</v>
      </c>
      <c r="E651" s="1"/>
      <c r="F651" s="1"/>
      <c r="G651" s="1"/>
      <c r="H651" s="1"/>
      <c r="I651" s="1"/>
      <c r="J651" s="1"/>
      <c r="K651" s="1"/>
      <c r="L651" s="1"/>
    </row>
    <row r="652" spans="1:12" x14ac:dyDescent="0.3">
      <c r="A652" s="7">
        <v>43853</v>
      </c>
      <c r="B652" s="8">
        <v>110.25</v>
      </c>
      <c r="C652" s="10">
        <f t="shared" si="21"/>
        <v>1.0890281501026984E-3</v>
      </c>
      <c r="D652" s="10">
        <f t="shared" si="20"/>
        <v>0.10279389539175049</v>
      </c>
      <c r="E652" s="1"/>
      <c r="F652" s="1"/>
      <c r="G652" s="1"/>
      <c r="H652" s="1"/>
      <c r="I652" s="1"/>
      <c r="J652" s="1"/>
      <c r="K652" s="1"/>
      <c r="L652" s="1"/>
    </row>
    <row r="653" spans="1:12" x14ac:dyDescent="0.3">
      <c r="A653" s="7">
        <v>43854</v>
      </c>
      <c r="B653" s="8">
        <v>109.28</v>
      </c>
      <c r="C653" s="10">
        <f t="shared" si="21"/>
        <v>-8.8371185044754472E-3</v>
      </c>
      <c r="D653" s="10">
        <f t="shared" si="20"/>
        <v>0.17190745109515648</v>
      </c>
      <c r="E653" s="1"/>
      <c r="F653" s="1"/>
      <c r="G653" s="1"/>
      <c r="H653" s="1"/>
      <c r="I653" s="1"/>
      <c r="J653" s="1"/>
      <c r="K653" s="1"/>
      <c r="L653" s="1"/>
    </row>
    <row r="654" spans="1:12" x14ac:dyDescent="0.3">
      <c r="A654" s="7">
        <v>43857</v>
      </c>
      <c r="B654" s="8">
        <v>107.36</v>
      </c>
      <c r="C654" s="10">
        <f t="shared" si="21"/>
        <v>-1.7725722599108273E-2</v>
      </c>
      <c r="D654" s="10">
        <f t="shared" si="20"/>
        <v>0.15146861163290631</v>
      </c>
      <c r="E654" s="1"/>
      <c r="F654" s="1"/>
      <c r="G654" s="1"/>
      <c r="H654" s="1"/>
      <c r="I654" s="1"/>
      <c r="J654" s="1"/>
      <c r="K654" s="1"/>
      <c r="L654" s="1"/>
    </row>
    <row r="655" spans="1:12" x14ac:dyDescent="0.3">
      <c r="A655" s="7">
        <v>43858</v>
      </c>
      <c r="B655" s="8">
        <v>106.02</v>
      </c>
      <c r="C655" s="10">
        <f t="shared" si="21"/>
        <v>-1.2559917663711628E-2</v>
      </c>
      <c r="D655" s="10">
        <f t="shared" si="20"/>
        <v>0.13458295996105912</v>
      </c>
      <c r="E655" s="1"/>
      <c r="F655" s="1"/>
      <c r="G655" s="1"/>
      <c r="H655" s="1"/>
      <c r="I655" s="1"/>
      <c r="J655" s="1"/>
      <c r="K655" s="1"/>
      <c r="L655" s="1"/>
    </row>
    <row r="656" spans="1:12" x14ac:dyDescent="0.3">
      <c r="A656" s="7">
        <v>43859</v>
      </c>
      <c r="B656" s="8">
        <v>105.32</v>
      </c>
      <c r="C656" s="10">
        <f t="shared" si="21"/>
        <v>-6.6244209315514399E-3</v>
      </c>
      <c r="D656" s="10">
        <f t="shared" si="20"/>
        <v>0.12979469010972819</v>
      </c>
      <c r="E656" s="1"/>
      <c r="F656" s="1"/>
      <c r="G656" s="1"/>
      <c r="H656" s="1"/>
      <c r="I656" s="1"/>
      <c r="J656" s="1"/>
      <c r="K656" s="1"/>
      <c r="L656" s="1"/>
    </row>
    <row r="657" spans="1:12" x14ac:dyDescent="0.3">
      <c r="A657" s="7">
        <v>43860</v>
      </c>
      <c r="B657" s="8">
        <v>106.36</v>
      </c>
      <c r="C657" s="10">
        <f t="shared" si="21"/>
        <v>9.8262317467105332E-3</v>
      </c>
      <c r="D657" s="10">
        <f t="shared" si="20"/>
        <v>0.14330336942723718</v>
      </c>
      <c r="E657" s="1"/>
      <c r="F657" s="1"/>
      <c r="G657" s="1"/>
      <c r="H657" s="1"/>
      <c r="I657" s="1"/>
      <c r="J657" s="1"/>
      <c r="K657" s="1"/>
      <c r="L657" s="1"/>
    </row>
    <row r="658" spans="1:12" x14ac:dyDescent="0.3">
      <c r="A658" s="7">
        <v>43861</v>
      </c>
      <c r="B658" s="8">
        <v>104.57</v>
      </c>
      <c r="C658" s="10">
        <f t="shared" si="21"/>
        <v>-1.6972862764321722E-2</v>
      </c>
      <c r="D658" s="10">
        <f t="shared" si="20"/>
        <v>0.11919456979746695</v>
      </c>
      <c r="E658" s="1"/>
      <c r="F658" s="1"/>
      <c r="G658" s="1"/>
      <c r="H658" s="1"/>
      <c r="I658" s="1"/>
      <c r="J658" s="1"/>
      <c r="K658" s="1"/>
      <c r="L658" s="1"/>
    </row>
    <row r="659" spans="1:12" x14ac:dyDescent="0.3">
      <c r="A659" s="7">
        <v>43864</v>
      </c>
      <c r="B659" s="8">
        <v>104.78</v>
      </c>
      <c r="C659" s="10">
        <f t="shared" si="21"/>
        <v>2.0062103695762815E-3</v>
      </c>
      <c r="D659" s="10">
        <f t="shared" si="20"/>
        <v>7.7151935476690095E-2</v>
      </c>
      <c r="E659" s="1"/>
      <c r="F659" s="1"/>
      <c r="G659" s="1"/>
      <c r="H659" s="1"/>
      <c r="I659" s="1"/>
      <c r="J659" s="1"/>
      <c r="K659" s="1"/>
      <c r="L659" s="1"/>
    </row>
    <row r="660" spans="1:12" x14ac:dyDescent="0.3">
      <c r="A660" s="7">
        <v>43865</v>
      </c>
      <c r="B660" s="8">
        <v>104.58</v>
      </c>
      <c r="C660" s="10">
        <f t="shared" si="21"/>
        <v>-1.9105852200891845E-3</v>
      </c>
      <c r="D660" s="10">
        <f t="shared" si="20"/>
        <v>7.9684194781157361E-2</v>
      </c>
      <c r="E660" s="1"/>
      <c r="F660" s="1"/>
      <c r="G660" s="1"/>
      <c r="H660" s="1"/>
      <c r="I660" s="1"/>
      <c r="J660" s="1"/>
      <c r="K660" s="1"/>
      <c r="L660" s="1"/>
    </row>
    <row r="661" spans="1:12" x14ac:dyDescent="0.3">
      <c r="A661" s="7">
        <v>43866</v>
      </c>
      <c r="B661" s="8">
        <v>105.02</v>
      </c>
      <c r="C661" s="10">
        <f t="shared" si="21"/>
        <v>4.1984794497287609E-3</v>
      </c>
      <c r="D661" s="10">
        <f t="shared" si="20"/>
        <v>8.585209699752594E-2</v>
      </c>
      <c r="E661" s="1"/>
      <c r="F661" s="1"/>
      <c r="G661" s="1"/>
      <c r="H661" s="1"/>
      <c r="I661" s="1"/>
      <c r="J661" s="1"/>
      <c r="K661" s="1"/>
      <c r="L661" s="1"/>
    </row>
    <row r="662" spans="1:12" x14ac:dyDescent="0.3">
      <c r="A662" s="7">
        <v>43867</v>
      </c>
      <c r="B662" s="8">
        <v>105.35</v>
      </c>
      <c r="C662" s="10">
        <f t="shared" si="21"/>
        <v>3.1373320404847367E-3</v>
      </c>
      <c r="D662" s="10">
        <f t="shared" si="20"/>
        <v>8.1546764952918127E-2</v>
      </c>
      <c r="E662" s="1"/>
      <c r="F662" s="1"/>
      <c r="G662" s="1"/>
      <c r="H662" s="1"/>
      <c r="I662" s="1"/>
      <c r="J662" s="1"/>
      <c r="K662" s="1"/>
      <c r="L662" s="1"/>
    </row>
    <row r="663" spans="1:12" x14ac:dyDescent="0.3">
      <c r="A663" s="7">
        <v>43868</v>
      </c>
      <c r="B663" s="8">
        <v>102.02</v>
      </c>
      <c r="C663" s="10">
        <f t="shared" si="21"/>
        <v>-3.2119267755417555E-2</v>
      </c>
      <c r="D663" s="10">
        <f t="shared" si="20"/>
        <v>5.4279620483562621E-2</v>
      </c>
      <c r="E663" s="1"/>
      <c r="F663" s="1"/>
      <c r="G663" s="1"/>
      <c r="H663" s="1"/>
      <c r="I663" s="1"/>
      <c r="J663" s="1"/>
      <c r="K663" s="1"/>
      <c r="L663" s="1"/>
    </row>
    <row r="664" spans="1:12" x14ac:dyDescent="0.3">
      <c r="A664" s="7">
        <v>43871</v>
      </c>
      <c r="B664" s="8">
        <v>105.13</v>
      </c>
      <c r="C664" s="10">
        <f t="shared" si="21"/>
        <v>3.0028807092959128E-2</v>
      </c>
      <c r="D664" s="10">
        <f t="shared" si="20"/>
        <v>6.9720126945383654E-2</v>
      </c>
      <c r="E664" s="1"/>
      <c r="F664" s="1"/>
      <c r="G664" s="1"/>
      <c r="H664" s="1"/>
      <c r="I664" s="1"/>
      <c r="J664" s="1"/>
      <c r="K664" s="1"/>
      <c r="L664" s="1"/>
    </row>
    <row r="665" spans="1:12" x14ac:dyDescent="0.3">
      <c r="A665" s="7">
        <v>43872</v>
      </c>
      <c r="B665" s="8">
        <v>104.79</v>
      </c>
      <c r="C665" s="10">
        <f t="shared" si="21"/>
        <v>-3.2393321008891635E-3</v>
      </c>
      <c r="D665" s="10">
        <f t="shared" si="20"/>
        <v>3.9117655194538782E-2</v>
      </c>
      <c r="E665" s="1"/>
      <c r="F665" s="1"/>
      <c r="G665" s="1"/>
      <c r="H665" s="1"/>
      <c r="I665" s="1"/>
      <c r="J665" s="1"/>
      <c r="K665" s="1"/>
      <c r="L665" s="1"/>
    </row>
    <row r="666" spans="1:12" x14ac:dyDescent="0.3">
      <c r="A666" s="7">
        <v>43873</v>
      </c>
      <c r="B666" s="8">
        <v>106.25</v>
      </c>
      <c r="C666" s="10">
        <f t="shared" si="21"/>
        <v>1.383646031767591E-2</v>
      </c>
      <c r="D666" s="10">
        <f t="shared" si="20"/>
        <v>3.3982690870013113E-2</v>
      </c>
      <c r="E666" s="1"/>
      <c r="F666" s="1"/>
      <c r="G666" s="1"/>
      <c r="H666" s="1"/>
      <c r="I666" s="1"/>
      <c r="J666" s="1"/>
      <c r="K666" s="1"/>
      <c r="L666" s="1"/>
    </row>
    <row r="667" spans="1:12" x14ac:dyDescent="0.3">
      <c r="A667" s="7">
        <v>43874</v>
      </c>
      <c r="B667" s="8">
        <v>107.31</v>
      </c>
      <c r="C667" s="10">
        <f t="shared" si="21"/>
        <v>9.9270341345098125E-3</v>
      </c>
      <c r="D667" s="10">
        <f t="shared" si="20"/>
        <v>3.5667254097442272E-2</v>
      </c>
      <c r="E667" s="1"/>
      <c r="F667" s="1"/>
      <c r="G667" s="1"/>
      <c r="H667" s="1"/>
      <c r="I667" s="1"/>
      <c r="J667" s="1"/>
      <c r="K667" s="1"/>
      <c r="L667" s="1"/>
    </row>
    <row r="668" spans="1:12" x14ac:dyDescent="0.3">
      <c r="A668" s="7">
        <v>43875</v>
      </c>
      <c r="B668" s="8">
        <v>106.79</v>
      </c>
      <c r="C668" s="10">
        <f t="shared" si="21"/>
        <v>-4.8575527555821856E-3</v>
      </c>
      <c r="D668" s="10">
        <f t="shared" si="20"/>
        <v>4.002635644678415E-2</v>
      </c>
      <c r="E668" s="1"/>
      <c r="F668" s="1"/>
      <c r="G668" s="1"/>
      <c r="H668" s="1"/>
      <c r="I668" s="1"/>
      <c r="J668" s="1"/>
      <c r="K668" s="1"/>
      <c r="L668" s="1"/>
    </row>
    <row r="669" spans="1:12" x14ac:dyDescent="0.3">
      <c r="A669" s="7">
        <v>43879</v>
      </c>
      <c r="B669" s="8">
        <v>106.59</v>
      </c>
      <c r="C669" s="10">
        <f t="shared" si="21"/>
        <v>-1.8745904824084075E-3</v>
      </c>
      <c r="D669" s="10">
        <f t="shared" si="20"/>
        <v>3.5232055861040931E-2</v>
      </c>
      <c r="E669" s="1"/>
      <c r="F669" s="1"/>
      <c r="G669" s="1"/>
      <c r="H669" s="1"/>
      <c r="I669" s="1"/>
      <c r="J669" s="1"/>
      <c r="K669" s="1"/>
      <c r="L669" s="1"/>
    </row>
    <row r="670" spans="1:12" x14ac:dyDescent="0.3">
      <c r="A670" s="7">
        <v>43880</v>
      </c>
      <c r="B670" s="8">
        <v>106.69</v>
      </c>
      <c r="C670" s="10">
        <f t="shared" si="21"/>
        <v>9.3773450232436924E-4</v>
      </c>
      <c r="D670" s="10">
        <f t="shared" si="20"/>
        <v>3.3258580155906978E-2</v>
      </c>
      <c r="E670" s="1"/>
      <c r="F670" s="1"/>
      <c r="G670" s="1"/>
      <c r="H670" s="1"/>
      <c r="I670" s="1"/>
      <c r="J670" s="1"/>
      <c r="K670" s="1"/>
      <c r="L670" s="1"/>
    </row>
    <row r="671" spans="1:12" x14ac:dyDescent="0.3">
      <c r="A671" s="7">
        <v>43881</v>
      </c>
      <c r="B671" s="8">
        <v>105.91</v>
      </c>
      <c r="C671" s="10">
        <f t="shared" si="21"/>
        <v>-7.3377563477920477E-3</v>
      </c>
      <c r="D671" s="10">
        <f t="shared" si="20"/>
        <v>3.0582836913926222E-2</v>
      </c>
      <c r="E671" s="1"/>
      <c r="F671" s="1"/>
      <c r="G671" s="1"/>
      <c r="H671" s="1"/>
      <c r="I671" s="1"/>
      <c r="J671" s="1"/>
      <c r="K671" s="1"/>
      <c r="L671" s="1"/>
    </row>
    <row r="672" spans="1:12" x14ac:dyDescent="0.3">
      <c r="A672" s="7">
        <v>43882</v>
      </c>
      <c r="B672" s="8">
        <v>105.02</v>
      </c>
      <c r="C672" s="10">
        <f t="shared" si="21"/>
        <v>-8.4388686458645949E-3</v>
      </c>
      <c r="D672" s="10">
        <f t="shared" si="20"/>
        <v>2.370281503735272E-2</v>
      </c>
      <c r="E672" s="1"/>
      <c r="F672" s="1"/>
      <c r="G672" s="1"/>
      <c r="H672" s="1"/>
      <c r="I672" s="1"/>
      <c r="J672" s="1"/>
      <c r="K672" s="1"/>
      <c r="L672" s="1"/>
    </row>
    <row r="673" spans="1:12" x14ac:dyDescent="0.3">
      <c r="A673" s="7">
        <v>43885</v>
      </c>
      <c r="B673" s="8">
        <v>103.7</v>
      </c>
      <c r="C673" s="10">
        <f t="shared" si="21"/>
        <v>-1.2648692974231513E-2</v>
      </c>
      <c r="D673" s="10">
        <f t="shared" si="20"/>
        <v>2.4403358382116005E-2</v>
      </c>
      <c r="E673" s="1"/>
      <c r="F673" s="1"/>
      <c r="G673" s="1"/>
      <c r="H673" s="1"/>
      <c r="I673" s="1"/>
      <c r="J673" s="1"/>
      <c r="K673" s="1"/>
      <c r="L673" s="1"/>
    </row>
    <row r="674" spans="1:12" x14ac:dyDescent="0.3">
      <c r="A674" s="7">
        <v>43886</v>
      </c>
      <c r="B674" s="8">
        <v>101.81</v>
      </c>
      <c r="C674" s="10">
        <f t="shared" si="21"/>
        <v>-1.839378411637731E-2</v>
      </c>
      <c r="D674" s="10">
        <f t="shared" si="20"/>
        <v>1.6738864555530305E-2</v>
      </c>
      <c r="E674" s="1"/>
      <c r="F674" s="1"/>
      <c r="G674" s="1"/>
      <c r="H674" s="1"/>
      <c r="I674" s="1"/>
      <c r="J674" s="1"/>
      <c r="K674" s="1"/>
      <c r="L674" s="1"/>
    </row>
    <row r="675" spans="1:12" x14ac:dyDescent="0.3">
      <c r="A675" s="7">
        <v>43887</v>
      </c>
      <c r="B675" s="8">
        <v>101.5</v>
      </c>
      <c r="C675" s="10">
        <f t="shared" si="21"/>
        <v>-3.0495326372624119E-3</v>
      </c>
      <c r="D675" s="10">
        <f t="shared" si="20"/>
        <v>1.4588657484752037E-2</v>
      </c>
      <c r="E675" s="1"/>
      <c r="F675" s="1"/>
      <c r="G675" s="1"/>
      <c r="H675" s="1"/>
      <c r="I675" s="1"/>
      <c r="J675" s="1"/>
      <c r="K675" s="1"/>
      <c r="L675" s="1"/>
    </row>
    <row r="676" spans="1:12" x14ac:dyDescent="0.3">
      <c r="A676" s="7">
        <v>43888</v>
      </c>
      <c r="B676" s="8">
        <v>100.6</v>
      </c>
      <c r="C676" s="10">
        <f t="shared" si="21"/>
        <v>-8.9065408162032258E-3</v>
      </c>
      <c r="D676" s="10">
        <f t="shared" si="20"/>
        <v>1.0492227155432904E-2</v>
      </c>
      <c r="E676" s="1"/>
      <c r="F676" s="1"/>
      <c r="G676" s="1"/>
      <c r="H676" s="1"/>
      <c r="I676" s="1"/>
      <c r="J676" s="1"/>
      <c r="K676" s="1"/>
      <c r="L676" s="1"/>
    </row>
    <row r="677" spans="1:12" x14ac:dyDescent="0.3">
      <c r="A677" s="7">
        <v>43889</v>
      </c>
      <c r="B677" s="8">
        <v>101.26</v>
      </c>
      <c r="C677" s="10">
        <f t="shared" si="21"/>
        <v>6.5392088761243982E-3</v>
      </c>
      <c r="D677" s="10">
        <f t="shared" si="20"/>
        <v>-6.10418356949354E-3</v>
      </c>
      <c r="E677" s="1"/>
      <c r="F677" s="1"/>
      <c r="G677" s="1"/>
      <c r="H677" s="1"/>
      <c r="I677" s="1"/>
      <c r="J677" s="1"/>
      <c r="K677" s="1"/>
      <c r="L677" s="1"/>
    </row>
    <row r="678" spans="1:12" x14ac:dyDescent="0.3">
      <c r="A678" s="7">
        <v>43892</v>
      </c>
      <c r="B678" s="8">
        <v>103.17</v>
      </c>
      <c r="C678" s="10">
        <f t="shared" si="21"/>
        <v>1.8686646570521298E-2</v>
      </c>
      <c r="D678" s="10">
        <f t="shared" si="20"/>
        <v>4.5659961777714374E-3</v>
      </c>
      <c r="E678" s="1"/>
      <c r="F678" s="1"/>
      <c r="G678" s="1"/>
      <c r="H678" s="1"/>
      <c r="I678" s="1"/>
      <c r="J678" s="1"/>
      <c r="K678" s="1"/>
      <c r="L678" s="1"/>
    </row>
    <row r="679" spans="1:12" x14ac:dyDescent="0.3">
      <c r="A679" s="7">
        <v>43893</v>
      </c>
      <c r="B679" s="8">
        <v>100.69</v>
      </c>
      <c r="C679" s="10">
        <f t="shared" si="21"/>
        <v>-2.4331623184761033E-2</v>
      </c>
      <c r="D679" s="10">
        <f t="shared" si="20"/>
        <v>9.9364078127615538E-4</v>
      </c>
      <c r="E679" s="1"/>
      <c r="F679" s="1"/>
      <c r="G679" s="1"/>
      <c r="H679" s="1"/>
      <c r="I679" s="1"/>
      <c r="J679" s="1"/>
      <c r="K679" s="1"/>
      <c r="L679" s="1"/>
    </row>
    <row r="680" spans="1:12" x14ac:dyDescent="0.3">
      <c r="A680" s="7">
        <v>43894</v>
      </c>
      <c r="B680" s="8">
        <v>102.54</v>
      </c>
      <c r="C680" s="10">
        <f t="shared" si="21"/>
        <v>1.8206476428030995E-2</v>
      </c>
      <c r="D680" s="10">
        <f t="shared" si="20"/>
        <v>1.8206476428030589E-2</v>
      </c>
      <c r="E680" s="1"/>
      <c r="F680" s="1"/>
      <c r="G680" s="1"/>
      <c r="H680" s="1"/>
      <c r="I680" s="1"/>
      <c r="J680" s="1"/>
      <c r="K680" s="1"/>
      <c r="L680" s="1"/>
    </row>
    <row r="681" spans="1:12" x14ac:dyDescent="0.3">
      <c r="A681" s="7">
        <v>43895</v>
      </c>
      <c r="B681" s="8">
        <v>99.55</v>
      </c>
      <c r="C681" s="10">
        <f t="shared" si="21"/>
        <v>-2.9592935845349291E-2</v>
      </c>
      <c r="D681" s="10">
        <f t="shared" si="20"/>
        <v>-6.308537419266104E-3</v>
      </c>
      <c r="E681" s="1"/>
      <c r="F681" s="1"/>
      <c r="G681" s="1"/>
      <c r="H681" s="1"/>
      <c r="I681" s="1"/>
      <c r="J681" s="1"/>
      <c r="K681" s="1"/>
      <c r="L681" s="1"/>
    </row>
    <row r="682" spans="1:12" x14ac:dyDescent="0.3">
      <c r="A682" s="7">
        <v>43896</v>
      </c>
      <c r="B682" s="8">
        <v>99.61</v>
      </c>
      <c r="C682" s="10">
        <f t="shared" si="21"/>
        <v>6.0253064686899911E-4</v>
      </c>
      <c r="D682" s="10">
        <f t="shared" si="20"/>
        <v>-1.6049757683420103E-3</v>
      </c>
      <c r="E682" s="1"/>
      <c r="F682" s="1"/>
      <c r="G682" s="1"/>
      <c r="H682" s="1"/>
      <c r="I682" s="1"/>
      <c r="J682" s="1"/>
      <c r="K682" s="1"/>
      <c r="L682" s="1"/>
    </row>
    <row r="683" spans="1:12" x14ac:dyDescent="0.3">
      <c r="A683" s="7">
        <v>43899</v>
      </c>
      <c r="B683" s="8">
        <v>93.68</v>
      </c>
      <c r="C683" s="10">
        <f t="shared" si="21"/>
        <v>-6.1377841867612332E-2</v>
      </c>
      <c r="D683" s="10">
        <f t="shared" si="20"/>
        <v>-6.2080335749681637E-2</v>
      </c>
      <c r="E683" s="1"/>
      <c r="F683" s="1"/>
      <c r="G683" s="1"/>
      <c r="H683" s="1"/>
      <c r="I683" s="1"/>
      <c r="J683" s="1"/>
      <c r="K683" s="1"/>
      <c r="L683" s="1"/>
    </row>
    <row r="684" spans="1:12" x14ac:dyDescent="0.3">
      <c r="A684" s="7">
        <v>43900</v>
      </c>
      <c r="B684" s="8">
        <v>94.53</v>
      </c>
      <c r="C684" s="10">
        <f t="shared" si="21"/>
        <v>9.0325251478310716E-3</v>
      </c>
      <c r="D684" s="10">
        <f t="shared" si="20"/>
        <v>-6.7192881589133141E-2</v>
      </c>
      <c r="E684" s="1"/>
      <c r="F684" s="1"/>
      <c r="G684" s="1"/>
      <c r="H684" s="1"/>
      <c r="I684" s="1"/>
      <c r="J684" s="1"/>
      <c r="K684" s="1"/>
      <c r="L684" s="1"/>
    </row>
    <row r="685" spans="1:12" x14ac:dyDescent="0.3">
      <c r="A685" s="7">
        <v>43901</v>
      </c>
      <c r="B685" s="8">
        <v>88.9</v>
      </c>
      <c r="C685" s="10">
        <f t="shared" si="21"/>
        <v>-6.1405101917433945E-2</v>
      </c>
      <c r="D685" s="10">
        <f t="shared" si="20"/>
        <v>-0.12909242109389593</v>
      </c>
      <c r="E685" s="1"/>
      <c r="F685" s="1"/>
      <c r="G685" s="1"/>
      <c r="H685" s="1"/>
      <c r="I685" s="1"/>
      <c r="J685" s="1"/>
      <c r="K685" s="1"/>
      <c r="L685" s="1"/>
    </row>
    <row r="686" spans="1:12" x14ac:dyDescent="0.3">
      <c r="A686" s="7">
        <v>43902</v>
      </c>
      <c r="B686" s="8">
        <v>80.95</v>
      </c>
      <c r="C686" s="10">
        <f t="shared" si="21"/>
        <v>-9.3680462396214734E-2</v>
      </c>
      <c r="D686" s="10">
        <f t="shared" si="20"/>
        <v>-0.23123916757078372</v>
      </c>
      <c r="E686" s="1"/>
      <c r="F686" s="1"/>
      <c r="G686" s="1"/>
      <c r="H686" s="1"/>
      <c r="I686" s="1"/>
      <c r="J686" s="1"/>
      <c r="K686" s="1"/>
      <c r="L686" s="1"/>
    </row>
    <row r="687" spans="1:12" x14ac:dyDescent="0.3">
      <c r="A687" s="7">
        <v>43903</v>
      </c>
      <c r="B687" s="8">
        <v>86.92</v>
      </c>
      <c r="C687" s="10">
        <f t="shared" si="21"/>
        <v>7.1156475264584726E-2</v>
      </c>
      <c r="D687" s="10">
        <f t="shared" si="20"/>
        <v>-0.16350785590335942</v>
      </c>
      <c r="E687" s="1"/>
      <c r="F687" s="1"/>
      <c r="G687" s="1"/>
      <c r="H687" s="1"/>
      <c r="I687" s="1"/>
      <c r="J687" s="1"/>
      <c r="K687" s="1"/>
      <c r="L687" s="1"/>
    </row>
    <row r="688" spans="1:12" x14ac:dyDescent="0.3">
      <c r="A688" s="7">
        <v>43906</v>
      </c>
      <c r="B688" s="8">
        <v>81.489999999999995</v>
      </c>
      <c r="C688" s="10">
        <f t="shared" si="21"/>
        <v>-6.4507842056100578E-2</v>
      </c>
      <c r="D688" s="10">
        <f t="shared" si="20"/>
        <v>-0.23356883220634014</v>
      </c>
      <c r="E688" s="1"/>
      <c r="F688" s="1"/>
      <c r="G688" s="1"/>
      <c r="H688" s="1"/>
      <c r="I688" s="1"/>
      <c r="J688" s="1"/>
      <c r="K688" s="1"/>
      <c r="L688" s="1"/>
    </row>
    <row r="689" spans="1:12" x14ac:dyDescent="0.3">
      <c r="A689" s="7">
        <v>43907</v>
      </c>
      <c r="B689" s="8">
        <v>85.02</v>
      </c>
      <c r="C689" s="10">
        <f t="shared" si="21"/>
        <v>4.2406209598515578E-2</v>
      </c>
      <c r="D689" s="10">
        <f t="shared" si="20"/>
        <v>-0.19649183438718498</v>
      </c>
      <c r="E689" s="1"/>
      <c r="F689" s="1"/>
      <c r="G689" s="1"/>
      <c r="H689" s="1"/>
      <c r="I689" s="1"/>
      <c r="J689" s="1"/>
      <c r="K689" s="1"/>
      <c r="L689" s="1"/>
    </row>
    <row r="690" spans="1:12" x14ac:dyDescent="0.3">
      <c r="A690" s="7">
        <v>43908</v>
      </c>
      <c r="B690" s="8">
        <v>78.150000000000006</v>
      </c>
      <c r="C690" s="10">
        <f t="shared" si="21"/>
        <v>-8.4256466063158314E-2</v>
      </c>
      <c r="D690" s="10">
        <f t="shared" si="20"/>
        <v>-0.28431749345463597</v>
      </c>
      <c r="E690" s="1"/>
      <c r="F690" s="1"/>
      <c r="G690" s="1"/>
      <c r="H690" s="1"/>
      <c r="I690" s="1"/>
      <c r="J690" s="1"/>
      <c r="K690" s="1"/>
      <c r="L690" s="1"/>
    </row>
    <row r="691" spans="1:12" x14ac:dyDescent="0.3">
      <c r="A691" s="7">
        <v>43909</v>
      </c>
      <c r="B691" s="8">
        <v>74.72</v>
      </c>
      <c r="C691" s="10">
        <f t="shared" si="21"/>
        <v>-4.4882262946898503E-2</v>
      </c>
      <c r="D691" s="10">
        <f t="shared" si="20"/>
        <v>-0.33639575771023583</v>
      </c>
      <c r="E691" s="1"/>
      <c r="F691" s="1"/>
      <c r="G691" s="1"/>
      <c r="H691" s="1"/>
      <c r="I691" s="1"/>
      <c r="J691" s="1"/>
      <c r="K691" s="1"/>
      <c r="L691" s="1"/>
    </row>
    <row r="692" spans="1:12" x14ac:dyDescent="0.3">
      <c r="A692" s="7">
        <v>43910</v>
      </c>
      <c r="B692" s="8">
        <v>72.64</v>
      </c>
      <c r="C692" s="10">
        <f t="shared" si="21"/>
        <v>-2.8232059627549315E-2</v>
      </c>
      <c r="D692" s="10">
        <f t="shared" si="20"/>
        <v>-0.40068129033742744</v>
      </c>
      <c r="E692" s="1"/>
      <c r="F692" s="1"/>
      <c r="G692" s="1"/>
      <c r="H692" s="1"/>
      <c r="I692" s="1"/>
      <c r="J692" s="1"/>
      <c r="K692" s="1"/>
      <c r="L692" s="1"/>
    </row>
    <row r="693" spans="1:12" x14ac:dyDescent="0.3">
      <c r="A693" s="7">
        <v>43913</v>
      </c>
      <c r="B693" s="8">
        <v>71.55</v>
      </c>
      <c r="C693" s="10">
        <f t="shared" si="21"/>
        <v>-1.5119228290577966E-2</v>
      </c>
      <c r="D693" s="10">
        <f t="shared" si="20"/>
        <v>-0.41413923536637259</v>
      </c>
      <c r="E693" s="1"/>
      <c r="F693" s="1"/>
      <c r="G693" s="1"/>
      <c r="H693" s="1"/>
      <c r="I693" s="1"/>
      <c r="J693" s="1"/>
      <c r="K693" s="1"/>
      <c r="L693" s="1"/>
    </row>
    <row r="694" spans="1:12" x14ac:dyDescent="0.3">
      <c r="A694" s="7">
        <v>43914</v>
      </c>
      <c r="B694" s="8">
        <v>76.849999999999994</v>
      </c>
      <c r="C694" s="10">
        <f t="shared" si="21"/>
        <v>7.1458963982144852E-2</v>
      </c>
      <c r="D694" s="10">
        <f t="shared" si="20"/>
        <v>-0.35680505909082599</v>
      </c>
      <c r="E694" s="1"/>
      <c r="F694" s="1"/>
      <c r="G694" s="1"/>
      <c r="H694" s="1"/>
      <c r="I694" s="1"/>
      <c r="J694" s="1"/>
      <c r="K694" s="1"/>
      <c r="L694" s="1"/>
    </row>
    <row r="695" spans="1:12" x14ac:dyDescent="0.3">
      <c r="A695" s="7">
        <v>43915</v>
      </c>
      <c r="B695" s="8">
        <v>78.56</v>
      </c>
      <c r="C695" s="10">
        <f t="shared" si="21"/>
        <v>2.2007194061605628E-2</v>
      </c>
      <c r="D695" s="10">
        <f t="shared" si="20"/>
        <v>-0.3339778567831897</v>
      </c>
      <c r="E695" s="1"/>
      <c r="F695" s="1"/>
      <c r="G695" s="1"/>
      <c r="H695" s="1"/>
      <c r="I695" s="1"/>
      <c r="J695" s="1"/>
      <c r="K695" s="1"/>
      <c r="L695" s="1"/>
    </row>
    <row r="696" spans="1:12" x14ac:dyDescent="0.3">
      <c r="A696" s="7">
        <v>43916</v>
      </c>
      <c r="B696" s="8">
        <v>81.37</v>
      </c>
      <c r="C696" s="10">
        <f t="shared" si="21"/>
        <v>3.5143990662355531E-2</v>
      </c>
      <c r="D696" s="10">
        <f t="shared" si="20"/>
        <v>-0.2936248070495206</v>
      </c>
      <c r="E696" s="1"/>
      <c r="F696" s="1"/>
      <c r="G696" s="1"/>
      <c r="H696" s="1"/>
      <c r="I696" s="1"/>
      <c r="J696" s="1"/>
      <c r="K696" s="1"/>
      <c r="L696" s="1"/>
    </row>
    <row r="697" spans="1:12" x14ac:dyDescent="0.3">
      <c r="A697" s="7">
        <v>43917</v>
      </c>
      <c r="B697" s="8">
        <v>76.760000000000005</v>
      </c>
      <c r="C697" s="10">
        <f t="shared" si="21"/>
        <v>-5.8322983569066685E-2</v>
      </c>
      <c r="D697" s="10">
        <f t="shared" si="20"/>
        <v>-0.35496686797696714</v>
      </c>
      <c r="E697" s="1"/>
      <c r="F697" s="1"/>
      <c r="G697" s="1"/>
      <c r="H697" s="1"/>
      <c r="I697" s="1"/>
      <c r="J697" s="1"/>
      <c r="K697" s="1"/>
      <c r="L697" s="1"/>
    </row>
    <row r="698" spans="1:12" x14ac:dyDescent="0.3">
      <c r="A698" s="7">
        <v>43920</v>
      </c>
      <c r="B698" s="8">
        <v>81.2</v>
      </c>
      <c r="C698" s="10">
        <f t="shared" si="21"/>
        <v>5.6231576028133098E-2</v>
      </c>
      <c r="D698" s="10">
        <f t="shared" si="20"/>
        <v>-0.29809564282024897</v>
      </c>
      <c r="E698" s="1"/>
      <c r="F698" s="1"/>
      <c r="G698" s="1"/>
      <c r="H698" s="1"/>
      <c r="I698" s="1"/>
      <c r="J698" s="1"/>
      <c r="K698" s="1"/>
      <c r="L698" s="1"/>
    </row>
    <row r="699" spans="1:12" x14ac:dyDescent="0.3">
      <c r="A699" s="7">
        <v>43921</v>
      </c>
      <c r="B699" s="8">
        <v>82.97</v>
      </c>
      <c r="C699" s="10">
        <f t="shared" si="21"/>
        <v>2.1563849508561637E-2</v>
      </c>
      <c r="D699" s="10">
        <f t="shared" si="20"/>
        <v>-0.27525126629137808</v>
      </c>
      <c r="E699" s="1"/>
      <c r="F699" s="1"/>
      <c r="G699" s="1"/>
      <c r="H699" s="1"/>
      <c r="I699" s="1"/>
      <c r="J699" s="1"/>
      <c r="K699" s="1"/>
      <c r="L699" s="1"/>
    </row>
    <row r="700" spans="1:12" x14ac:dyDescent="0.3">
      <c r="A700" s="7">
        <v>43922</v>
      </c>
      <c r="B700" s="8">
        <v>82.41</v>
      </c>
      <c r="C700" s="10">
        <f t="shared" si="21"/>
        <v>-6.7723079009018219E-3</v>
      </c>
      <c r="D700" s="10">
        <f t="shared" si="20"/>
        <v>-0.27338302038867313</v>
      </c>
      <c r="E700" s="1"/>
      <c r="F700" s="1"/>
      <c r="G700" s="1"/>
      <c r="H700" s="1"/>
      <c r="I700" s="1"/>
      <c r="J700" s="1"/>
      <c r="K700" s="1"/>
      <c r="L700" s="1"/>
    </row>
    <row r="701" spans="1:12" x14ac:dyDescent="0.3">
      <c r="A701" s="7">
        <v>43923</v>
      </c>
      <c r="B701" s="8">
        <v>85.57</v>
      </c>
      <c r="C701" s="10">
        <f t="shared" si="21"/>
        <v>3.7627965654671157E-2</v>
      </c>
      <c r="D701" s="10">
        <f t="shared" si="20"/>
        <v>-0.22424146422218885</v>
      </c>
      <c r="E701" s="1"/>
      <c r="F701" s="1"/>
      <c r="G701" s="1"/>
      <c r="H701" s="1"/>
      <c r="I701" s="1"/>
      <c r="J701" s="1"/>
      <c r="K701" s="1"/>
      <c r="L701" s="1"/>
    </row>
    <row r="702" spans="1:12" x14ac:dyDescent="0.3">
      <c r="A702" s="7">
        <v>43924</v>
      </c>
      <c r="B702" s="8">
        <v>86.11</v>
      </c>
      <c r="C702" s="10">
        <f t="shared" si="21"/>
        <v>6.2907942781105057E-3</v>
      </c>
      <c r="D702" s="10">
        <f t="shared" si="20"/>
        <v>-0.21841750156639334</v>
      </c>
      <c r="E702" s="1"/>
      <c r="F702" s="1"/>
      <c r="G702" s="1"/>
      <c r="H702" s="1"/>
      <c r="I702" s="1"/>
      <c r="J702" s="1"/>
      <c r="K702" s="1"/>
      <c r="L702" s="1"/>
    </row>
    <row r="703" spans="1:12" x14ac:dyDescent="0.3">
      <c r="A703" s="7">
        <v>43927</v>
      </c>
      <c r="B703" s="8">
        <v>88.37</v>
      </c>
      <c r="C703" s="10">
        <f t="shared" si="21"/>
        <v>2.5906996821839307E-2</v>
      </c>
      <c r="D703" s="10">
        <f t="shared" ref="D703:D766" si="22">SUM(C452:C703)</f>
        <v>-0.2043877901432877</v>
      </c>
      <c r="E703" s="1"/>
      <c r="F703" s="1"/>
      <c r="G703" s="1"/>
      <c r="H703" s="1"/>
      <c r="I703" s="1"/>
      <c r="J703" s="1"/>
      <c r="K703" s="1"/>
      <c r="L703" s="1"/>
    </row>
    <row r="704" spans="1:12" x14ac:dyDescent="0.3">
      <c r="A704" s="7">
        <v>43928</v>
      </c>
      <c r="B704" s="8">
        <v>88.02</v>
      </c>
      <c r="C704" s="10">
        <f t="shared" si="21"/>
        <v>-3.9684841469678506E-3</v>
      </c>
      <c r="D704" s="10">
        <f t="shared" si="22"/>
        <v>-0.21598323522255936</v>
      </c>
      <c r="E704" s="1"/>
      <c r="F704" s="1"/>
      <c r="G704" s="1"/>
      <c r="H704" s="1"/>
      <c r="I704" s="1"/>
      <c r="J704" s="1"/>
      <c r="K704" s="1"/>
      <c r="L704" s="1"/>
    </row>
    <row r="705" spans="1:12" x14ac:dyDescent="0.3">
      <c r="A705" s="7">
        <v>43929</v>
      </c>
      <c r="B705" s="8">
        <v>89.09</v>
      </c>
      <c r="C705" s="10">
        <f t="shared" si="21"/>
        <v>1.2083033349607244E-2</v>
      </c>
      <c r="D705" s="10">
        <f t="shared" si="22"/>
        <v>-0.19155777753153697</v>
      </c>
      <c r="E705" s="1"/>
      <c r="F705" s="1"/>
      <c r="G705" s="1"/>
      <c r="H705" s="1"/>
      <c r="I705" s="1"/>
      <c r="J705" s="1"/>
      <c r="K705" s="1"/>
      <c r="L705" s="1"/>
    </row>
    <row r="706" spans="1:12" x14ac:dyDescent="0.3">
      <c r="A706" s="7">
        <v>43930</v>
      </c>
      <c r="B706" s="8">
        <v>92.41</v>
      </c>
      <c r="C706" s="10">
        <f t="shared" si="21"/>
        <v>3.6588103167396559E-2</v>
      </c>
      <c r="D706" s="10">
        <f t="shared" si="22"/>
        <v>-0.15857761574033954</v>
      </c>
      <c r="E706" s="1"/>
      <c r="F706" s="1"/>
      <c r="G706" s="1"/>
      <c r="H706" s="1"/>
      <c r="I706" s="1"/>
      <c r="J706" s="1"/>
      <c r="K706" s="1"/>
      <c r="L706" s="1"/>
    </row>
    <row r="707" spans="1:12" x14ac:dyDescent="0.3">
      <c r="A707" s="7">
        <v>43934</v>
      </c>
      <c r="B707" s="8">
        <v>90.15</v>
      </c>
      <c r="C707" s="10">
        <f t="shared" si="21"/>
        <v>-2.4760248250622636E-2</v>
      </c>
      <c r="D707" s="10">
        <f t="shared" si="22"/>
        <v>-0.19536242486458905</v>
      </c>
      <c r="E707" s="1"/>
      <c r="F707" s="1"/>
      <c r="G707" s="1"/>
      <c r="H707" s="1"/>
      <c r="I707" s="1"/>
      <c r="J707" s="1"/>
      <c r="K707" s="1"/>
      <c r="L707" s="1"/>
    </row>
    <row r="708" spans="1:12" x14ac:dyDescent="0.3">
      <c r="A708" s="7">
        <v>43935</v>
      </c>
      <c r="B708" s="8">
        <v>94.1</v>
      </c>
      <c r="C708" s="10">
        <f t="shared" ref="C708:C771" si="23">LN(B708/B707)</f>
        <v>4.2883096942007634E-2</v>
      </c>
      <c r="D708" s="10">
        <f t="shared" si="22"/>
        <v>-0.15830176067401469</v>
      </c>
      <c r="E708" s="1"/>
      <c r="F708" s="1"/>
      <c r="G708" s="1"/>
      <c r="H708" s="1"/>
      <c r="I708" s="1"/>
      <c r="J708" s="1"/>
      <c r="K708" s="1"/>
      <c r="L708" s="1"/>
    </row>
    <row r="709" spans="1:12" x14ac:dyDescent="0.3">
      <c r="A709" s="7">
        <v>43936</v>
      </c>
      <c r="B709" s="8">
        <v>91.51</v>
      </c>
      <c r="C709" s="10">
        <f t="shared" si="23"/>
        <v>-2.790979066404697E-2</v>
      </c>
      <c r="D709" s="10">
        <f t="shared" si="22"/>
        <v>-0.19640973547772206</v>
      </c>
      <c r="E709" s="1"/>
      <c r="F709" s="1"/>
      <c r="G709" s="1"/>
      <c r="H709" s="1"/>
      <c r="I709" s="1"/>
      <c r="J709" s="1"/>
      <c r="K709" s="1"/>
      <c r="L709" s="1"/>
    </row>
    <row r="710" spans="1:12" x14ac:dyDescent="0.3">
      <c r="A710" s="7">
        <v>43937</v>
      </c>
      <c r="B710" s="8">
        <v>92.09</v>
      </c>
      <c r="C710" s="10">
        <f t="shared" si="23"/>
        <v>6.3181038059889061E-3</v>
      </c>
      <c r="D710" s="10">
        <f t="shared" si="22"/>
        <v>-0.19009163167173315</v>
      </c>
      <c r="E710" s="1"/>
      <c r="F710" s="1"/>
      <c r="G710" s="1"/>
      <c r="H710" s="1"/>
      <c r="I710" s="1"/>
      <c r="J710" s="1"/>
      <c r="K710" s="1"/>
      <c r="L710" s="1"/>
    </row>
    <row r="711" spans="1:12" x14ac:dyDescent="0.3">
      <c r="A711" s="7">
        <v>43938</v>
      </c>
      <c r="B711" s="8">
        <v>94.32</v>
      </c>
      <c r="C711" s="10">
        <f t="shared" si="23"/>
        <v>2.392689649583982E-2</v>
      </c>
      <c r="D711" s="10">
        <f t="shared" si="22"/>
        <v>-0.14795193618657851</v>
      </c>
      <c r="E711" s="1"/>
      <c r="F711" s="1"/>
      <c r="G711" s="1"/>
      <c r="H711" s="1"/>
      <c r="I711" s="1"/>
      <c r="J711" s="1"/>
      <c r="K711" s="1"/>
      <c r="L711" s="1"/>
    </row>
    <row r="712" spans="1:12" x14ac:dyDescent="0.3">
      <c r="A712" s="7">
        <v>43941</v>
      </c>
      <c r="B712" s="8">
        <v>92.22</v>
      </c>
      <c r="C712" s="10">
        <f t="shared" si="23"/>
        <v>-2.2516229450555928E-2</v>
      </c>
      <c r="D712" s="10">
        <f t="shared" si="22"/>
        <v>-0.18300808461626142</v>
      </c>
      <c r="E712" s="1"/>
      <c r="F712" s="1"/>
      <c r="G712" s="1"/>
      <c r="H712" s="1"/>
      <c r="I712" s="1"/>
      <c r="J712" s="1"/>
      <c r="K712" s="1"/>
      <c r="L712" s="1"/>
    </row>
    <row r="713" spans="1:12" x14ac:dyDescent="0.3">
      <c r="A713" s="7">
        <v>43942</v>
      </c>
      <c r="B713" s="8">
        <v>90.09</v>
      </c>
      <c r="C713" s="10">
        <f t="shared" si="23"/>
        <v>-2.3367856115210899E-2</v>
      </c>
      <c r="D713" s="10">
        <f t="shared" si="22"/>
        <v>-0.21124037695183878</v>
      </c>
      <c r="E713" s="1"/>
      <c r="F713" s="1"/>
      <c r="G713" s="1"/>
      <c r="H713" s="1"/>
      <c r="I713" s="1"/>
      <c r="J713" s="1"/>
      <c r="K713" s="1"/>
      <c r="L713" s="1"/>
    </row>
    <row r="714" spans="1:12" x14ac:dyDescent="0.3">
      <c r="A714" s="7">
        <v>43943</v>
      </c>
      <c r="B714" s="8">
        <v>91.03</v>
      </c>
      <c r="C714" s="10">
        <f t="shared" si="23"/>
        <v>1.0379951853848764E-2</v>
      </c>
      <c r="D714" s="10">
        <f t="shared" si="22"/>
        <v>-0.21069686316685471</v>
      </c>
      <c r="E714" s="1"/>
      <c r="F714" s="1"/>
      <c r="G714" s="1"/>
      <c r="H714" s="1"/>
      <c r="I714" s="1"/>
      <c r="J714" s="1"/>
      <c r="K714" s="1"/>
      <c r="L714" s="1"/>
    </row>
    <row r="715" spans="1:12" x14ac:dyDescent="0.3">
      <c r="A715" s="7">
        <v>43944</v>
      </c>
      <c r="B715" s="8">
        <v>90.91</v>
      </c>
      <c r="C715" s="10">
        <f t="shared" si="23"/>
        <v>-1.3191163834305973E-3</v>
      </c>
      <c r="D715" s="10">
        <f t="shared" si="22"/>
        <v>-0.20710985490633019</v>
      </c>
      <c r="E715" s="1"/>
      <c r="F715" s="1"/>
      <c r="G715" s="1"/>
      <c r="H715" s="1"/>
      <c r="I715" s="1"/>
      <c r="J715" s="1"/>
      <c r="K715" s="1"/>
      <c r="L715" s="1"/>
    </row>
    <row r="716" spans="1:12" x14ac:dyDescent="0.3">
      <c r="A716" s="7">
        <v>43945</v>
      </c>
      <c r="B716" s="8">
        <v>91.71</v>
      </c>
      <c r="C716" s="10">
        <f t="shared" si="23"/>
        <v>8.7614184370859247E-3</v>
      </c>
      <c r="D716" s="10">
        <f t="shared" si="22"/>
        <v>-0.18801173034787255</v>
      </c>
      <c r="E716" s="1"/>
      <c r="F716" s="1"/>
      <c r="G716" s="1"/>
      <c r="H716" s="1"/>
      <c r="I716" s="1"/>
      <c r="J716" s="1"/>
      <c r="K716" s="1"/>
      <c r="L716" s="1"/>
    </row>
    <row r="717" spans="1:12" x14ac:dyDescent="0.3">
      <c r="A717" s="7">
        <v>43948</v>
      </c>
      <c r="B717" s="8">
        <v>93.56</v>
      </c>
      <c r="C717" s="10">
        <f t="shared" si="23"/>
        <v>1.9971517145125583E-2</v>
      </c>
      <c r="D717" s="10">
        <f t="shared" si="22"/>
        <v>-0.17873454114286091</v>
      </c>
      <c r="E717" s="1"/>
      <c r="F717" s="1"/>
      <c r="G717" s="1"/>
      <c r="H717" s="1"/>
      <c r="I717" s="1"/>
      <c r="J717" s="1"/>
      <c r="K717" s="1"/>
      <c r="L717" s="1"/>
    </row>
    <row r="718" spans="1:12" x14ac:dyDescent="0.3">
      <c r="A718" s="7">
        <v>43949</v>
      </c>
      <c r="B718" s="8">
        <v>93.33</v>
      </c>
      <c r="C718" s="10">
        <f t="shared" si="23"/>
        <v>-2.4613421383229222E-3</v>
      </c>
      <c r="D718" s="10">
        <f t="shared" si="22"/>
        <v>-0.17886905208996826</v>
      </c>
      <c r="E718" s="1"/>
      <c r="F718" s="1"/>
      <c r="G718" s="1"/>
      <c r="H718" s="1"/>
      <c r="I718" s="1"/>
      <c r="J718" s="1"/>
      <c r="K718" s="1"/>
      <c r="L718" s="1"/>
    </row>
    <row r="719" spans="1:12" x14ac:dyDescent="0.3">
      <c r="A719" s="7">
        <v>43950</v>
      </c>
      <c r="B719" s="8">
        <v>94.06</v>
      </c>
      <c r="C719" s="10">
        <f t="shared" si="23"/>
        <v>7.7912769392466082E-3</v>
      </c>
      <c r="D719" s="10">
        <f t="shared" si="22"/>
        <v>-0.18150614186213421</v>
      </c>
      <c r="E719" s="1"/>
      <c r="F719" s="1"/>
      <c r="G719" s="1"/>
      <c r="H719" s="1"/>
      <c r="I719" s="1"/>
      <c r="J719" s="1"/>
      <c r="K719" s="1"/>
      <c r="L719" s="1"/>
    </row>
    <row r="720" spans="1:12" x14ac:dyDescent="0.3">
      <c r="A720" s="7">
        <v>43951</v>
      </c>
      <c r="B720" s="8">
        <v>91.85</v>
      </c>
      <c r="C720" s="10">
        <f t="shared" si="23"/>
        <v>-2.3776064855767332E-2</v>
      </c>
      <c r="D720" s="10">
        <f t="shared" si="22"/>
        <v>-0.1970018762750041</v>
      </c>
      <c r="E720" s="1"/>
      <c r="F720" s="1"/>
      <c r="G720" s="1"/>
      <c r="H720" s="1"/>
      <c r="I720" s="1"/>
      <c r="J720" s="1"/>
      <c r="K720" s="1"/>
      <c r="L720" s="1"/>
    </row>
    <row r="721" spans="1:12" x14ac:dyDescent="0.3">
      <c r="A721" s="7">
        <v>43952</v>
      </c>
      <c r="B721" s="8">
        <v>88.79</v>
      </c>
      <c r="C721" s="10">
        <f t="shared" si="23"/>
        <v>-3.3882780616899137E-2</v>
      </c>
      <c r="D721" s="10">
        <f t="shared" si="22"/>
        <v>-0.21193102091104538</v>
      </c>
      <c r="E721" s="1"/>
      <c r="F721" s="1"/>
      <c r="G721" s="1"/>
      <c r="H721" s="1"/>
      <c r="I721" s="1"/>
      <c r="J721" s="1"/>
      <c r="K721" s="1"/>
      <c r="L721" s="1"/>
    </row>
    <row r="722" spans="1:12" x14ac:dyDescent="0.3">
      <c r="A722" s="7">
        <v>43955</v>
      </c>
      <c r="B722" s="8">
        <v>87.45</v>
      </c>
      <c r="C722" s="10">
        <f t="shared" si="23"/>
        <v>-1.520682957962443E-2</v>
      </c>
      <c r="D722" s="10">
        <f t="shared" si="22"/>
        <v>-0.16521397954853304</v>
      </c>
      <c r="E722" s="1"/>
      <c r="F722" s="1"/>
      <c r="G722" s="1"/>
      <c r="H722" s="1"/>
      <c r="I722" s="1"/>
      <c r="J722" s="1"/>
      <c r="K722" s="1"/>
      <c r="L722" s="1"/>
    </row>
    <row r="723" spans="1:12" x14ac:dyDescent="0.3">
      <c r="A723" s="7">
        <v>43956</v>
      </c>
      <c r="B723" s="8">
        <v>87.59</v>
      </c>
      <c r="C723" s="10">
        <f t="shared" si="23"/>
        <v>1.5996347103864733E-3</v>
      </c>
      <c r="D723" s="10">
        <f t="shared" si="22"/>
        <v>-0.19829109035109713</v>
      </c>
      <c r="E723" s="1"/>
      <c r="F723" s="1"/>
      <c r="G723" s="1"/>
      <c r="H723" s="1"/>
      <c r="I723" s="1"/>
      <c r="J723" s="1"/>
      <c r="K723" s="1"/>
      <c r="L723" s="1"/>
    </row>
    <row r="724" spans="1:12" x14ac:dyDescent="0.3">
      <c r="A724" s="7">
        <v>43957</v>
      </c>
      <c r="B724" s="8">
        <v>87.7</v>
      </c>
      <c r="C724" s="10">
        <f t="shared" si="23"/>
        <v>1.2550632031396536E-3</v>
      </c>
      <c r="D724" s="10">
        <f t="shared" si="22"/>
        <v>-0.18573647189402417</v>
      </c>
      <c r="E724" s="1"/>
      <c r="F724" s="1"/>
      <c r="G724" s="1"/>
      <c r="H724" s="1"/>
      <c r="I724" s="1"/>
      <c r="J724" s="1"/>
      <c r="K724" s="1"/>
      <c r="L724" s="1"/>
    </row>
    <row r="725" spans="1:12" x14ac:dyDescent="0.3">
      <c r="A725" s="7">
        <v>43958</v>
      </c>
      <c r="B725" s="8">
        <v>86.31</v>
      </c>
      <c r="C725" s="10">
        <f t="shared" si="23"/>
        <v>-1.5976433146571139E-2</v>
      </c>
      <c r="D725" s="10">
        <f t="shared" si="22"/>
        <v>-0.2140418927938427</v>
      </c>
      <c r="E725" s="1"/>
      <c r="F725" s="1"/>
      <c r="G725" s="1"/>
      <c r="H725" s="1"/>
      <c r="I725" s="1"/>
      <c r="J725" s="1"/>
      <c r="K725" s="1"/>
      <c r="L725" s="1"/>
    </row>
    <row r="726" spans="1:12" x14ac:dyDescent="0.3">
      <c r="A726" s="7">
        <v>43959</v>
      </c>
      <c r="B726" s="8">
        <v>89.64</v>
      </c>
      <c r="C726" s="10">
        <f t="shared" si="23"/>
        <v>3.7856182701160077E-2</v>
      </c>
      <c r="D726" s="10">
        <f t="shared" si="22"/>
        <v>-0.19002644007281994</v>
      </c>
      <c r="E726" s="1"/>
      <c r="F726" s="1"/>
      <c r="G726" s="1"/>
      <c r="H726" s="1"/>
      <c r="I726" s="1"/>
      <c r="J726" s="1"/>
      <c r="K726" s="1"/>
      <c r="L726" s="1"/>
    </row>
    <row r="727" spans="1:12" x14ac:dyDescent="0.3">
      <c r="A727" s="7">
        <v>43962</v>
      </c>
      <c r="B727" s="8">
        <v>88.96</v>
      </c>
      <c r="C727" s="10">
        <f t="shared" si="23"/>
        <v>-7.6148184304541348E-3</v>
      </c>
      <c r="D727" s="10">
        <f t="shared" si="22"/>
        <v>-0.19597936171231745</v>
      </c>
      <c r="E727" s="1"/>
      <c r="F727" s="1"/>
      <c r="G727" s="1"/>
      <c r="H727" s="1"/>
      <c r="I727" s="1"/>
      <c r="J727" s="1"/>
      <c r="K727" s="1"/>
      <c r="L727" s="1"/>
    </row>
    <row r="728" spans="1:12" x14ac:dyDescent="0.3">
      <c r="A728" s="7">
        <v>43963</v>
      </c>
      <c r="B728" s="8">
        <v>88.1</v>
      </c>
      <c r="C728" s="10">
        <f t="shared" si="23"/>
        <v>-9.7142975601384445E-3</v>
      </c>
      <c r="D728" s="10">
        <f t="shared" si="22"/>
        <v>-0.18042797546692582</v>
      </c>
      <c r="E728" s="1"/>
      <c r="F728" s="1"/>
      <c r="G728" s="1"/>
      <c r="H728" s="1"/>
      <c r="I728" s="1"/>
      <c r="J728" s="1"/>
      <c r="K728" s="1"/>
      <c r="L728" s="1"/>
    </row>
    <row r="729" spans="1:12" x14ac:dyDescent="0.3">
      <c r="A729" s="7">
        <v>43964</v>
      </c>
      <c r="B729" s="8">
        <v>86.92</v>
      </c>
      <c r="C729" s="10">
        <f t="shared" si="23"/>
        <v>-1.3484377553904862E-2</v>
      </c>
      <c r="D729" s="10">
        <f t="shared" si="22"/>
        <v>-0.20193542687534519</v>
      </c>
      <c r="E729" s="1"/>
      <c r="F729" s="1"/>
      <c r="G729" s="1"/>
      <c r="H729" s="1"/>
      <c r="I729" s="1"/>
      <c r="J729" s="1"/>
      <c r="K729" s="1"/>
      <c r="L729" s="1"/>
    </row>
    <row r="730" spans="1:12" x14ac:dyDescent="0.3">
      <c r="A730" s="7">
        <v>43965</v>
      </c>
      <c r="B730" s="8">
        <v>83.72</v>
      </c>
      <c r="C730" s="10">
        <f t="shared" si="23"/>
        <v>-3.751025781042993E-2</v>
      </c>
      <c r="D730" s="10">
        <f t="shared" si="22"/>
        <v>-0.24805755107085639</v>
      </c>
      <c r="E730" s="1"/>
      <c r="F730" s="1"/>
      <c r="G730" s="1"/>
      <c r="H730" s="1"/>
      <c r="I730" s="1"/>
      <c r="J730" s="1"/>
      <c r="K730" s="1"/>
      <c r="L730" s="1"/>
    </row>
    <row r="731" spans="1:12" x14ac:dyDescent="0.3">
      <c r="A731" s="7">
        <v>43966</v>
      </c>
      <c r="B731" s="8">
        <v>84.88</v>
      </c>
      <c r="C731" s="10">
        <f t="shared" si="23"/>
        <v>1.3760596727928578E-2</v>
      </c>
      <c r="D731" s="10">
        <f t="shared" si="22"/>
        <v>-0.25878722269504301</v>
      </c>
      <c r="E731" s="1"/>
      <c r="F731" s="1"/>
      <c r="G731" s="1"/>
      <c r="H731" s="1"/>
      <c r="I731" s="1"/>
      <c r="J731" s="1"/>
      <c r="K731" s="1"/>
      <c r="L731" s="1"/>
    </row>
    <row r="732" spans="1:12" x14ac:dyDescent="0.3">
      <c r="A732" s="7">
        <v>43969</v>
      </c>
      <c r="B732" s="8">
        <v>88.12</v>
      </c>
      <c r="C732" s="10">
        <f t="shared" si="23"/>
        <v>3.7461027628414779E-2</v>
      </c>
      <c r="D732" s="10">
        <f t="shared" si="22"/>
        <v>-0.21448154137666273</v>
      </c>
      <c r="E732" s="1"/>
      <c r="F732" s="1"/>
      <c r="G732" s="1"/>
      <c r="H732" s="1"/>
      <c r="I732" s="1"/>
      <c r="J732" s="1"/>
      <c r="K732" s="1"/>
      <c r="L732" s="1"/>
    </row>
    <row r="733" spans="1:12" x14ac:dyDescent="0.3">
      <c r="A733" s="7">
        <v>43970</v>
      </c>
      <c r="B733" s="8">
        <v>87.31</v>
      </c>
      <c r="C733" s="10">
        <f t="shared" si="23"/>
        <v>-9.2345181114261154E-3</v>
      </c>
      <c r="D733" s="10">
        <f t="shared" si="22"/>
        <v>-0.20214813871408951</v>
      </c>
      <c r="E733" s="1"/>
      <c r="F733" s="1"/>
      <c r="G733" s="1"/>
      <c r="H733" s="1"/>
      <c r="I733" s="1"/>
      <c r="J733" s="1"/>
      <c r="K733" s="1"/>
      <c r="L733" s="1"/>
    </row>
    <row r="734" spans="1:12" x14ac:dyDescent="0.3">
      <c r="A734" s="7">
        <v>43971</v>
      </c>
      <c r="B734" s="8">
        <v>86.3</v>
      </c>
      <c r="C734" s="10">
        <f t="shared" si="23"/>
        <v>-1.1635405733334126E-2</v>
      </c>
      <c r="D734" s="10">
        <f t="shared" si="22"/>
        <v>-0.22059104963830234</v>
      </c>
      <c r="E734" s="1"/>
      <c r="F734" s="1"/>
      <c r="G734" s="1"/>
      <c r="H734" s="1"/>
      <c r="I734" s="1"/>
      <c r="J734" s="1"/>
      <c r="K734" s="1"/>
      <c r="L734" s="1"/>
    </row>
    <row r="735" spans="1:12" x14ac:dyDescent="0.3">
      <c r="A735" s="7">
        <v>43972</v>
      </c>
      <c r="B735" s="8">
        <v>85.48</v>
      </c>
      <c r="C735" s="10">
        <f t="shared" si="23"/>
        <v>-9.5471676384353294E-3</v>
      </c>
      <c r="D735" s="10">
        <f t="shared" si="22"/>
        <v>-0.23023114976135461</v>
      </c>
      <c r="E735" s="1"/>
      <c r="F735" s="1"/>
      <c r="G735" s="1"/>
      <c r="H735" s="1"/>
      <c r="I735" s="1"/>
      <c r="J735" s="1"/>
      <c r="K735" s="1"/>
      <c r="L735" s="1"/>
    </row>
    <row r="736" spans="1:12" x14ac:dyDescent="0.3">
      <c r="A736" s="7">
        <v>43973</v>
      </c>
      <c r="B736" s="8">
        <v>84.84</v>
      </c>
      <c r="C736" s="10">
        <f t="shared" si="23"/>
        <v>-7.5153007544651543E-3</v>
      </c>
      <c r="D736" s="10">
        <f t="shared" si="22"/>
        <v>-0.23756057690933674</v>
      </c>
      <c r="E736" s="1"/>
      <c r="F736" s="1"/>
      <c r="G736" s="1"/>
      <c r="H736" s="1"/>
      <c r="I736" s="1"/>
      <c r="J736" s="1"/>
      <c r="K736" s="1"/>
      <c r="L736" s="1"/>
    </row>
    <row r="737" spans="1:12" x14ac:dyDescent="0.3">
      <c r="A737" s="7">
        <v>43977</v>
      </c>
      <c r="B737" s="8">
        <v>86.25</v>
      </c>
      <c r="C737" s="10">
        <f t="shared" si="23"/>
        <v>1.6482926214987485E-2</v>
      </c>
      <c r="D737" s="10">
        <f t="shared" si="22"/>
        <v>-0.22163516789890347</v>
      </c>
      <c r="E737" s="1"/>
      <c r="F737" s="1"/>
      <c r="G737" s="1"/>
      <c r="H737" s="1"/>
      <c r="I737" s="1"/>
      <c r="J737" s="1"/>
      <c r="K737" s="1"/>
      <c r="L737" s="1"/>
    </row>
    <row r="738" spans="1:12" x14ac:dyDescent="0.3">
      <c r="A738" s="7">
        <v>43978</v>
      </c>
      <c r="B738" s="8">
        <v>89.57</v>
      </c>
      <c r="C738" s="10">
        <f t="shared" si="23"/>
        <v>3.7770386575634668E-2</v>
      </c>
      <c r="D738" s="10">
        <f t="shared" si="22"/>
        <v>-0.17500071582060453</v>
      </c>
      <c r="E738" s="1"/>
      <c r="F738" s="1"/>
      <c r="G738" s="1"/>
      <c r="H738" s="1"/>
      <c r="I738" s="1"/>
      <c r="J738" s="1"/>
      <c r="K738" s="1"/>
      <c r="L738" s="1"/>
    </row>
    <row r="739" spans="1:12" x14ac:dyDescent="0.3">
      <c r="A739" s="7">
        <v>43979</v>
      </c>
      <c r="B739" s="8">
        <v>88.04</v>
      </c>
      <c r="C739" s="10">
        <f t="shared" si="23"/>
        <v>-1.7229185828842877E-2</v>
      </c>
      <c r="D739" s="10">
        <f t="shared" si="22"/>
        <v>-0.17607385086858951</v>
      </c>
      <c r="E739" s="1"/>
      <c r="F739" s="1"/>
      <c r="G739" s="1"/>
      <c r="H739" s="1"/>
      <c r="I739" s="1"/>
      <c r="J739" s="1"/>
      <c r="K739" s="1"/>
      <c r="L739" s="1"/>
    </row>
    <row r="740" spans="1:12" x14ac:dyDescent="0.3">
      <c r="A740" s="7">
        <v>43980</v>
      </c>
      <c r="B740" s="8">
        <v>87.06</v>
      </c>
      <c r="C740" s="10">
        <f t="shared" si="23"/>
        <v>-1.1193720534109438E-2</v>
      </c>
      <c r="D740" s="10">
        <f t="shared" si="22"/>
        <v>-0.20257977983823278</v>
      </c>
      <c r="E740" s="1"/>
      <c r="F740" s="1"/>
      <c r="G740" s="1"/>
      <c r="H740" s="1"/>
      <c r="I740" s="1"/>
      <c r="J740" s="1"/>
      <c r="K740" s="1"/>
      <c r="L740" s="1"/>
    </row>
    <row r="741" spans="1:12" x14ac:dyDescent="0.3">
      <c r="A741" s="7">
        <v>43983</v>
      </c>
      <c r="B741" s="8">
        <v>88.39</v>
      </c>
      <c r="C741" s="10">
        <f t="shared" si="23"/>
        <v>1.5161304948705137E-2</v>
      </c>
      <c r="D741" s="10">
        <f t="shared" si="22"/>
        <v>-0.17315343681004933</v>
      </c>
      <c r="E741" s="1"/>
      <c r="F741" s="1"/>
      <c r="G741" s="1"/>
      <c r="H741" s="1"/>
      <c r="I741" s="1"/>
      <c r="J741" s="1"/>
      <c r="K741" s="1"/>
      <c r="L741" s="1"/>
    </row>
    <row r="742" spans="1:12" x14ac:dyDescent="0.3">
      <c r="A742" s="7">
        <v>43984</v>
      </c>
      <c r="B742" s="8">
        <v>88.33</v>
      </c>
      <c r="C742" s="10">
        <f t="shared" si="23"/>
        <v>-6.7904031581581979E-4</v>
      </c>
      <c r="D742" s="10">
        <f t="shared" si="22"/>
        <v>-0.17383247712586514</v>
      </c>
      <c r="E742" s="1"/>
      <c r="F742" s="1"/>
      <c r="G742" s="1"/>
      <c r="H742" s="1"/>
      <c r="I742" s="1"/>
      <c r="J742" s="1"/>
      <c r="K742" s="1"/>
      <c r="L742" s="1"/>
    </row>
    <row r="743" spans="1:12" x14ac:dyDescent="0.3">
      <c r="A743" s="7">
        <v>43985</v>
      </c>
      <c r="B743" s="8">
        <v>89.93</v>
      </c>
      <c r="C743" s="10">
        <f t="shared" si="23"/>
        <v>1.7951789169383295E-2</v>
      </c>
      <c r="D743" s="10">
        <f t="shared" si="22"/>
        <v>-0.15967936298969759</v>
      </c>
      <c r="E743" s="1"/>
      <c r="F743" s="1"/>
      <c r="G743" s="1"/>
      <c r="H743" s="1"/>
      <c r="I743" s="1"/>
      <c r="J743" s="1"/>
      <c r="K743" s="1"/>
      <c r="L743" s="1"/>
    </row>
    <row r="744" spans="1:12" x14ac:dyDescent="0.3">
      <c r="A744" s="7">
        <v>43986</v>
      </c>
      <c r="B744" s="8">
        <v>88.3</v>
      </c>
      <c r="C744" s="10">
        <f t="shared" si="23"/>
        <v>-1.8291482316509861E-2</v>
      </c>
      <c r="D744" s="10">
        <f t="shared" si="22"/>
        <v>-0.1870292201346975</v>
      </c>
      <c r="E744" s="1"/>
      <c r="F744" s="1"/>
      <c r="G744" s="1"/>
      <c r="H744" s="1"/>
      <c r="I744" s="1"/>
      <c r="J744" s="1"/>
      <c r="K744" s="1"/>
      <c r="L744" s="1"/>
    </row>
    <row r="745" spans="1:12" x14ac:dyDescent="0.3">
      <c r="A745" s="7">
        <v>43987</v>
      </c>
      <c r="B745" s="8">
        <v>90.96</v>
      </c>
      <c r="C745" s="10">
        <f t="shared" si="23"/>
        <v>2.9679741832366296E-2</v>
      </c>
      <c r="D745" s="10">
        <f t="shared" si="22"/>
        <v>-0.15377367699527228</v>
      </c>
      <c r="E745" s="1"/>
      <c r="F745" s="1"/>
      <c r="G745" s="1"/>
      <c r="H745" s="1"/>
      <c r="I745" s="1"/>
      <c r="J745" s="1"/>
      <c r="K745" s="1"/>
      <c r="L745" s="1"/>
    </row>
    <row r="746" spans="1:12" x14ac:dyDescent="0.3">
      <c r="A746" s="7">
        <v>43990</v>
      </c>
      <c r="B746" s="8">
        <v>96.12</v>
      </c>
      <c r="C746" s="10">
        <f t="shared" si="23"/>
        <v>5.5177561425987745E-2</v>
      </c>
      <c r="D746" s="10">
        <f t="shared" si="22"/>
        <v>-0.10526687831518604</v>
      </c>
      <c r="E746" s="1"/>
      <c r="F746" s="1"/>
      <c r="G746" s="1"/>
      <c r="H746" s="1"/>
      <c r="I746" s="1"/>
      <c r="J746" s="1"/>
      <c r="K746" s="1"/>
      <c r="L746" s="1"/>
    </row>
    <row r="747" spans="1:12" x14ac:dyDescent="0.3">
      <c r="A747" s="7">
        <v>43991</v>
      </c>
      <c r="B747" s="8">
        <v>93.72</v>
      </c>
      <c r="C747" s="10">
        <f t="shared" si="23"/>
        <v>-2.5285797228673319E-2</v>
      </c>
      <c r="D747" s="10">
        <f t="shared" si="22"/>
        <v>-0.11745102246766731</v>
      </c>
      <c r="E747" s="1"/>
      <c r="F747" s="1"/>
      <c r="G747" s="1"/>
      <c r="H747" s="1"/>
      <c r="I747" s="1"/>
      <c r="J747" s="1"/>
      <c r="K747" s="1"/>
      <c r="L747" s="1"/>
    </row>
    <row r="748" spans="1:12" x14ac:dyDescent="0.3">
      <c r="A748" s="7">
        <v>43992</v>
      </c>
      <c r="B748" s="8">
        <v>90.2</v>
      </c>
      <c r="C748" s="10">
        <f t="shared" si="23"/>
        <v>-3.8282186571016924E-2</v>
      </c>
      <c r="D748" s="10">
        <f t="shared" si="22"/>
        <v>-0.15800766036035371</v>
      </c>
      <c r="E748" s="1"/>
      <c r="F748" s="1"/>
      <c r="G748" s="1"/>
      <c r="H748" s="1"/>
      <c r="I748" s="1"/>
      <c r="J748" s="1"/>
      <c r="K748" s="1"/>
      <c r="L748" s="1"/>
    </row>
    <row r="749" spans="1:12" x14ac:dyDescent="0.3">
      <c r="A749" s="7">
        <v>43993</v>
      </c>
      <c r="B749" s="8">
        <v>84.88</v>
      </c>
      <c r="C749" s="10">
        <f t="shared" si="23"/>
        <v>-6.0790932762850379E-2</v>
      </c>
      <c r="D749" s="10">
        <f t="shared" si="22"/>
        <v>-0.22031202511847153</v>
      </c>
      <c r="E749" s="1"/>
      <c r="F749" s="1"/>
      <c r="G749" s="1"/>
      <c r="H749" s="1"/>
      <c r="I749" s="1"/>
      <c r="J749" s="1"/>
      <c r="K749" s="1"/>
      <c r="L749" s="1"/>
    </row>
    <row r="750" spans="1:12" x14ac:dyDescent="0.3">
      <c r="A750" s="7">
        <v>43994</v>
      </c>
      <c r="B750" s="8">
        <v>85.94</v>
      </c>
      <c r="C750" s="10">
        <f t="shared" si="23"/>
        <v>1.2410884041121352E-2</v>
      </c>
      <c r="D750" s="10">
        <f t="shared" si="22"/>
        <v>-0.19840439354009293</v>
      </c>
      <c r="E750" s="1"/>
      <c r="F750" s="1"/>
      <c r="G750" s="1"/>
      <c r="H750" s="1"/>
      <c r="I750" s="1"/>
      <c r="J750" s="1"/>
      <c r="K750" s="1"/>
      <c r="L750" s="1"/>
    </row>
    <row r="751" spans="1:12" x14ac:dyDescent="0.3">
      <c r="A751" s="7">
        <v>43997</v>
      </c>
      <c r="B751" s="8">
        <v>89.32</v>
      </c>
      <c r="C751" s="10">
        <f t="shared" si="23"/>
        <v>3.8576048625108127E-2</v>
      </c>
      <c r="D751" s="10">
        <f t="shared" si="22"/>
        <v>-0.14521831956643014</v>
      </c>
      <c r="E751" s="1"/>
      <c r="F751" s="1"/>
      <c r="G751" s="1"/>
      <c r="H751" s="1"/>
      <c r="I751" s="1"/>
      <c r="J751" s="1"/>
      <c r="K751" s="1"/>
      <c r="L751" s="1"/>
    </row>
    <row r="752" spans="1:12" x14ac:dyDescent="0.3">
      <c r="A752" s="7">
        <v>43998</v>
      </c>
      <c r="B752" s="8">
        <v>89.85</v>
      </c>
      <c r="C752" s="10">
        <f t="shared" si="23"/>
        <v>5.9161862576110249E-3</v>
      </c>
      <c r="D752" s="10">
        <f t="shared" si="22"/>
        <v>-0.1540075739525181</v>
      </c>
      <c r="E752" s="1"/>
      <c r="F752" s="1"/>
      <c r="G752" s="1"/>
      <c r="H752" s="1"/>
      <c r="I752" s="1"/>
      <c r="J752" s="1"/>
      <c r="K752" s="1"/>
      <c r="L752" s="1"/>
    </row>
    <row r="753" spans="1:12" x14ac:dyDescent="0.3">
      <c r="A753" s="7">
        <v>43999</v>
      </c>
      <c r="B753" s="8">
        <v>89</v>
      </c>
      <c r="C753" s="10">
        <f t="shared" si="23"/>
        <v>-9.5052434974280953E-3</v>
      </c>
      <c r="D753" s="10">
        <f t="shared" si="22"/>
        <v>-0.16265375186950473</v>
      </c>
      <c r="E753" s="1"/>
      <c r="F753" s="1"/>
      <c r="G753" s="1"/>
      <c r="H753" s="1"/>
      <c r="I753" s="1"/>
      <c r="J753" s="1"/>
      <c r="K753" s="1"/>
      <c r="L753" s="1"/>
    </row>
    <row r="754" spans="1:12" x14ac:dyDescent="0.3">
      <c r="A754" s="7">
        <v>44000</v>
      </c>
      <c r="B754" s="8">
        <v>88.97</v>
      </c>
      <c r="C754" s="10">
        <f t="shared" si="23"/>
        <v>-3.3713547546387673E-4</v>
      </c>
      <c r="D754" s="10">
        <f t="shared" si="22"/>
        <v>-0.16965313717038502</v>
      </c>
      <c r="E754" s="1"/>
      <c r="F754" s="1"/>
      <c r="G754" s="1"/>
      <c r="H754" s="1"/>
      <c r="I754" s="1"/>
      <c r="J754" s="1"/>
      <c r="K754" s="1"/>
      <c r="L754" s="1"/>
    </row>
    <row r="755" spans="1:12" x14ac:dyDescent="0.3">
      <c r="A755" s="7">
        <v>44001</v>
      </c>
      <c r="B755" s="8">
        <v>89.68</v>
      </c>
      <c r="C755" s="10">
        <f t="shared" si="23"/>
        <v>7.9485445072284902E-3</v>
      </c>
      <c r="D755" s="10">
        <f t="shared" si="22"/>
        <v>-0.15006435055536235</v>
      </c>
      <c r="E755" s="1"/>
      <c r="F755" s="1"/>
      <c r="G755" s="1"/>
      <c r="H755" s="1"/>
      <c r="I755" s="1"/>
      <c r="J755" s="1"/>
      <c r="K755" s="1"/>
      <c r="L755" s="1"/>
    </row>
    <row r="756" spans="1:12" x14ac:dyDescent="0.3">
      <c r="A756" s="7">
        <v>44004</v>
      </c>
      <c r="B756" s="8">
        <v>90.31</v>
      </c>
      <c r="C756" s="10">
        <f t="shared" si="23"/>
        <v>7.0004174988028559E-3</v>
      </c>
      <c r="D756" s="10">
        <f t="shared" si="22"/>
        <v>-0.14546029173986771</v>
      </c>
      <c r="E756" s="1"/>
      <c r="F756" s="1"/>
      <c r="G756" s="1"/>
      <c r="H756" s="1"/>
      <c r="I756" s="1"/>
      <c r="J756" s="1"/>
      <c r="K756" s="1"/>
      <c r="L756" s="1"/>
    </row>
    <row r="757" spans="1:12" x14ac:dyDescent="0.3">
      <c r="A757" s="7">
        <v>44005</v>
      </c>
      <c r="B757" s="8">
        <v>89.09</v>
      </c>
      <c r="C757" s="10">
        <f t="shared" si="23"/>
        <v>-1.360110153015502E-2</v>
      </c>
      <c r="D757" s="10">
        <f t="shared" si="22"/>
        <v>-0.14313825828851262</v>
      </c>
      <c r="E757" s="1"/>
      <c r="F757" s="1"/>
      <c r="G757" s="1"/>
      <c r="H757" s="1"/>
      <c r="I757" s="1"/>
      <c r="J757" s="1"/>
      <c r="K757" s="1"/>
      <c r="L757" s="1"/>
    </row>
    <row r="758" spans="1:12" x14ac:dyDescent="0.3">
      <c r="A758" s="7">
        <v>44006</v>
      </c>
      <c r="B758" s="8">
        <v>86.4</v>
      </c>
      <c r="C758" s="10">
        <f t="shared" si="23"/>
        <v>-3.0659418922542498E-2</v>
      </c>
      <c r="D758" s="10">
        <f t="shared" si="22"/>
        <v>-0.18261086679163321</v>
      </c>
      <c r="E758" s="1"/>
      <c r="F758" s="1"/>
      <c r="G758" s="1"/>
      <c r="H758" s="1"/>
      <c r="I758" s="1"/>
      <c r="J758" s="1"/>
      <c r="K758" s="1"/>
      <c r="L758" s="1"/>
    </row>
    <row r="759" spans="1:12" x14ac:dyDescent="0.3">
      <c r="A759" s="7">
        <v>44007</v>
      </c>
      <c r="B759" s="8">
        <v>86</v>
      </c>
      <c r="C759" s="10">
        <f t="shared" si="23"/>
        <v>-4.6403795565022254E-3</v>
      </c>
      <c r="D759" s="10">
        <f t="shared" si="22"/>
        <v>-0.17736744495669626</v>
      </c>
      <c r="E759" s="1"/>
      <c r="F759" s="1"/>
      <c r="G759" s="1"/>
      <c r="H759" s="1"/>
      <c r="I759" s="1"/>
      <c r="J759" s="1"/>
      <c r="K759" s="1"/>
      <c r="L759" s="1"/>
    </row>
    <row r="760" spans="1:12" x14ac:dyDescent="0.3">
      <c r="A760" s="7">
        <v>44008</v>
      </c>
      <c r="B760" s="8">
        <v>85.93</v>
      </c>
      <c r="C760" s="10">
        <f t="shared" si="23"/>
        <v>-8.1428492837597383E-4</v>
      </c>
      <c r="D760" s="10">
        <f t="shared" si="22"/>
        <v>-0.17905777023895214</v>
      </c>
      <c r="E760" s="1"/>
      <c r="F760" s="1"/>
      <c r="G760" s="1"/>
      <c r="H760" s="1"/>
      <c r="I760" s="1"/>
      <c r="J760" s="1"/>
      <c r="K760" s="1"/>
      <c r="L760" s="1"/>
    </row>
    <row r="761" spans="1:12" x14ac:dyDescent="0.3">
      <c r="A761" s="7">
        <v>44011</v>
      </c>
      <c r="B761" s="8">
        <v>87.7</v>
      </c>
      <c r="C761" s="10">
        <f t="shared" si="23"/>
        <v>2.0388888053005566E-2</v>
      </c>
      <c r="D761" s="10">
        <f t="shared" si="22"/>
        <v>-0.17018049661174176</v>
      </c>
      <c r="E761" s="1"/>
      <c r="F761" s="1"/>
      <c r="G761" s="1"/>
      <c r="H761" s="1"/>
      <c r="I761" s="1"/>
      <c r="J761" s="1"/>
      <c r="K761" s="1"/>
      <c r="L761" s="1"/>
    </row>
    <row r="762" spans="1:12" x14ac:dyDescent="0.3">
      <c r="A762" s="7">
        <v>44012</v>
      </c>
      <c r="B762" s="8">
        <v>87.62</v>
      </c>
      <c r="C762" s="10">
        <f t="shared" si="23"/>
        <v>-9.1261699238498483E-4</v>
      </c>
      <c r="D762" s="10">
        <f t="shared" si="22"/>
        <v>-0.18275895636543069</v>
      </c>
      <c r="E762" s="1"/>
      <c r="F762" s="1"/>
      <c r="G762" s="1"/>
      <c r="H762" s="1"/>
      <c r="I762" s="1"/>
      <c r="J762" s="1"/>
      <c r="K762" s="1"/>
      <c r="L762" s="1"/>
    </row>
    <row r="763" spans="1:12" x14ac:dyDescent="0.3">
      <c r="A763" s="7">
        <v>44013</v>
      </c>
      <c r="B763" s="8">
        <v>87.47</v>
      </c>
      <c r="C763" s="10">
        <f t="shared" si="23"/>
        <v>-1.7134049539889082E-3</v>
      </c>
      <c r="D763" s="10">
        <f t="shared" si="22"/>
        <v>-0.18855186984702413</v>
      </c>
      <c r="E763" s="1"/>
      <c r="F763" s="1"/>
      <c r="G763" s="1"/>
      <c r="H763" s="1"/>
      <c r="I763" s="1"/>
      <c r="J763" s="1"/>
      <c r="K763" s="1"/>
      <c r="L763" s="1"/>
    </row>
    <row r="764" spans="1:12" x14ac:dyDescent="0.3">
      <c r="A764" s="7">
        <v>44014</v>
      </c>
      <c r="B764" s="8">
        <v>87.29</v>
      </c>
      <c r="C764" s="10">
        <f t="shared" si="23"/>
        <v>-2.0599686845050947E-3</v>
      </c>
      <c r="D764" s="10">
        <f t="shared" si="22"/>
        <v>-0.21631538918764595</v>
      </c>
      <c r="E764" s="1"/>
      <c r="F764" s="1"/>
      <c r="G764" s="1"/>
      <c r="H764" s="1"/>
      <c r="I764" s="1"/>
      <c r="J764" s="1"/>
      <c r="K764" s="1"/>
      <c r="L764" s="1"/>
    </row>
    <row r="765" spans="1:12" x14ac:dyDescent="0.3">
      <c r="A765" s="7">
        <v>44018</v>
      </c>
      <c r="B765" s="8">
        <v>89.29</v>
      </c>
      <c r="C765" s="10">
        <f t="shared" si="23"/>
        <v>2.265359078186659E-2</v>
      </c>
      <c r="D765" s="10">
        <f t="shared" si="22"/>
        <v>-0.19227669268546466</v>
      </c>
      <c r="E765" s="1"/>
      <c r="F765" s="1"/>
      <c r="G765" s="1"/>
      <c r="H765" s="1"/>
      <c r="I765" s="1"/>
      <c r="J765" s="1"/>
      <c r="K765" s="1"/>
      <c r="L765" s="1"/>
    </row>
    <row r="766" spans="1:12" x14ac:dyDescent="0.3">
      <c r="A766" s="7">
        <v>44019</v>
      </c>
      <c r="B766" s="8">
        <v>89.43</v>
      </c>
      <c r="C766" s="10">
        <f t="shared" si="23"/>
        <v>1.5666968289647491E-3</v>
      </c>
      <c r="D766" s="10">
        <f t="shared" si="22"/>
        <v>-0.18598623400458955</v>
      </c>
      <c r="E766" s="1"/>
      <c r="F766" s="1"/>
      <c r="G766" s="1"/>
      <c r="H766" s="1"/>
      <c r="I766" s="1"/>
      <c r="J766" s="1"/>
      <c r="K766" s="1"/>
      <c r="L766" s="1"/>
    </row>
    <row r="767" spans="1:12" x14ac:dyDescent="0.3">
      <c r="A767" s="7">
        <v>44020</v>
      </c>
      <c r="B767" s="8">
        <v>89.15</v>
      </c>
      <c r="C767" s="10">
        <f t="shared" si="23"/>
        <v>-3.1358520489404014E-3</v>
      </c>
      <c r="D767" s="10">
        <f t="shared" ref="D767:D830" si="24">SUM(C516:C767)</f>
        <v>-0.18717050325856863</v>
      </c>
      <c r="E767" s="1"/>
      <c r="F767" s="1"/>
      <c r="G767" s="1"/>
      <c r="H767" s="1"/>
      <c r="I767" s="1"/>
      <c r="J767" s="1"/>
      <c r="K767" s="1"/>
      <c r="L767" s="1"/>
    </row>
    <row r="768" spans="1:12" x14ac:dyDescent="0.3">
      <c r="A768" s="7">
        <v>44021</v>
      </c>
      <c r="B768" s="8">
        <v>86.32</v>
      </c>
      <c r="C768" s="10">
        <f t="shared" si="23"/>
        <v>-3.2259023359270347E-2</v>
      </c>
      <c r="D768" s="10">
        <f t="shared" si="24"/>
        <v>-0.22721310927987437</v>
      </c>
      <c r="E768" s="1"/>
      <c r="F768" s="1"/>
      <c r="G768" s="1"/>
      <c r="H768" s="1"/>
      <c r="I768" s="1"/>
      <c r="J768" s="1"/>
      <c r="K768" s="1"/>
      <c r="L768" s="1"/>
    </row>
    <row r="769" spans="1:12" x14ac:dyDescent="0.3">
      <c r="A769" s="7">
        <v>44022</v>
      </c>
      <c r="B769" s="8">
        <v>87</v>
      </c>
      <c r="C769" s="10">
        <f t="shared" si="23"/>
        <v>7.8467977047046809E-3</v>
      </c>
      <c r="D769" s="10">
        <f t="shared" si="24"/>
        <v>-0.21585266949522072</v>
      </c>
      <c r="E769" s="1"/>
      <c r="F769" s="1"/>
      <c r="G769" s="1"/>
      <c r="H769" s="1"/>
      <c r="I769" s="1"/>
      <c r="J769" s="1"/>
      <c r="K769" s="1"/>
      <c r="L769" s="1"/>
    </row>
    <row r="770" spans="1:12" x14ac:dyDescent="0.3">
      <c r="A770" s="7">
        <v>44025</v>
      </c>
      <c r="B770" s="8">
        <v>87.13</v>
      </c>
      <c r="C770" s="10">
        <f t="shared" si="23"/>
        <v>1.4931375886116035E-3</v>
      </c>
      <c r="D770" s="10">
        <f t="shared" si="24"/>
        <v>-0.21519282670970014</v>
      </c>
      <c r="E770" s="1"/>
      <c r="F770" s="1"/>
      <c r="G770" s="1"/>
      <c r="H770" s="1"/>
      <c r="I770" s="1"/>
      <c r="J770" s="1"/>
      <c r="K770" s="1"/>
      <c r="L770" s="1"/>
    </row>
    <row r="771" spans="1:12" x14ac:dyDescent="0.3">
      <c r="A771" s="7">
        <v>44026</v>
      </c>
      <c r="B771" s="8">
        <v>88.25</v>
      </c>
      <c r="C771" s="10">
        <f t="shared" si="23"/>
        <v>1.2772439570210818E-2</v>
      </c>
      <c r="D771" s="10">
        <f t="shared" si="24"/>
        <v>-0.19926873454927321</v>
      </c>
      <c r="E771" s="1"/>
      <c r="F771" s="1"/>
      <c r="G771" s="1"/>
      <c r="H771" s="1"/>
      <c r="I771" s="1"/>
      <c r="J771" s="1"/>
      <c r="K771" s="1"/>
      <c r="L771" s="1"/>
    </row>
    <row r="772" spans="1:12" x14ac:dyDescent="0.3">
      <c r="A772" s="7">
        <v>44027</v>
      </c>
      <c r="B772" s="8">
        <v>89.18</v>
      </c>
      <c r="C772" s="10">
        <f t="shared" ref="C772:C835" si="25">LN(B772/B771)</f>
        <v>1.0483103385924493E-2</v>
      </c>
      <c r="D772" s="10">
        <f t="shared" si="24"/>
        <v>-0.180394755902274</v>
      </c>
      <c r="E772" s="1"/>
      <c r="F772" s="1"/>
      <c r="G772" s="1"/>
      <c r="H772" s="1"/>
      <c r="I772" s="1"/>
      <c r="J772" s="1"/>
      <c r="K772" s="1"/>
      <c r="L772" s="1"/>
    </row>
    <row r="773" spans="1:12" x14ac:dyDescent="0.3">
      <c r="A773" s="7">
        <v>44028</v>
      </c>
      <c r="B773" s="8">
        <v>88.18</v>
      </c>
      <c r="C773" s="10">
        <f t="shared" si="25"/>
        <v>-1.1276619269539018E-2</v>
      </c>
      <c r="D773" s="10">
        <f t="shared" si="24"/>
        <v>-0.19680749329358052</v>
      </c>
      <c r="E773" s="1"/>
      <c r="F773" s="1"/>
      <c r="G773" s="1"/>
      <c r="H773" s="1"/>
      <c r="I773" s="1"/>
      <c r="J773" s="1"/>
      <c r="K773" s="1"/>
      <c r="L773" s="1"/>
    </row>
    <row r="774" spans="1:12" x14ac:dyDescent="0.3">
      <c r="A774" s="7">
        <v>44029</v>
      </c>
      <c r="B774" s="8">
        <v>88.35</v>
      </c>
      <c r="C774" s="10">
        <f t="shared" si="25"/>
        <v>1.926018835913642E-3</v>
      </c>
      <c r="D774" s="10">
        <f t="shared" si="24"/>
        <v>-0.20119533015871002</v>
      </c>
      <c r="E774" s="1"/>
      <c r="F774" s="1"/>
      <c r="G774" s="1"/>
      <c r="H774" s="1"/>
      <c r="I774" s="1"/>
      <c r="J774" s="1"/>
      <c r="K774" s="1"/>
      <c r="L774" s="1"/>
    </row>
    <row r="775" spans="1:12" x14ac:dyDescent="0.3">
      <c r="A775" s="7">
        <v>44032</v>
      </c>
      <c r="B775" s="8">
        <v>87.12</v>
      </c>
      <c r="C775" s="10">
        <f t="shared" si="25"/>
        <v>-1.4019720141000213E-2</v>
      </c>
      <c r="D775" s="10">
        <f t="shared" si="24"/>
        <v>-0.24206352627305031</v>
      </c>
      <c r="E775" s="1"/>
      <c r="F775" s="1"/>
      <c r="G775" s="1"/>
      <c r="H775" s="1"/>
      <c r="I775" s="1"/>
      <c r="J775" s="1"/>
      <c r="K775" s="1"/>
      <c r="L775" s="1"/>
    </row>
    <row r="776" spans="1:12" x14ac:dyDescent="0.3">
      <c r="A776" s="7">
        <v>44033</v>
      </c>
      <c r="B776" s="8">
        <v>88.75</v>
      </c>
      <c r="C776" s="10">
        <f t="shared" si="25"/>
        <v>1.8536949730820172E-2</v>
      </c>
      <c r="D776" s="10">
        <f t="shared" si="24"/>
        <v>-0.22136168303929604</v>
      </c>
      <c r="E776" s="1"/>
      <c r="F776" s="1"/>
      <c r="G776" s="1"/>
      <c r="H776" s="1"/>
      <c r="I776" s="1"/>
      <c r="J776" s="1"/>
      <c r="K776" s="1"/>
      <c r="L776" s="1"/>
    </row>
    <row r="777" spans="1:12" x14ac:dyDescent="0.3">
      <c r="A777" s="7">
        <v>44034</v>
      </c>
      <c r="B777" s="8">
        <v>88.47</v>
      </c>
      <c r="C777" s="10">
        <f t="shared" si="25"/>
        <v>-3.1599168602305925E-3</v>
      </c>
      <c r="D777" s="10">
        <f t="shared" si="24"/>
        <v>-0.22008700283166094</v>
      </c>
      <c r="E777" s="1"/>
      <c r="F777" s="1"/>
      <c r="G777" s="1"/>
      <c r="H777" s="1"/>
      <c r="I777" s="1"/>
      <c r="J777" s="1"/>
      <c r="K777" s="1"/>
      <c r="L777" s="1"/>
    </row>
    <row r="778" spans="1:12" x14ac:dyDescent="0.3">
      <c r="A778" s="7">
        <v>44035</v>
      </c>
      <c r="B778" s="8">
        <v>88.5</v>
      </c>
      <c r="C778" s="10">
        <f t="shared" si="25"/>
        <v>3.3904051858931969E-4</v>
      </c>
      <c r="D778" s="10">
        <f t="shared" si="24"/>
        <v>-0.23254554144381709</v>
      </c>
      <c r="E778" s="1"/>
      <c r="F778" s="1"/>
      <c r="G778" s="1"/>
      <c r="H778" s="1"/>
      <c r="I778" s="1"/>
      <c r="J778" s="1"/>
      <c r="K778" s="1"/>
      <c r="L778" s="1"/>
    </row>
    <row r="779" spans="1:12" x14ac:dyDescent="0.3">
      <c r="A779" s="7">
        <v>44036</v>
      </c>
      <c r="B779" s="8">
        <v>87.5</v>
      </c>
      <c r="C779" s="10">
        <f t="shared" si="25"/>
        <v>-1.1363758650315095E-2</v>
      </c>
      <c r="D779" s="10">
        <f t="shared" si="24"/>
        <v>-0.23590745924138928</v>
      </c>
      <c r="E779" s="1"/>
      <c r="F779" s="1"/>
      <c r="G779" s="1"/>
      <c r="H779" s="1"/>
      <c r="I779" s="1"/>
      <c r="J779" s="1"/>
      <c r="K779" s="1"/>
      <c r="L779" s="1"/>
    </row>
    <row r="780" spans="1:12" x14ac:dyDescent="0.3">
      <c r="A780" s="7">
        <v>44039</v>
      </c>
      <c r="B780" s="8">
        <v>87.87</v>
      </c>
      <c r="C780" s="10">
        <f t="shared" si="25"/>
        <v>4.2196561441830982E-3</v>
      </c>
      <c r="D780" s="10">
        <f t="shared" si="24"/>
        <v>-0.24665022889757296</v>
      </c>
      <c r="E780" s="1"/>
      <c r="F780" s="1"/>
      <c r="G780" s="1"/>
      <c r="H780" s="1"/>
      <c r="I780" s="1"/>
      <c r="J780" s="1"/>
      <c r="K780" s="1"/>
      <c r="L780" s="1"/>
    </row>
    <row r="781" spans="1:12" x14ac:dyDescent="0.3">
      <c r="A781" s="7">
        <v>44040</v>
      </c>
      <c r="B781" s="8">
        <v>88.07</v>
      </c>
      <c r="C781" s="10">
        <f t="shared" si="25"/>
        <v>2.2735033096162546E-3</v>
      </c>
      <c r="D781" s="10">
        <f t="shared" si="24"/>
        <v>-0.23139824849496626</v>
      </c>
      <c r="E781" s="1"/>
      <c r="F781" s="1"/>
      <c r="G781" s="1"/>
      <c r="H781" s="1"/>
      <c r="I781" s="1"/>
      <c r="J781" s="1"/>
      <c r="K781" s="1"/>
      <c r="L781" s="1"/>
    </row>
    <row r="782" spans="1:12" x14ac:dyDescent="0.3">
      <c r="A782" s="7">
        <v>44041</v>
      </c>
      <c r="B782" s="8">
        <v>88.37</v>
      </c>
      <c r="C782" s="10">
        <f t="shared" si="25"/>
        <v>3.4005927125449788E-3</v>
      </c>
      <c r="D782" s="10">
        <f t="shared" si="24"/>
        <v>-0.21803831587966307</v>
      </c>
      <c r="E782" s="1"/>
      <c r="F782" s="1"/>
      <c r="G782" s="1"/>
      <c r="H782" s="1"/>
      <c r="I782" s="1"/>
      <c r="J782" s="1"/>
      <c r="K782" s="1"/>
      <c r="L782" s="1"/>
    </row>
    <row r="783" spans="1:12" x14ac:dyDescent="0.3">
      <c r="A783" s="7">
        <v>44042</v>
      </c>
      <c r="B783" s="8">
        <v>88.36</v>
      </c>
      <c r="C783" s="10">
        <f t="shared" si="25"/>
        <v>-1.1316697799668594E-4</v>
      </c>
      <c r="D783" s="10">
        <f t="shared" si="24"/>
        <v>-0.19346341984747564</v>
      </c>
      <c r="E783" s="1"/>
      <c r="F783" s="1"/>
      <c r="G783" s="1"/>
      <c r="H783" s="1"/>
      <c r="I783" s="1"/>
      <c r="J783" s="1"/>
      <c r="K783" s="1"/>
      <c r="L783" s="1"/>
    </row>
    <row r="784" spans="1:12" x14ac:dyDescent="0.3">
      <c r="A784" s="7">
        <v>44043</v>
      </c>
      <c r="B784" s="8">
        <v>88.74</v>
      </c>
      <c r="C784" s="10">
        <f t="shared" si="25"/>
        <v>4.2913673988469042E-3</v>
      </c>
      <c r="D784" s="10">
        <f t="shared" si="24"/>
        <v>-0.18487257858556044</v>
      </c>
      <c r="E784" s="1"/>
      <c r="F784" s="1"/>
      <c r="G784" s="1"/>
      <c r="H784" s="1"/>
      <c r="I784" s="1"/>
      <c r="J784" s="1"/>
      <c r="K784" s="1"/>
      <c r="L784" s="1"/>
    </row>
    <row r="785" spans="1:12" x14ac:dyDescent="0.3">
      <c r="A785" s="7">
        <v>44046</v>
      </c>
      <c r="B785" s="8">
        <v>89.67</v>
      </c>
      <c r="C785" s="10">
        <f t="shared" si="25"/>
        <v>1.0425519013192813E-2</v>
      </c>
      <c r="D785" s="10">
        <f t="shared" si="24"/>
        <v>-0.13431172820840417</v>
      </c>
      <c r="E785" s="1"/>
      <c r="F785" s="1"/>
      <c r="G785" s="1"/>
      <c r="H785" s="1"/>
      <c r="I785" s="1"/>
      <c r="J785" s="1"/>
      <c r="K785" s="1"/>
      <c r="L785" s="1"/>
    </row>
    <row r="786" spans="1:12" x14ac:dyDescent="0.3">
      <c r="A786" s="7">
        <v>44047</v>
      </c>
      <c r="B786" s="8">
        <v>92.05</v>
      </c>
      <c r="C786" s="10">
        <f t="shared" si="25"/>
        <v>2.619564271513071E-2</v>
      </c>
      <c r="D786" s="10">
        <f t="shared" si="24"/>
        <v>-7.9332138979717151E-2</v>
      </c>
      <c r="E786" s="1"/>
      <c r="F786" s="1"/>
      <c r="G786" s="1"/>
      <c r="H786" s="1"/>
      <c r="I786" s="1"/>
      <c r="J786" s="1"/>
      <c r="K786" s="1"/>
      <c r="L786" s="1"/>
    </row>
    <row r="787" spans="1:12" x14ac:dyDescent="0.3">
      <c r="A787" s="7">
        <v>44048</v>
      </c>
      <c r="B787" s="8">
        <v>91.47</v>
      </c>
      <c r="C787" s="10">
        <f t="shared" si="25"/>
        <v>-6.3208580108137834E-3</v>
      </c>
      <c r="D787" s="10">
        <f t="shared" si="24"/>
        <v>-7.4857351608958872E-2</v>
      </c>
      <c r="E787" s="1"/>
      <c r="F787" s="1"/>
      <c r="G787" s="1"/>
      <c r="H787" s="1"/>
      <c r="I787" s="1"/>
      <c r="J787" s="1"/>
      <c r="K787" s="1"/>
      <c r="L787" s="1"/>
    </row>
    <row r="788" spans="1:12" x14ac:dyDescent="0.3">
      <c r="A788" s="7">
        <v>44049</v>
      </c>
      <c r="B788" s="8">
        <v>91.63</v>
      </c>
      <c r="C788" s="10">
        <f t="shared" si="25"/>
        <v>1.7476793088488346E-3</v>
      </c>
      <c r="D788" s="10">
        <f t="shared" si="24"/>
        <v>-7.6552713676093759E-2</v>
      </c>
      <c r="E788" s="1"/>
      <c r="F788" s="1"/>
      <c r="G788" s="1"/>
      <c r="H788" s="1"/>
      <c r="I788" s="1"/>
      <c r="J788" s="1"/>
      <c r="K788" s="1"/>
      <c r="L788" s="1"/>
    </row>
    <row r="789" spans="1:12" x14ac:dyDescent="0.3">
      <c r="A789" s="7">
        <v>44050</v>
      </c>
      <c r="B789" s="8">
        <v>88.93</v>
      </c>
      <c r="C789" s="10">
        <f t="shared" si="25"/>
        <v>-2.9909185565573058E-2</v>
      </c>
      <c r="D789" s="10">
        <f t="shared" si="24"/>
        <v>-0.1121070755236552</v>
      </c>
      <c r="E789" s="1"/>
      <c r="F789" s="1"/>
      <c r="G789" s="1"/>
      <c r="H789" s="1"/>
      <c r="I789" s="1"/>
      <c r="J789" s="1"/>
      <c r="K789" s="1"/>
      <c r="L789" s="1"/>
    </row>
    <row r="790" spans="1:12" x14ac:dyDescent="0.3">
      <c r="A790" s="7">
        <v>44053</v>
      </c>
      <c r="B790" s="8">
        <v>89.24</v>
      </c>
      <c r="C790" s="10">
        <f t="shared" si="25"/>
        <v>3.4798261527829522E-3</v>
      </c>
      <c r="D790" s="10">
        <f t="shared" si="24"/>
        <v>-9.0776876825208005E-2</v>
      </c>
      <c r="E790" s="1"/>
      <c r="F790" s="1"/>
      <c r="G790" s="1"/>
      <c r="H790" s="1"/>
      <c r="I790" s="1"/>
      <c r="J790" s="1"/>
      <c r="K790" s="1"/>
      <c r="L790" s="1"/>
    </row>
    <row r="791" spans="1:12" x14ac:dyDescent="0.3">
      <c r="A791" s="7">
        <v>44054</v>
      </c>
      <c r="B791" s="8">
        <v>88.37</v>
      </c>
      <c r="C791" s="10">
        <f t="shared" si="25"/>
        <v>-9.7968240344185852E-3</v>
      </c>
      <c r="D791" s="10">
        <f t="shared" si="24"/>
        <v>-8.6558632216757539E-2</v>
      </c>
      <c r="E791" s="1"/>
      <c r="F791" s="1"/>
      <c r="G791" s="1"/>
      <c r="H791" s="1"/>
      <c r="I791" s="1"/>
      <c r="J791" s="1"/>
      <c r="K791" s="1"/>
      <c r="L791" s="1"/>
    </row>
    <row r="792" spans="1:12" x14ac:dyDescent="0.3">
      <c r="A792" s="7">
        <v>44055</v>
      </c>
      <c r="B792" s="8">
        <v>88.66</v>
      </c>
      <c r="C792" s="10">
        <f t="shared" si="25"/>
        <v>3.2762837869943378E-3</v>
      </c>
      <c r="D792" s="10">
        <f t="shared" si="24"/>
        <v>-9.1858996198471904E-2</v>
      </c>
      <c r="E792" s="1"/>
      <c r="F792" s="1"/>
      <c r="G792" s="1"/>
      <c r="H792" s="1"/>
      <c r="I792" s="1"/>
      <c r="J792" s="1"/>
      <c r="K792" s="1"/>
      <c r="L792" s="1"/>
    </row>
    <row r="793" spans="1:12" x14ac:dyDescent="0.3">
      <c r="A793" s="7">
        <v>44056</v>
      </c>
      <c r="B793" s="8">
        <v>88.77</v>
      </c>
      <c r="C793" s="10">
        <f t="shared" si="25"/>
        <v>1.2399257633205734E-3</v>
      </c>
      <c r="D793" s="10">
        <f t="shared" si="24"/>
        <v>-6.961601100402412E-2</v>
      </c>
      <c r="E793" s="1"/>
      <c r="F793" s="1"/>
      <c r="G793" s="1"/>
      <c r="H793" s="1"/>
      <c r="I793" s="1"/>
      <c r="J793" s="1"/>
      <c r="K793" s="1"/>
      <c r="L793" s="1"/>
    </row>
    <row r="794" spans="1:12" x14ac:dyDescent="0.3">
      <c r="A794" s="7">
        <v>44057</v>
      </c>
      <c r="B794" s="8">
        <v>87.89</v>
      </c>
      <c r="C794" s="10">
        <f t="shared" si="25"/>
        <v>-9.9627225036741252E-3</v>
      </c>
      <c r="D794" s="10">
        <f t="shared" si="24"/>
        <v>-8.5967862337909526E-2</v>
      </c>
      <c r="E794" s="1"/>
      <c r="F794" s="1"/>
      <c r="G794" s="1"/>
      <c r="H794" s="1"/>
      <c r="I794" s="1"/>
      <c r="J794" s="1"/>
      <c r="K794" s="1"/>
      <c r="L794" s="1"/>
    </row>
    <row r="795" spans="1:12" x14ac:dyDescent="0.3">
      <c r="A795" s="7">
        <v>44060</v>
      </c>
      <c r="B795" s="8">
        <v>86.81</v>
      </c>
      <c r="C795" s="10">
        <f t="shared" si="25"/>
        <v>-1.2364210172837268E-2</v>
      </c>
      <c r="D795" s="10">
        <f t="shared" si="24"/>
        <v>-0.11643820058020707</v>
      </c>
      <c r="E795" s="1"/>
      <c r="F795" s="1"/>
      <c r="G795" s="1"/>
      <c r="H795" s="1"/>
      <c r="I795" s="1"/>
      <c r="J795" s="1"/>
      <c r="K795" s="1"/>
      <c r="L795" s="1"/>
    </row>
    <row r="796" spans="1:12" x14ac:dyDescent="0.3">
      <c r="A796" s="7">
        <v>44061</v>
      </c>
      <c r="B796" s="8">
        <v>87.33</v>
      </c>
      <c r="C796" s="10">
        <f t="shared" si="25"/>
        <v>5.9722240219248247E-3</v>
      </c>
      <c r="D796" s="10">
        <f t="shared" si="24"/>
        <v>-0.10728240519166796</v>
      </c>
      <c r="E796" s="1"/>
      <c r="F796" s="1"/>
      <c r="G796" s="1"/>
      <c r="H796" s="1"/>
      <c r="I796" s="1"/>
      <c r="J796" s="1"/>
      <c r="K796" s="1"/>
      <c r="L796" s="1"/>
    </row>
    <row r="797" spans="1:12" x14ac:dyDescent="0.3">
      <c r="A797" s="7">
        <v>44062</v>
      </c>
      <c r="B797" s="8">
        <v>86.89</v>
      </c>
      <c r="C797" s="10">
        <f t="shared" si="25"/>
        <v>-5.0510955745268482E-3</v>
      </c>
      <c r="D797" s="10">
        <f t="shared" si="24"/>
        <v>-0.10022593836345106</v>
      </c>
      <c r="E797" s="1"/>
      <c r="F797" s="1"/>
      <c r="G797" s="1"/>
      <c r="H797" s="1"/>
      <c r="I797" s="1"/>
      <c r="J797" s="1"/>
      <c r="K797" s="1"/>
      <c r="L797" s="1"/>
    </row>
    <row r="798" spans="1:12" x14ac:dyDescent="0.3">
      <c r="A798" s="7">
        <v>44063</v>
      </c>
      <c r="B798" s="8">
        <v>85.79</v>
      </c>
      <c r="C798" s="10">
        <f t="shared" si="25"/>
        <v>-1.2740501266240684E-2</v>
      </c>
      <c r="D798" s="10">
        <f t="shared" si="24"/>
        <v>-0.10753788469704315</v>
      </c>
      <c r="E798" s="1"/>
      <c r="F798" s="1"/>
      <c r="G798" s="1"/>
      <c r="H798" s="1"/>
      <c r="I798" s="1"/>
      <c r="J798" s="1"/>
      <c r="K798" s="1"/>
      <c r="L798" s="1"/>
    </row>
    <row r="799" spans="1:12" x14ac:dyDescent="0.3">
      <c r="A799" s="7">
        <v>44064</v>
      </c>
      <c r="B799" s="8">
        <v>85.25</v>
      </c>
      <c r="C799" s="10">
        <f t="shared" si="25"/>
        <v>-6.3143334212477607E-3</v>
      </c>
      <c r="D799" s="10">
        <f t="shared" si="24"/>
        <v>-0.12612869356524561</v>
      </c>
      <c r="E799" s="1"/>
      <c r="F799" s="1"/>
      <c r="G799" s="1"/>
      <c r="H799" s="1"/>
      <c r="I799" s="1"/>
      <c r="J799" s="1"/>
      <c r="K799" s="1"/>
      <c r="L799" s="1"/>
    </row>
    <row r="800" spans="1:12" x14ac:dyDescent="0.3">
      <c r="A800" s="7">
        <v>44067</v>
      </c>
      <c r="B800" s="8">
        <v>86.53</v>
      </c>
      <c r="C800" s="10">
        <f t="shared" si="25"/>
        <v>1.4903058455021394E-2</v>
      </c>
      <c r="D800" s="10">
        <f t="shared" si="24"/>
        <v>-0.11308513977826513</v>
      </c>
      <c r="E800" s="1"/>
      <c r="F800" s="1"/>
      <c r="G800" s="1"/>
      <c r="H800" s="1"/>
      <c r="I800" s="1"/>
      <c r="J800" s="1"/>
      <c r="K800" s="1"/>
      <c r="L800" s="1"/>
    </row>
    <row r="801" spans="1:12" x14ac:dyDescent="0.3">
      <c r="A801" s="7">
        <v>44068</v>
      </c>
      <c r="B801" s="8">
        <v>86.79</v>
      </c>
      <c r="C801" s="10">
        <f t="shared" si="25"/>
        <v>3.000233037506005E-3</v>
      </c>
      <c r="D801" s="10">
        <f t="shared" si="24"/>
        <v>-0.12178214661748127</v>
      </c>
      <c r="E801" s="1"/>
      <c r="F801" s="1"/>
      <c r="G801" s="1"/>
      <c r="H801" s="1"/>
      <c r="I801" s="1"/>
      <c r="J801" s="1"/>
      <c r="K801" s="1"/>
      <c r="L801" s="1"/>
    </row>
    <row r="802" spans="1:12" x14ac:dyDescent="0.3">
      <c r="A802" s="7">
        <v>44069</v>
      </c>
      <c r="B802" s="8">
        <v>86.47</v>
      </c>
      <c r="C802" s="10">
        <f t="shared" si="25"/>
        <v>-3.6938746838146397E-3</v>
      </c>
      <c r="D802" s="10">
        <f t="shared" si="24"/>
        <v>-0.11078120824613331</v>
      </c>
      <c r="E802" s="1"/>
      <c r="F802" s="1"/>
      <c r="G802" s="1"/>
      <c r="H802" s="1"/>
      <c r="I802" s="1"/>
      <c r="J802" s="1"/>
      <c r="K802" s="1"/>
      <c r="L802" s="1"/>
    </row>
    <row r="803" spans="1:12" x14ac:dyDescent="0.3">
      <c r="A803" s="7">
        <v>44070</v>
      </c>
      <c r="B803" s="8">
        <v>87.46</v>
      </c>
      <c r="C803" s="10">
        <f t="shared" si="25"/>
        <v>1.1384013012435523E-2</v>
      </c>
      <c r="D803" s="10">
        <f t="shared" si="24"/>
        <v>-0.1046628106214882</v>
      </c>
      <c r="E803" s="1"/>
      <c r="F803" s="1"/>
      <c r="G803" s="1"/>
      <c r="H803" s="1"/>
      <c r="I803" s="1"/>
      <c r="J803" s="1"/>
      <c r="K803" s="1"/>
      <c r="L803" s="1"/>
    </row>
    <row r="804" spans="1:12" x14ac:dyDescent="0.3">
      <c r="A804" s="7">
        <v>44071</v>
      </c>
      <c r="B804" s="8">
        <v>88.98</v>
      </c>
      <c r="C804" s="10">
        <f t="shared" si="25"/>
        <v>1.723007939312135E-2</v>
      </c>
      <c r="D804" s="10">
        <f t="shared" si="24"/>
        <v>-0.10062917868031204</v>
      </c>
      <c r="E804" s="1"/>
      <c r="F804" s="1"/>
      <c r="G804" s="1"/>
      <c r="H804" s="1"/>
      <c r="I804" s="1"/>
      <c r="J804" s="1"/>
      <c r="K804" s="1"/>
      <c r="L804" s="1"/>
    </row>
    <row r="805" spans="1:12" x14ac:dyDescent="0.3">
      <c r="A805" s="7">
        <v>44074</v>
      </c>
      <c r="B805" s="8">
        <v>88.02</v>
      </c>
      <c r="C805" s="10">
        <f t="shared" si="25"/>
        <v>-1.0847563994950418E-2</v>
      </c>
      <c r="D805" s="10">
        <f t="shared" si="24"/>
        <v>-0.12450130965166713</v>
      </c>
      <c r="E805" s="1"/>
      <c r="F805" s="1"/>
      <c r="G805" s="1"/>
      <c r="H805" s="1"/>
      <c r="I805" s="1"/>
      <c r="J805" s="1"/>
      <c r="K805" s="1"/>
      <c r="L805" s="1"/>
    </row>
    <row r="806" spans="1:12" x14ac:dyDescent="0.3">
      <c r="A806" s="7">
        <v>44075</v>
      </c>
      <c r="B806" s="8">
        <v>86.28</v>
      </c>
      <c r="C806" s="10">
        <f t="shared" si="25"/>
        <v>-1.9966239861989653E-2</v>
      </c>
      <c r="D806" s="10">
        <f t="shared" si="24"/>
        <v>-0.16747302617347187</v>
      </c>
      <c r="E806" s="1"/>
      <c r="F806" s="1"/>
      <c r="G806" s="1"/>
      <c r="H806" s="1"/>
      <c r="I806" s="1"/>
      <c r="J806" s="1"/>
      <c r="K806" s="1"/>
      <c r="L806" s="1"/>
    </row>
    <row r="807" spans="1:12" x14ac:dyDescent="0.3">
      <c r="A807" s="7">
        <v>44076</v>
      </c>
      <c r="B807" s="8">
        <v>88.9</v>
      </c>
      <c r="C807" s="10">
        <f t="shared" si="25"/>
        <v>2.9914320998903326E-2</v>
      </c>
      <c r="D807" s="10">
        <f t="shared" si="24"/>
        <v>-0.16071753292867949</v>
      </c>
      <c r="E807" s="1"/>
      <c r="F807" s="1"/>
      <c r="G807" s="1"/>
      <c r="H807" s="1"/>
      <c r="I807" s="1"/>
      <c r="J807" s="1"/>
      <c r="K807" s="1"/>
      <c r="L807" s="1"/>
    </row>
    <row r="808" spans="1:12" x14ac:dyDescent="0.3">
      <c r="A808" s="7">
        <v>44077</v>
      </c>
      <c r="B808" s="8">
        <v>87.44</v>
      </c>
      <c r="C808" s="10">
        <f t="shared" si="25"/>
        <v>-1.6559298651575859E-2</v>
      </c>
      <c r="D808" s="10">
        <f t="shared" si="24"/>
        <v>-0.1884213961333204</v>
      </c>
      <c r="E808" s="1"/>
      <c r="F808" s="1"/>
      <c r="G808" s="1"/>
      <c r="H808" s="1"/>
      <c r="I808" s="1"/>
      <c r="J808" s="1"/>
      <c r="K808" s="1"/>
      <c r="L808" s="1"/>
    </row>
    <row r="809" spans="1:12" x14ac:dyDescent="0.3">
      <c r="A809" s="7">
        <v>44078</v>
      </c>
      <c r="B809" s="8">
        <v>88.92</v>
      </c>
      <c r="C809" s="10">
        <f t="shared" si="25"/>
        <v>1.6784245227712716E-2</v>
      </c>
      <c r="D809" s="10">
        <f t="shared" si="24"/>
        <v>-0.17087907259772148</v>
      </c>
      <c r="E809" s="1"/>
      <c r="F809" s="1"/>
      <c r="G809" s="1"/>
      <c r="H809" s="1"/>
      <c r="I809" s="1"/>
      <c r="J809" s="1"/>
      <c r="K809" s="1"/>
      <c r="L809" s="1"/>
    </row>
    <row r="810" spans="1:12" x14ac:dyDescent="0.3">
      <c r="A810" s="7">
        <v>44082</v>
      </c>
      <c r="B810" s="8">
        <v>86.23</v>
      </c>
      <c r="C810" s="10">
        <f t="shared" si="25"/>
        <v>-3.0718944131762731E-2</v>
      </c>
      <c r="D810" s="10">
        <f t="shared" si="24"/>
        <v>-0.19779898091327211</v>
      </c>
      <c r="E810" s="1"/>
      <c r="F810" s="1"/>
      <c r="G810" s="1"/>
      <c r="H810" s="1"/>
      <c r="I810" s="1"/>
      <c r="J810" s="1"/>
      <c r="K810" s="1"/>
      <c r="L810" s="1"/>
    </row>
    <row r="811" spans="1:12" x14ac:dyDescent="0.3">
      <c r="A811" s="7">
        <v>44083</v>
      </c>
      <c r="B811" s="8">
        <v>86.02</v>
      </c>
      <c r="C811" s="10">
        <f t="shared" si="25"/>
        <v>-2.4383176086429613E-3</v>
      </c>
      <c r="D811" s="10">
        <f t="shared" si="24"/>
        <v>-0.20791542525177065</v>
      </c>
      <c r="E811" s="1"/>
      <c r="F811" s="1"/>
      <c r="G811" s="1"/>
      <c r="H811" s="1"/>
      <c r="I811" s="1"/>
      <c r="J811" s="1"/>
      <c r="K811" s="1"/>
      <c r="L811" s="1"/>
    </row>
    <row r="812" spans="1:12" x14ac:dyDescent="0.3">
      <c r="A812" s="7">
        <v>44084</v>
      </c>
      <c r="B812" s="8">
        <v>83.79</v>
      </c>
      <c r="C812" s="10">
        <f t="shared" si="25"/>
        <v>-2.6266158730395065E-2</v>
      </c>
      <c r="D812" s="10">
        <f t="shared" si="24"/>
        <v>-0.24432823247790902</v>
      </c>
      <c r="E812" s="1"/>
      <c r="F812" s="1"/>
      <c r="G812" s="1"/>
      <c r="H812" s="1"/>
      <c r="I812" s="1"/>
      <c r="J812" s="1"/>
      <c r="K812" s="1"/>
      <c r="L812" s="1"/>
    </row>
    <row r="813" spans="1:12" x14ac:dyDescent="0.3">
      <c r="A813" s="7">
        <v>44085</v>
      </c>
      <c r="B813" s="8">
        <v>83.09</v>
      </c>
      <c r="C813" s="10">
        <f t="shared" si="25"/>
        <v>-8.3893109483051103E-3</v>
      </c>
      <c r="D813" s="10">
        <f t="shared" si="24"/>
        <v>-0.24332603938772604</v>
      </c>
      <c r="E813" s="1"/>
      <c r="F813" s="1"/>
      <c r="G813" s="1"/>
      <c r="H813" s="1"/>
      <c r="I813" s="1"/>
      <c r="J813" s="1"/>
      <c r="K813" s="1"/>
      <c r="L813" s="1"/>
    </row>
    <row r="814" spans="1:12" x14ac:dyDescent="0.3">
      <c r="A814" s="7">
        <v>44088</v>
      </c>
      <c r="B814" s="8">
        <v>82.53</v>
      </c>
      <c r="C814" s="10">
        <f t="shared" si="25"/>
        <v>-6.7624940722971127E-3</v>
      </c>
      <c r="D814" s="10">
        <f t="shared" si="24"/>
        <v>-0.25432562844836004</v>
      </c>
      <c r="E814" s="1"/>
      <c r="F814" s="1"/>
      <c r="G814" s="1"/>
      <c r="H814" s="1"/>
      <c r="I814" s="1"/>
      <c r="J814" s="1"/>
      <c r="K814" s="1"/>
      <c r="L814" s="1"/>
    </row>
    <row r="815" spans="1:12" x14ac:dyDescent="0.3">
      <c r="A815" s="7">
        <v>44089</v>
      </c>
      <c r="B815" s="8">
        <v>85.26</v>
      </c>
      <c r="C815" s="10">
        <f t="shared" si="25"/>
        <v>3.2543547732471423E-2</v>
      </c>
      <c r="D815" s="10">
        <f t="shared" si="24"/>
        <v>-0.24380592308477783</v>
      </c>
      <c r="E815" s="1"/>
      <c r="F815" s="1"/>
      <c r="G815" s="1"/>
      <c r="H815" s="1"/>
      <c r="I815" s="1"/>
      <c r="J815" s="1"/>
      <c r="K815" s="1"/>
      <c r="L815" s="1"/>
    </row>
    <row r="816" spans="1:12" x14ac:dyDescent="0.3">
      <c r="A816" s="7">
        <v>44090</v>
      </c>
      <c r="B816" s="8">
        <v>87.02</v>
      </c>
      <c r="C816" s="10">
        <f t="shared" si="25"/>
        <v>2.0432565955469599E-2</v>
      </c>
      <c r="D816" s="10">
        <f t="shared" si="24"/>
        <v>-0.20031543711245586</v>
      </c>
      <c r="E816" s="1"/>
      <c r="F816" s="1"/>
      <c r="G816" s="1"/>
      <c r="H816" s="1"/>
      <c r="I816" s="1"/>
      <c r="J816" s="1"/>
      <c r="K816" s="1"/>
      <c r="L816" s="1"/>
    </row>
    <row r="817" spans="1:12" x14ac:dyDescent="0.3">
      <c r="A817" s="7">
        <v>44091</v>
      </c>
      <c r="B817" s="8">
        <v>86.08</v>
      </c>
      <c r="C817" s="10">
        <f t="shared" si="25"/>
        <v>-1.0860880879059714E-2</v>
      </c>
      <c r="D817" s="10">
        <f t="shared" si="24"/>
        <v>-0.20957609173579092</v>
      </c>
      <c r="E817" s="1"/>
      <c r="F817" s="1"/>
      <c r="G817" s="1"/>
      <c r="H817" s="1"/>
      <c r="I817" s="1"/>
      <c r="J817" s="1"/>
      <c r="K817" s="1"/>
      <c r="L817" s="1"/>
    </row>
    <row r="818" spans="1:12" x14ac:dyDescent="0.3">
      <c r="A818" s="7">
        <v>44092</v>
      </c>
      <c r="B818" s="8">
        <v>85.57</v>
      </c>
      <c r="C818" s="10">
        <f t="shared" si="25"/>
        <v>-5.9423419835108434E-3</v>
      </c>
      <c r="D818" s="10">
        <f t="shared" si="24"/>
        <v>-0.20709872549566954</v>
      </c>
      <c r="E818" s="1"/>
      <c r="F818" s="1"/>
      <c r="G818" s="1"/>
      <c r="H818" s="1"/>
      <c r="I818" s="1"/>
      <c r="J818" s="1"/>
      <c r="K818" s="1"/>
      <c r="L818" s="1"/>
    </row>
    <row r="819" spans="1:12" x14ac:dyDescent="0.3">
      <c r="A819" s="7">
        <v>44095</v>
      </c>
      <c r="B819" s="8">
        <v>84.47</v>
      </c>
      <c r="C819" s="10">
        <f t="shared" si="25"/>
        <v>-1.2938312690558139E-2</v>
      </c>
      <c r="D819" s="10">
        <f t="shared" si="24"/>
        <v>-0.22382994999676445</v>
      </c>
      <c r="E819" s="1"/>
      <c r="F819" s="1"/>
      <c r="G819" s="1"/>
      <c r="H819" s="1"/>
      <c r="I819" s="1"/>
      <c r="J819" s="1"/>
      <c r="K819" s="1"/>
      <c r="L819" s="1"/>
    </row>
    <row r="820" spans="1:12" x14ac:dyDescent="0.3">
      <c r="A820" s="7">
        <v>44096</v>
      </c>
      <c r="B820" s="8">
        <v>84.04</v>
      </c>
      <c r="C820" s="10">
        <f t="shared" si="25"/>
        <v>-5.1035657626055404E-3</v>
      </c>
      <c r="D820" s="10">
        <f t="shared" si="24"/>
        <v>-0.22314355131420965</v>
      </c>
      <c r="E820" s="1"/>
      <c r="F820" s="1"/>
      <c r="G820" s="1"/>
      <c r="H820" s="1"/>
      <c r="I820" s="1"/>
      <c r="J820" s="1"/>
      <c r="K820" s="1"/>
      <c r="L820" s="1"/>
    </row>
    <row r="821" spans="1:12" x14ac:dyDescent="0.3">
      <c r="A821" s="7">
        <v>44097</v>
      </c>
      <c r="B821" s="8">
        <v>82.36</v>
      </c>
      <c r="C821" s="10">
        <f t="shared" si="25"/>
        <v>-2.0192993817211052E-2</v>
      </c>
      <c r="D821" s="10">
        <f t="shared" si="24"/>
        <v>-0.25233921195247833</v>
      </c>
      <c r="E821" s="1"/>
      <c r="F821" s="1"/>
      <c r="G821" s="1"/>
      <c r="H821" s="1"/>
      <c r="I821" s="1"/>
      <c r="J821" s="1"/>
      <c r="K821" s="1"/>
      <c r="L821" s="1"/>
    </row>
    <row r="822" spans="1:12" x14ac:dyDescent="0.3">
      <c r="A822" s="7">
        <v>44098</v>
      </c>
      <c r="B822" s="8">
        <v>82.7</v>
      </c>
      <c r="C822" s="10">
        <f t="shared" si="25"/>
        <v>4.1197198700569405E-3</v>
      </c>
      <c r="D822" s="10">
        <f t="shared" si="24"/>
        <v>-0.24623639496903749</v>
      </c>
      <c r="E822" s="1"/>
      <c r="F822" s="1"/>
      <c r="G822" s="1"/>
      <c r="H822" s="1"/>
      <c r="I822" s="1"/>
      <c r="J822" s="1"/>
      <c r="K822" s="1"/>
      <c r="L822" s="1"/>
    </row>
    <row r="823" spans="1:12" x14ac:dyDescent="0.3">
      <c r="A823" s="7">
        <v>44099</v>
      </c>
      <c r="B823" s="8">
        <v>83.78</v>
      </c>
      <c r="C823" s="10">
        <f t="shared" si="25"/>
        <v>1.2974713489243209E-2</v>
      </c>
      <c r="D823" s="10">
        <f t="shared" si="24"/>
        <v>-0.23891727200938565</v>
      </c>
      <c r="E823" s="1"/>
      <c r="F823" s="1"/>
      <c r="G823" s="1"/>
      <c r="H823" s="1"/>
      <c r="I823" s="1"/>
      <c r="J823" s="1"/>
      <c r="K823" s="1"/>
      <c r="L823" s="1"/>
    </row>
    <row r="824" spans="1:12" x14ac:dyDescent="0.3">
      <c r="A824" s="7">
        <v>44102</v>
      </c>
      <c r="B824" s="8">
        <v>84.66</v>
      </c>
      <c r="C824" s="10">
        <f t="shared" si="25"/>
        <v>1.0448919573888727E-2</v>
      </c>
      <c r="D824" s="10">
        <f t="shared" si="24"/>
        <v>-0.21588838043303787</v>
      </c>
      <c r="E824" s="1"/>
      <c r="F824" s="1"/>
      <c r="G824" s="1"/>
      <c r="H824" s="1"/>
      <c r="I824" s="1"/>
      <c r="J824" s="1"/>
      <c r="K824" s="1"/>
      <c r="L824" s="1"/>
    </row>
    <row r="825" spans="1:12" x14ac:dyDescent="0.3">
      <c r="A825" s="7">
        <v>44103</v>
      </c>
      <c r="B825" s="8">
        <v>83.68</v>
      </c>
      <c r="C825" s="10">
        <f t="shared" si="25"/>
        <v>-1.1643234776164694E-2</v>
      </c>
      <c r="D825" s="10">
        <f t="shared" si="24"/>
        <v>-0.23492851949008739</v>
      </c>
      <c r="E825" s="1"/>
      <c r="F825" s="1"/>
      <c r="G825" s="1"/>
      <c r="H825" s="1"/>
      <c r="I825" s="1"/>
      <c r="J825" s="1"/>
      <c r="K825" s="1"/>
      <c r="L825" s="1"/>
    </row>
    <row r="826" spans="1:12" x14ac:dyDescent="0.3">
      <c r="A826" s="7">
        <v>44104</v>
      </c>
      <c r="B826" s="8">
        <v>86</v>
      </c>
      <c r="C826" s="10">
        <f t="shared" si="25"/>
        <v>2.7347295936894937E-2</v>
      </c>
      <c r="D826" s="10">
        <f t="shared" si="24"/>
        <v>-0.20161105656668854</v>
      </c>
      <c r="E826" s="1"/>
      <c r="F826" s="1"/>
      <c r="G826" s="1"/>
      <c r="H826" s="1"/>
      <c r="I826" s="1"/>
      <c r="J826" s="1"/>
      <c r="K826" s="1"/>
      <c r="L826" s="1"/>
    </row>
    <row r="827" spans="1:12" x14ac:dyDescent="0.3">
      <c r="A827" s="7">
        <v>44105</v>
      </c>
      <c r="B827" s="8">
        <v>87.2</v>
      </c>
      <c r="C827" s="10">
        <f t="shared" si="25"/>
        <v>1.3857034661426281E-2</v>
      </c>
      <c r="D827" s="10">
        <f t="shared" si="24"/>
        <v>-0.16652465731470162</v>
      </c>
      <c r="E827" s="1"/>
      <c r="F827" s="1"/>
      <c r="G827" s="1"/>
      <c r="H827" s="1"/>
      <c r="I827" s="1"/>
      <c r="J827" s="1"/>
      <c r="K827" s="1"/>
      <c r="L827" s="1"/>
    </row>
    <row r="828" spans="1:12" x14ac:dyDescent="0.3">
      <c r="A828" s="7">
        <v>44106</v>
      </c>
      <c r="B828" s="8">
        <v>88.7</v>
      </c>
      <c r="C828" s="10">
        <f t="shared" si="25"/>
        <v>1.7055558400599788E-2</v>
      </c>
      <c r="D828" s="10">
        <f t="shared" si="24"/>
        <v>-0.14255202715338205</v>
      </c>
      <c r="E828" s="1"/>
      <c r="F828" s="1"/>
      <c r="G828" s="1"/>
      <c r="H828" s="1"/>
      <c r="I828" s="1"/>
      <c r="J828" s="1"/>
      <c r="K828" s="1"/>
      <c r="L828" s="1"/>
    </row>
    <row r="829" spans="1:12" x14ac:dyDescent="0.3">
      <c r="A829" s="7">
        <v>44109</v>
      </c>
      <c r="B829" s="8">
        <v>89.49</v>
      </c>
      <c r="C829" s="10">
        <f t="shared" si="25"/>
        <v>8.8669978792328876E-3</v>
      </c>
      <c r="D829" s="10">
        <f t="shared" si="24"/>
        <v>-0.14089332076220973</v>
      </c>
      <c r="E829" s="1"/>
      <c r="F829" s="1"/>
      <c r="G829" s="1"/>
      <c r="H829" s="1"/>
      <c r="I829" s="1"/>
      <c r="J829" s="1"/>
      <c r="K829" s="1"/>
      <c r="L829" s="1"/>
    </row>
    <row r="830" spans="1:12" x14ac:dyDescent="0.3">
      <c r="A830" s="7">
        <v>44110</v>
      </c>
      <c r="B830" s="8">
        <v>88.68</v>
      </c>
      <c r="C830" s="10">
        <f t="shared" si="25"/>
        <v>-9.0925024466559576E-3</v>
      </c>
      <c r="D830" s="10">
        <f t="shared" si="24"/>
        <v>-0.1459984607657078</v>
      </c>
      <c r="E830" s="1"/>
      <c r="F830" s="1"/>
      <c r="G830" s="1"/>
      <c r="H830" s="1"/>
      <c r="I830" s="1"/>
      <c r="J830" s="1"/>
      <c r="K830" s="1"/>
      <c r="L830" s="1"/>
    </row>
    <row r="831" spans="1:12" x14ac:dyDescent="0.3">
      <c r="A831" s="7">
        <v>44111</v>
      </c>
      <c r="B831" s="8">
        <v>89.63</v>
      </c>
      <c r="C831" s="10">
        <f t="shared" si="25"/>
        <v>1.0655700621159546E-2</v>
      </c>
      <c r="D831" s="10">
        <f t="shared" ref="D831:D894" si="26">SUM(C580:C831)</f>
        <v>-0.11257530552612317</v>
      </c>
      <c r="E831" s="1"/>
      <c r="F831" s="1"/>
      <c r="G831" s="1"/>
      <c r="H831" s="1"/>
      <c r="I831" s="1"/>
      <c r="J831" s="1"/>
      <c r="K831" s="1"/>
      <c r="L831" s="1"/>
    </row>
    <row r="832" spans="1:12" x14ac:dyDescent="0.3">
      <c r="A832" s="7">
        <v>44112</v>
      </c>
      <c r="B832" s="8">
        <v>91.57</v>
      </c>
      <c r="C832" s="10">
        <f t="shared" si="25"/>
        <v>2.1413621750370523E-2</v>
      </c>
      <c r="D832" s="10">
        <f t="shared" si="26"/>
        <v>-8.0135108542169819E-2</v>
      </c>
      <c r="E832" s="1"/>
      <c r="F832" s="1"/>
      <c r="G832" s="1"/>
      <c r="H832" s="1"/>
      <c r="I832" s="1"/>
      <c r="J832" s="1"/>
      <c r="K832" s="1"/>
      <c r="L832" s="1"/>
    </row>
    <row r="833" spans="1:12" x14ac:dyDescent="0.3">
      <c r="A833" s="7">
        <v>44113</v>
      </c>
      <c r="B833" s="8">
        <v>92.64</v>
      </c>
      <c r="C833" s="10">
        <f t="shared" si="25"/>
        <v>1.161730670504447E-2</v>
      </c>
      <c r="D833" s="10">
        <f t="shared" si="26"/>
        <v>-6.8517801837125344E-2</v>
      </c>
      <c r="E833" s="1"/>
      <c r="F833" s="1"/>
      <c r="G833" s="1"/>
      <c r="H833" s="1"/>
      <c r="I833" s="1"/>
      <c r="J833" s="1"/>
      <c r="K833" s="1"/>
      <c r="L833" s="1"/>
    </row>
    <row r="834" spans="1:12" x14ac:dyDescent="0.3">
      <c r="A834" s="7">
        <v>44116</v>
      </c>
      <c r="B834" s="8">
        <v>92.27</v>
      </c>
      <c r="C834" s="10">
        <f t="shared" si="25"/>
        <v>-4.0019522342207379E-3</v>
      </c>
      <c r="D834" s="10">
        <f t="shared" si="26"/>
        <v>-9.1984360211299521E-2</v>
      </c>
      <c r="E834" s="1"/>
      <c r="F834" s="1"/>
      <c r="G834" s="1"/>
      <c r="H834" s="1"/>
      <c r="I834" s="1"/>
      <c r="J834" s="1"/>
      <c r="K834" s="1"/>
      <c r="L834" s="1"/>
    </row>
    <row r="835" spans="1:12" x14ac:dyDescent="0.3">
      <c r="A835" s="7">
        <v>44117</v>
      </c>
      <c r="B835" s="8">
        <v>91.6</v>
      </c>
      <c r="C835" s="10">
        <f t="shared" si="25"/>
        <v>-7.2877899103798768E-3</v>
      </c>
      <c r="D835" s="10">
        <f t="shared" si="26"/>
        <v>-9.6202992720135772E-2</v>
      </c>
      <c r="E835" s="1"/>
      <c r="F835" s="1"/>
      <c r="G835" s="1"/>
      <c r="H835" s="1"/>
      <c r="I835" s="1"/>
      <c r="J835" s="1"/>
      <c r="K835" s="1"/>
      <c r="L835" s="1"/>
    </row>
    <row r="836" spans="1:12" x14ac:dyDescent="0.3">
      <c r="A836" s="7">
        <v>44118</v>
      </c>
      <c r="B836" s="8">
        <v>91.95</v>
      </c>
      <c r="C836" s="10">
        <f t="shared" ref="C836:C899" si="27">LN(B836/B835)</f>
        <v>3.8136793702456474E-3</v>
      </c>
      <c r="D836" s="10">
        <f t="shared" si="26"/>
        <v>-8.7219801887190751E-2</v>
      </c>
      <c r="E836" s="1"/>
      <c r="F836" s="1"/>
      <c r="G836" s="1"/>
      <c r="H836" s="1"/>
      <c r="I836" s="1"/>
      <c r="J836" s="1"/>
      <c r="K836" s="1"/>
      <c r="L836" s="1"/>
    </row>
    <row r="837" spans="1:12" x14ac:dyDescent="0.3">
      <c r="A837" s="7">
        <v>44119</v>
      </c>
      <c r="B837" s="8">
        <v>91.87</v>
      </c>
      <c r="C837" s="10">
        <f t="shared" si="27"/>
        <v>-8.7041676695501116E-4</v>
      </c>
      <c r="D837" s="10">
        <f t="shared" si="26"/>
        <v>-6.4899019990259321E-2</v>
      </c>
      <c r="E837" s="1"/>
      <c r="F837" s="1"/>
      <c r="G837" s="1"/>
      <c r="H837" s="1"/>
      <c r="I837" s="1"/>
      <c r="J837" s="1"/>
      <c r="K837" s="1"/>
      <c r="L837" s="1"/>
    </row>
    <row r="838" spans="1:12" x14ac:dyDescent="0.3">
      <c r="A838" s="7">
        <v>44120</v>
      </c>
      <c r="B838" s="8">
        <v>93.16</v>
      </c>
      <c r="C838" s="10">
        <f t="shared" si="27"/>
        <v>1.3943910732765089E-2</v>
      </c>
      <c r="D838" s="10">
        <f t="shared" si="26"/>
        <v>-8.4458744378167624E-2</v>
      </c>
      <c r="E838" s="1"/>
      <c r="F838" s="1"/>
      <c r="G838" s="1"/>
      <c r="H838" s="1"/>
      <c r="I838" s="1"/>
      <c r="J838" s="1"/>
      <c r="K838" s="1"/>
      <c r="L838" s="1"/>
    </row>
    <row r="839" spans="1:12" x14ac:dyDescent="0.3">
      <c r="A839" s="7">
        <v>44123</v>
      </c>
      <c r="B839" s="8">
        <v>91.76</v>
      </c>
      <c r="C839" s="10">
        <f t="shared" si="27"/>
        <v>-1.5141972195024951E-2</v>
      </c>
      <c r="D839" s="10">
        <f t="shared" si="26"/>
        <v>-9.2075183482843548E-2</v>
      </c>
      <c r="E839" s="1"/>
      <c r="F839" s="1"/>
      <c r="G839" s="1"/>
      <c r="H839" s="1"/>
      <c r="I839" s="1"/>
      <c r="J839" s="1"/>
      <c r="K839" s="1"/>
      <c r="L839" s="1"/>
    </row>
    <row r="840" spans="1:12" x14ac:dyDescent="0.3">
      <c r="A840" s="7">
        <v>44124</v>
      </c>
      <c r="B840" s="8">
        <v>91.34</v>
      </c>
      <c r="C840" s="10">
        <f t="shared" si="27"/>
        <v>-4.5876650642623943E-3</v>
      </c>
      <c r="D840" s="10">
        <f t="shared" si="26"/>
        <v>-0.1077334370488037</v>
      </c>
      <c r="E840" s="1"/>
      <c r="F840" s="1"/>
      <c r="G840" s="1"/>
      <c r="H840" s="1"/>
      <c r="I840" s="1"/>
      <c r="J840" s="1"/>
      <c r="K840" s="1"/>
      <c r="L840" s="1"/>
    </row>
    <row r="841" spans="1:12" x14ac:dyDescent="0.3">
      <c r="A841" s="7">
        <v>44125</v>
      </c>
      <c r="B841" s="8">
        <v>91.36</v>
      </c>
      <c r="C841" s="10">
        <f t="shared" si="27"/>
        <v>2.1893815084705225E-4</v>
      </c>
      <c r="D841" s="10">
        <f t="shared" si="26"/>
        <v>-9.9619461343067872E-2</v>
      </c>
      <c r="E841" s="1"/>
      <c r="F841" s="1"/>
      <c r="G841" s="1"/>
      <c r="H841" s="1"/>
      <c r="I841" s="1"/>
      <c r="J841" s="1"/>
      <c r="K841" s="1"/>
      <c r="L841" s="1"/>
    </row>
    <row r="842" spans="1:12" x14ac:dyDescent="0.3">
      <c r="A842" s="7">
        <v>44126</v>
      </c>
      <c r="B842" s="8">
        <v>92.63</v>
      </c>
      <c r="C842" s="10">
        <f t="shared" si="27"/>
        <v>1.3805317358235994E-2</v>
      </c>
      <c r="D842" s="10">
        <f t="shared" si="26"/>
        <v>-8.2141501016055649E-2</v>
      </c>
      <c r="E842" s="1"/>
      <c r="F842" s="1"/>
      <c r="G842" s="1"/>
      <c r="H842" s="1"/>
      <c r="I842" s="1"/>
      <c r="J842" s="1"/>
      <c r="K842" s="1"/>
      <c r="L842" s="1"/>
    </row>
    <row r="843" spans="1:12" x14ac:dyDescent="0.3">
      <c r="A843" s="7">
        <v>44127</v>
      </c>
      <c r="B843" s="8">
        <v>92.61</v>
      </c>
      <c r="C843" s="10">
        <f t="shared" si="27"/>
        <v>-2.159360837584338E-4</v>
      </c>
      <c r="D843" s="10">
        <f t="shared" si="26"/>
        <v>-7.3367265671080595E-2</v>
      </c>
      <c r="E843" s="1"/>
      <c r="F843" s="1"/>
      <c r="G843" s="1"/>
      <c r="H843" s="1"/>
      <c r="I843" s="1"/>
      <c r="J843" s="1"/>
      <c r="K843" s="1"/>
      <c r="L843" s="1"/>
    </row>
    <row r="844" spans="1:12" x14ac:dyDescent="0.3">
      <c r="A844" s="7">
        <v>44130</v>
      </c>
      <c r="B844" s="8">
        <v>91.34</v>
      </c>
      <c r="C844" s="10">
        <f t="shared" si="27"/>
        <v>-1.3808319425324646E-2</v>
      </c>
      <c r="D844" s="10">
        <f t="shared" si="26"/>
        <v>-0.10635629734660051</v>
      </c>
      <c r="E844" s="1"/>
      <c r="F844" s="1"/>
      <c r="G844" s="1"/>
      <c r="H844" s="1"/>
      <c r="I844" s="1"/>
      <c r="J844" s="1"/>
      <c r="K844" s="1"/>
      <c r="L844" s="1"/>
    </row>
    <row r="845" spans="1:12" x14ac:dyDescent="0.3">
      <c r="A845" s="7">
        <v>44131</v>
      </c>
      <c r="B845" s="8">
        <v>90.87</v>
      </c>
      <c r="C845" s="10">
        <f t="shared" si="27"/>
        <v>-5.1588940495972862E-3</v>
      </c>
      <c r="D845" s="10">
        <f t="shared" si="26"/>
        <v>-0.12840105452038375</v>
      </c>
      <c r="E845" s="1"/>
      <c r="F845" s="1"/>
      <c r="G845" s="1"/>
      <c r="H845" s="1"/>
      <c r="I845" s="1"/>
      <c r="J845" s="1"/>
      <c r="K845" s="1"/>
      <c r="L845" s="1"/>
    </row>
    <row r="846" spans="1:12" x14ac:dyDescent="0.3">
      <c r="A846" s="7">
        <v>44132</v>
      </c>
      <c r="B846" s="8">
        <v>86.65</v>
      </c>
      <c r="C846" s="10">
        <f t="shared" si="27"/>
        <v>-4.7552897545640543E-2</v>
      </c>
      <c r="D846" s="10">
        <f t="shared" si="26"/>
        <v>-0.18663997432984208</v>
      </c>
      <c r="E846" s="1"/>
      <c r="F846" s="1"/>
      <c r="G846" s="1"/>
      <c r="H846" s="1"/>
      <c r="I846" s="1"/>
      <c r="J846" s="1"/>
      <c r="K846" s="1"/>
      <c r="L846" s="1"/>
    </row>
    <row r="847" spans="1:12" x14ac:dyDescent="0.3">
      <c r="A847" s="7">
        <v>44133</v>
      </c>
      <c r="B847" s="8">
        <v>86.33</v>
      </c>
      <c r="C847" s="10">
        <f t="shared" si="27"/>
        <v>-3.6998539141838266E-3</v>
      </c>
      <c r="D847" s="10">
        <f t="shared" si="26"/>
        <v>-0.18380699686337629</v>
      </c>
      <c r="E847" s="1"/>
      <c r="F847" s="1"/>
      <c r="G847" s="1"/>
      <c r="H847" s="1"/>
      <c r="I847" s="1"/>
      <c r="J847" s="1"/>
      <c r="K847" s="1"/>
      <c r="L847" s="1"/>
    </row>
    <row r="848" spans="1:12" x14ac:dyDescent="0.3">
      <c r="A848" s="7">
        <v>44134</v>
      </c>
      <c r="B848" s="8">
        <v>85.9</v>
      </c>
      <c r="C848" s="10">
        <f t="shared" si="27"/>
        <v>-4.9933332572214767E-3</v>
      </c>
      <c r="D848" s="10">
        <f t="shared" si="26"/>
        <v>-0.18057381384979396</v>
      </c>
      <c r="E848" s="1"/>
      <c r="F848" s="1"/>
      <c r="G848" s="1"/>
      <c r="H848" s="1"/>
      <c r="I848" s="1"/>
      <c r="J848" s="1"/>
      <c r="K848" s="1"/>
      <c r="L848" s="1"/>
    </row>
    <row r="849" spans="1:12" x14ac:dyDescent="0.3">
      <c r="A849" s="7">
        <v>44137</v>
      </c>
      <c r="B849" s="8">
        <v>88.23</v>
      </c>
      <c r="C849" s="10">
        <f t="shared" si="27"/>
        <v>2.67632122438036E-2</v>
      </c>
      <c r="D849" s="10">
        <f t="shared" si="26"/>
        <v>-0.16569307730779104</v>
      </c>
      <c r="E849" s="1"/>
      <c r="F849" s="1"/>
      <c r="G849" s="1"/>
      <c r="H849" s="1"/>
      <c r="I849" s="1"/>
      <c r="J849" s="1"/>
      <c r="K849" s="1"/>
      <c r="L849" s="1"/>
    </row>
    <row r="850" spans="1:12" x14ac:dyDescent="0.3">
      <c r="A850" s="7">
        <v>44138</v>
      </c>
      <c r="B850" s="8">
        <v>90.68</v>
      </c>
      <c r="C850" s="10">
        <f t="shared" si="27"/>
        <v>2.7389784405314938E-2</v>
      </c>
      <c r="D850" s="10">
        <f t="shared" si="26"/>
        <v>-0.13935910717726116</v>
      </c>
      <c r="E850" s="1"/>
      <c r="F850" s="1"/>
      <c r="G850" s="1"/>
      <c r="H850" s="1"/>
      <c r="I850" s="1"/>
      <c r="J850" s="1"/>
      <c r="K850" s="1"/>
      <c r="L850" s="1"/>
    </row>
    <row r="851" spans="1:12" x14ac:dyDescent="0.3">
      <c r="A851" s="7">
        <v>44139</v>
      </c>
      <c r="B851" s="8">
        <v>89.58</v>
      </c>
      <c r="C851" s="10">
        <f t="shared" si="27"/>
        <v>-1.2204744860174335E-2</v>
      </c>
      <c r="D851" s="10">
        <f t="shared" si="26"/>
        <v>-0.15739867656877471</v>
      </c>
      <c r="E851" s="1"/>
      <c r="F851" s="1"/>
      <c r="G851" s="1"/>
      <c r="H851" s="1"/>
      <c r="I851" s="1"/>
      <c r="J851" s="1"/>
      <c r="K851" s="1"/>
      <c r="L851" s="1"/>
    </row>
    <row r="852" spans="1:12" x14ac:dyDescent="0.3">
      <c r="A852" s="7">
        <v>44140</v>
      </c>
      <c r="B852" s="8">
        <v>92.07</v>
      </c>
      <c r="C852" s="10">
        <f t="shared" si="27"/>
        <v>2.7417076520600509E-2</v>
      </c>
      <c r="D852" s="10">
        <f t="shared" si="26"/>
        <v>-0.14268078511599952</v>
      </c>
      <c r="E852" s="1"/>
      <c r="F852" s="1"/>
      <c r="G852" s="1"/>
      <c r="H852" s="1"/>
      <c r="I852" s="1"/>
      <c r="J852" s="1"/>
      <c r="K852" s="1"/>
      <c r="L852" s="1"/>
    </row>
    <row r="853" spans="1:12" x14ac:dyDescent="0.3">
      <c r="A853" s="7">
        <v>44141</v>
      </c>
      <c r="B853" s="8">
        <v>91.74</v>
      </c>
      <c r="C853" s="10">
        <f t="shared" si="27"/>
        <v>-3.5906681307285959E-3</v>
      </c>
      <c r="D853" s="10">
        <f t="shared" si="26"/>
        <v>-0.14438626087013753</v>
      </c>
      <c r="E853" s="1"/>
      <c r="F853" s="1"/>
      <c r="G853" s="1"/>
      <c r="H853" s="1"/>
      <c r="I853" s="1"/>
      <c r="J853" s="1"/>
      <c r="K853" s="1"/>
      <c r="L853" s="1"/>
    </row>
    <row r="854" spans="1:12" x14ac:dyDescent="0.3">
      <c r="A854" s="7">
        <v>44144</v>
      </c>
      <c r="B854" s="8">
        <v>97.87</v>
      </c>
      <c r="C854" s="10">
        <f t="shared" si="27"/>
        <v>6.4681578268702286E-2</v>
      </c>
      <c r="D854" s="10">
        <f t="shared" si="26"/>
        <v>-8.5443444294015722E-2</v>
      </c>
      <c r="E854" s="1"/>
      <c r="F854" s="1"/>
      <c r="G854" s="1"/>
      <c r="H854" s="1"/>
      <c r="I854" s="1"/>
      <c r="J854" s="1"/>
      <c r="K854" s="1"/>
      <c r="L854" s="1"/>
    </row>
    <row r="855" spans="1:12" x14ac:dyDescent="0.3">
      <c r="A855" s="7">
        <v>44145</v>
      </c>
      <c r="B855" s="8">
        <v>100.6</v>
      </c>
      <c r="C855" s="10">
        <f t="shared" si="27"/>
        <v>2.7512190227910644E-2</v>
      </c>
      <c r="D855" s="10">
        <f t="shared" si="26"/>
        <v>-6.0367308863986197E-2</v>
      </c>
      <c r="E855" s="1"/>
      <c r="F855" s="1"/>
      <c r="G855" s="1"/>
      <c r="H855" s="1"/>
      <c r="I855" s="1"/>
      <c r="J855" s="1"/>
      <c r="K855" s="1"/>
      <c r="L855" s="1"/>
    </row>
    <row r="856" spans="1:12" x14ac:dyDescent="0.3">
      <c r="A856" s="7">
        <v>44146</v>
      </c>
      <c r="B856" s="8">
        <v>100.54</v>
      </c>
      <c r="C856" s="10">
        <f t="shared" si="27"/>
        <v>-5.9659940120957702E-4</v>
      </c>
      <c r="D856" s="10">
        <f t="shared" si="26"/>
        <v>-4.9670733471740287E-2</v>
      </c>
      <c r="E856" s="1"/>
      <c r="F856" s="1"/>
      <c r="G856" s="1"/>
      <c r="H856" s="1"/>
      <c r="I856" s="1"/>
      <c r="J856" s="1"/>
      <c r="K856" s="1"/>
      <c r="L856" s="1"/>
    </row>
    <row r="857" spans="1:12" x14ac:dyDescent="0.3">
      <c r="A857" s="7">
        <v>44147</v>
      </c>
      <c r="B857" s="8">
        <v>100.31</v>
      </c>
      <c r="C857" s="10">
        <f t="shared" si="27"/>
        <v>-2.2902673690354336E-3</v>
      </c>
      <c r="D857" s="10">
        <f t="shared" si="26"/>
        <v>-5.9973486559680281E-2</v>
      </c>
      <c r="E857" s="1"/>
      <c r="F857" s="1"/>
      <c r="G857" s="1"/>
      <c r="H857" s="1"/>
      <c r="I857" s="1"/>
      <c r="J857" s="1"/>
      <c r="K857" s="1"/>
      <c r="L857" s="1"/>
    </row>
    <row r="858" spans="1:12" x14ac:dyDescent="0.3">
      <c r="A858" s="7">
        <v>44148</v>
      </c>
      <c r="B858" s="8">
        <v>102.64</v>
      </c>
      <c r="C858" s="10">
        <f t="shared" si="27"/>
        <v>2.2962329411987222E-2</v>
      </c>
      <c r="D858" s="10">
        <f t="shared" si="26"/>
        <v>-3.541378776881117E-2</v>
      </c>
      <c r="E858" s="1"/>
      <c r="F858" s="1"/>
      <c r="G858" s="1"/>
      <c r="H858" s="1"/>
      <c r="I858" s="1"/>
      <c r="J858" s="1"/>
      <c r="K858" s="1"/>
      <c r="L858" s="1"/>
    </row>
    <row r="859" spans="1:12" x14ac:dyDescent="0.3">
      <c r="A859" s="7">
        <v>44151</v>
      </c>
      <c r="B859" s="8">
        <v>102.52</v>
      </c>
      <c r="C859" s="10">
        <f t="shared" si="27"/>
        <v>-1.1698188115106894E-3</v>
      </c>
      <c r="D859" s="10">
        <f t="shared" si="26"/>
        <v>-3.6771664878948417E-2</v>
      </c>
      <c r="E859" s="1"/>
      <c r="F859" s="1"/>
      <c r="G859" s="1"/>
      <c r="H859" s="1"/>
      <c r="I859" s="1"/>
      <c r="J859" s="1"/>
      <c r="K859" s="1"/>
      <c r="L859" s="1"/>
    </row>
    <row r="860" spans="1:12" x14ac:dyDescent="0.3">
      <c r="A860" s="7">
        <v>44152</v>
      </c>
      <c r="B860" s="8">
        <v>100.71</v>
      </c>
      <c r="C860" s="10">
        <f t="shared" si="27"/>
        <v>-1.781280183581713E-2</v>
      </c>
      <c r="D860" s="10">
        <f t="shared" si="26"/>
        <v>-5.1759872048930372E-2</v>
      </c>
      <c r="E860" s="1"/>
      <c r="F860" s="1"/>
      <c r="G860" s="1"/>
      <c r="H860" s="1"/>
      <c r="I860" s="1"/>
      <c r="J860" s="1"/>
      <c r="K860" s="1"/>
      <c r="L860" s="1"/>
    </row>
    <row r="861" spans="1:12" x14ac:dyDescent="0.3">
      <c r="A861" s="7">
        <v>44153</v>
      </c>
      <c r="B861" s="8">
        <v>97.12</v>
      </c>
      <c r="C861" s="10">
        <f t="shared" si="27"/>
        <v>-3.6297772348865047E-2</v>
      </c>
      <c r="D861" s="10">
        <f t="shared" si="26"/>
        <v>-8.4846762424899885E-2</v>
      </c>
      <c r="E861" s="1"/>
      <c r="F861" s="1"/>
      <c r="G861" s="1"/>
      <c r="H861" s="1"/>
      <c r="I861" s="1"/>
      <c r="J861" s="1"/>
      <c r="K861" s="1"/>
      <c r="L861" s="1"/>
    </row>
    <row r="862" spans="1:12" x14ac:dyDescent="0.3">
      <c r="A862" s="7">
        <v>44154</v>
      </c>
      <c r="B862" s="8">
        <v>96.7</v>
      </c>
      <c r="C862" s="10">
        <f t="shared" si="27"/>
        <v>-4.3339248519394993E-3</v>
      </c>
      <c r="D862" s="10">
        <f t="shared" si="26"/>
        <v>-7.9963156342997985E-2</v>
      </c>
      <c r="E862" s="1"/>
      <c r="F862" s="1"/>
      <c r="G862" s="1"/>
      <c r="H862" s="1"/>
      <c r="I862" s="1"/>
      <c r="J862" s="1"/>
      <c r="K862" s="1"/>
      <c r="L862" s="1"/>
    </row>
    <row r="863" spans="1:12" x14ac:dyDescent="0.3">
      <c r="A863" s="7">
        <v>44155</v>
      </c>
      <c r="B863" s="8">
        <v>90.53</v>
      </c>
      <c r="C863" s="10">
        <f t="shared" si="27"/>
        <v>-6.59321149718997E-2</v>
      </c>
      <c r="D863" s="10">
        <f t="shared" si="26"/>
        <v>-0.11565747966232559</v>
      </c>
      <c r="E863" s="1"/>
      <c r="F863" s="1"/>
      <c r="G863" s="1"/>
      <c r="H863" s="1"/>
      <c r="I863" s="1"/>
      <c r="J863" s="1"/>
      <c r="K863" s="1"/>
      <c r="L863" s="1"/>
    </row>
    <row r="864" spans="1:12" x14ac:dyDescent="0.3">
      <c r="A864" s="7">
        <v>44158</v>
      </c>
      <c r="B864" s="8">
        <v>90.2</v>
      </c>
      <c r="C864" s="10">
        <f t="shared" si="27"/>
        <v>-3.6518604187709613E-3</v>
      </c>
      <c r="D864" s="10">
        <f t="shared" si="26"/>
        <v>-0.10224035367634871</v>
      </c>
      <c r="E864" s="1"/>
      <c r="F864" s="1"/>
      <c r="G864" s="1"/>
      <c r="H864" s="1"/>
      <c r="I864" s="1"/>
      <c r="J864" s="1"/>
      <c r="K864" s="1"/>
      <c r="L864" s="1"/>
    </row>
    <row r="865" spans="1:12" x14ac:dyDescent="0.3">
      <c r="A865" s="7">
        <v>44159</v>
      </c>
      <c r="B865" s="8">
        <v>95.82</v>
      </c>
      <c r="C865" s="10">
        <f t="shared" si="27"/>
        <v>6.0442004386398053E-2</v>
      </c>
      <c r="D865" s="10">
        <f t="shared" si="26"/>
        <v>-9.5291204652285605E-2</v>
      </c>
      <c r="E865" s="1"/>
      <c r="F865" s="1"/>
      <c r="G865" s="1"/>
      <c r="H865" s="1"/>
      <c r="I865" s="1"/>
      <c r="J865" s="1"/>
      <c r="K865" s="1"/>
      <c r="L865" s="1"/>
    </row>
    <row r="866" spans="1:12" x14ac:dyDescent="0.3">
      <c r="A866" s="7">
        <v>44160</v>
      </c>
      <c r="B866" s="8">
        <v>95.32</v>
      </c>
      <c r="C866" s="10">
        <f t="shared" si="27"/>
        <v>-5.2317792244346408E-3</v>
      </c>
      <c r="D866" s="10">
        <f t="shared" si="26"/>
        <v>-9.5291105117387045E-2</v>
      </c>
      <c r="E866" s="1"/>
      <c r="F866" s="1"/>
      <c r="G866" s="1"/>
      <c r="H866" s="1"/>
      <c r="I866" s="1"/>
      <c r="J866" s="1"/>
      <c r="K866" s="1"/>
      <c r="L866" s="1"/>
    </row>
    <row r="867" spans="1:12" x14ac:dyDescent="0.3">
      <c r="A867" s="7">
        <v>44162</v>
      </c>
      <c r="B867" s="8">
        <v>96.91</v>
      </c>
      <c r="C867" s="10">
        <f t="shared" si="27"/>
        <v>1.6543060515917325E-2</v>
      </c>
      <c r="D867" s="10">
        <f t="shared" si="26"/>
        <v>-8.1319841989841407E-2</v>
      </c>
      <c r="E867" s="1"/>
      <c r="F867" s="1"/>
      <c r="G867" s="1"/>
      <c r="H867" s="1"/>
      <c r="I867" s="1"/>
      <c r="J867" s="1"/>
      <c r="K867" s="1"/>
      <c r="L867" s="1"/>
    </row>
    <row r="868" spans="1:12" x14ac:dyDescent="0.3">
      <c r="A868" s="7">
        <v>44165</v>
      </c>
      <c r="B868" s="8">
        <v>94.46</v>
      </c>
      <c r="C868" s="10">
        <f t="shared" si="27"/>
        <v>-2.5606248278487672E-2</v>
      </c>
      <c r="D868" s="10">
        <f t="shared" si="26"/>
        <v>-0.11148190680418976</v>
      </c>
      <c r="E868" s="1"/>
      <c r="F868" s="1"/>
      <c r="G868" s="1"/>
      <c r="H868" s="1"/>
      <c r="I868" s="1"/>
      <c r="J868" s="1"/>
      <c r="K868" s="1"/>
      <c r="L868" s="1"/>
    </row>
    <row r="869" spans="1:12" x14ac:dyDescent="0.3">
      <c r="A869" s="7">
        <v>44166</v>
      </c>
      <c r="B869" s="8">
        <v>93.52</v>
      </c>
      <c r="C869" s="10">
        <f t="shared" si="27"/>
        <v>-1.0001147304158057E-2</v>
      </c>
      <c r="D869" s="10">
        <f t="shared" si="26"/>
        <v>-0.11540400803196559</v>
      </c>
      <c r="E869" s="1"/>
      <c r="F869" s="1"/>
      <c r="G869" s="1"/>
      <c r="H869" s="1"/>
      <c r="I869" s="1"/>
      <c r="J869" s="1"/>
      <c r="K869" s="1"/>
      <c r="L869" s="1"/>
    </row>
    <row r="870" spans="1:12" x14ac:dyDescent="0.3">
      <c r="A870" s="7">
        <v>44167</v>
      </c>
      <c r="B870" s="8">
        <v>91.23</v>
      </c>
      <c r="C870" s="10">
        <f t="shared" si="27"/>
        <v>-2.4791526806429882E-2</v>
      </c>
      <c r="D870" s="10">
        <f t="shared" si="26"/>
        <v>-0.1408622332773006</v>
      </c>
      <c r="E870" s="1"/>
      <c r="F870" s="1"/>
      <c r="G870" s="1"/>
      <c r="H870" s="1"/>
      <c r="I870" s="1"/>
      <c r="J870" s="1"/>
      <c r="K870" s="1"/>
      <c r="L870" s="1"/>
    </row>
    <row r="871" spans="1:12" x14ac:dyDescent="0.3">
      <c r="A871" s="7">
        <v>44168</v>
      </c>
      <c r="B871" s="8">
        <v>93.7</v>
      </c>
      <c r="C871" s="10">
        <f t="shared" si="27"/>
        <v>2.6714398886993451E-2</v>
      </c>
      <c r="D871" s="10">
        <f t="shared" si="26"/>
        <v>-0.13525083136496091</v>
      </c>
      <c r="E871" s="1"/>
      <c r="F871" s="1"/>
      <c r="G871" s="1"/>
      <c r="H871" s="1"/>
      <c r="I871" s="1"/>
      <c r="J871" s="1"/>
      <c r="K871" s="1"/>
      <c r="L871" s="1"/>
    </row>
    <row r="872" spans="1:12" x14ac:dyDescent="0.3">
      <c r="A872" s="7">
        <v>44169</v>
      </c>
      <c r="B872" s="8">
        <v>94.28</v>
      </c>
      <c r="C872" s="10">
        <f t="shared" si="27"/>
        <v>6.1708888235538946E-3</v>
      </c>
      <c r="D872" s="10">
        <f t="shared" si="26"/>
        <v>-0.12525048846169443</v>
      </c>
      <c r="E872" s="1"/>
      <c r="F872" s="1"/>
      <c r="G872" s="1"/>
      <c r="H872" s="1"/>
      <c r="I872" s="1"/>
      <c r="J872" s="1"/>
      <c r="K872" s="1"/>
      <c r="L872" s="1"/>
    </row>
    <row r="873" spans="1:12" x14ac:dyDescent="0.3">
      <c r="A873" s="7">
        <v>44172</v>
      </c>
      <c r="B873" s="8">
        <v>92.89</v>
      </c>
      <c r="C873" s="10">
        <f t="shared" si="27"/>
        <v>-1.4853080668500978E-2</v>
      </c>
      <c r="D873" s="10">
        <f t="shared" si="26"/>
        <v>-0.16039049524820823</v>
      </c>
      <c r="E873" s="1"/>
      <c r="F873" s="1"/>
      <c r="G873" s="1"/>
      <c r="H873" s="1"/>
      <c r="I873" s="1"/>
      <c r="J873" s="1"/>
      <c r="K873" s="1"/>
      <c r="L873" s="1"/>
    </row>
    <row r="874" spans="1:12" x14ac:dyDescent="0.3">
      <c r="A874" s="7">
        <v>44173</v>
      </c>
      <c r="B874" s="8">
        <v>94.02</v>
      </c>
      <c r="C874" s="10">
        <f t="shared" si="27"/>
        <v>1.2091528196554889E-2</v>
      </c>
      <c r="D874" s="10">
        <f t="shared" si="26"/>
        <v>-0.13593490476669395</v>
      </c>
      <c r="E874" s="1"/>
      <c r="F874" s="1"/>
      <c r="G874" s="1"/>
      <c r="H874" s="1"/>
      <c r="I874" s="1"/>
      <c r="J874" s="1"/>
      <c r="K874" s="1"/>
      <c r="L874" s="1"/>
    </row>
    <row r="875" spans="1:12" x14ac:dyDescent="0.3">
      <c r="A875" s="7">
        <v>44174</v>
      </c>
      <c r="B875" s="8">
        <v>94.14</v>
      </c>
      <c r="C875" s="10">
        <f t="shared" si="27"/>
        <v>1.2755103770118134E-3</v>
      </c>
      <c r="D875" s="10">
        <f t="shared" si="26"/>
        <v>-0.13084561366365619</v>
      </c>
      <c r="E875" s="1"/>
      <c r="F875" s="1"/>
      <c r="G875" s="1"/>
      <c r="H875" s="1"/>
      <c r="I875" s="1"/>
      <c r="J875" s="1"/>
      <c r="K875" s="1"/>
      <c r="L875" s="1"/>
    </row>
    <row r="876" spans="1:12" x14ac:dyDescent="0.3">
      <c r="A876" s="7">
        <v>44175</v>
      </c>
      <c r="B876" s="8">
        <v>94.37</v>
      </c>
      <c r="C876" s="10">
        <f t="shared" si="27"/>
        <v>2.440190060245556E-3</v>
      </c>
      <c r="D876" s="10">
        <f t="shared" si="26"/>
        <v>-0.12045216530624636</v>
      </c>
      <c r="E876" s="1"/>
      <c r="F876" s="1"/>
      <c r="G876" s="1"/>
      <c r="H876" s="1"/>
      <c r="I876" s="1"/>
      <c r="J876" s="1"/>
      <c r="K876" s="1"/>
      <c r="L876" s="1"/>
    </row>
    <row r="877" spans="1:12" x14ac:dyDescent="0.3">
      <c r="A877" s="7">
        <v>44176</v>
      </c>
      <c r="B877" s="8">
        <v>96.05</v>
      </c>
      <c r="C877" s="10">
        <f t="shared" si="27"/>
        <v>1.7645663181323872E-2</v>
      </c>
      <c r="D877" s="10">
        <f t="shared" si="26"/>
        <v>-0.1036516122742871</v>
      </c>
      <c r="E877" s="1"/>
      <c r="F877" s="1"/>
      <c r="G877" s="1"/>
      <c r="H877" s="1"/>
      <c r="I877" s="1"/>
      <c r="J877" s="1"/>
      <c r="K877" s="1"/>
      <c r="L877" s="1"/>
    </row>
    <row r="878" spans="1:12" x14ac:dyDescent="0.3">
      <c r="A878" s="7">
        <v>44179</v>
      </c>
      <c r="B878" s="8">
        <v>97.01</v>
      </c>
      <c r="C878" s="10">
        <f t="shared" si="27"/>
        <v>9.9451767586265158E-3</v>
      </c>
      <c r="D878" s="10">
        <f t="shared" si="26"/>
        <v>-9.060420036025571E-2</v>
      </c>
      <c r="E878" s="1"/>
      <c r="F878" s="1"/>
      <c r="G878" s="1"/>
      <c r="H878" s="1"/>
      <c r="I878" s="1"/>
      <c r="J878" s="1"/>
      <c r="K878" s="1"/>
      <c r="L878" s="1"/>
    </row>
    <row r="879" spans="1:12" x14ac:dyDescent="0.3">
      <c r="A879" s="7">
        <v>44180</v>
      </c>
      <c r="B879" s="8">
        <v>97.63</v>
      </c>
      <c r="C879" s="10">
        <f t="shared" si="27"/>
        <v>6.3707572643879311E-3</v>
      </c>
      <c r="D879" s="10">
        <f t="shared" si="26"/>
        <v>-8.4704097785216814E-2</v>
      </c>
      <c r="E879" s="1"/>
      <c r="F879" s="1"/>
      <c r="G879" s="1"/>
      <c r="H879" s="1"/>
      <c r="I879" s="1"/>
      <c r="J879" s="1"/>
      <c r="K879" s="1"/>
      <c r="L879" s="1"/>
    </row>
    <row r="880" spans="1:12" x14ac:dyDescent="0.3">
      <c r="A880" s="7">
        <v>44181</v>
      </c>
      <c r="B880" s="8">
        <v>97.4</v>
      </c>
      <c r="C880" s="10">
        <f t="shared" si="27"/>
        <v>-2.3586125890905857E-3</v>
      </c>
      <c r="D880" s="10">
        <f t="shared" si="26"/>
        <v>-7.5800584052194003E-2</v>
      </c>
      <c r="E880" s="1"/>
      <c r="F880" s="1"/>
      <c r="G880" s="1"/>
      <c r="H880" s="1"/>
      <c r="I880" s="1"/>
      <c r="J880" s="1"/>
      <c r="K880" s="1"/>
      <c r="L880" s="1"/>
    </row>
    <row r="881" spans="1:12" x14ac:dyDescent="0.3">
      <c r="A881" s="7">
        <v>44182</v>
      </c>
      <c r="B881" s="8">
        <v>98.84</v>
      </c>
      <c r="C881" s="10">
        <f t="shared" si="27"/>
        <v>1.4676170471919816E-2</v>
      </c>
      <c r="D881" s="10">
        <f t="shared" si="26"/>
        <v>-7.059687239696906E-2</v>
      </c>
      <c r="E881" s="1"/>
      <c r="F881" s="1"/>
      <c r="G881" s="1"/>
      <c r="H881" s="1"/>
      <c r="I881" s="1"/>
      <c r="J881" s="1"/>
      <c r="K881" s="1"/>
      <c r="L881" s="1"/>
    </row>
    <row r="882" spans="1:12" x14ac:dyDescent="0.3">
      <c r="A882" s="7">
        <v>44183</v>
      </c>
      <c r="B882" s="8">
        <v>98.89</v>
      </c>
      <c r="C882" s="10">
        <f t="shared" si="27"/>
        <v>5.0574016149018631E-4</v>
      </c>
      <c r="D882" s="10">
        <f t="shared" si="26"/>
        <v>-8.2086403042890069E-2</v>
      </c>
      <c r="E882" s="1"/>
      <c r="F882" s="1"/>
      <c r="G882" s="1"/>
      <c r="H882" s="1"/>
      <c r="I882" s="1"/>
      <c r="J882" s="1"/>
      <c r="K882" s="1"/>
      <c r="L882" s="1"/>
    </row>
    <row r="883" spans="1:12" x14ac:dyDescent="0.3">
      <c r="A883" s="7">
        <v>44186</v>
      </c>
      <c r="B883" s="8">
        <v>98.24</v>
      </c>
      <c r="C883" s="10">
        <f t="shared" si="27"/>
        <v>-6.594656883067122E-3</v>
      </c>
      <c r="D883" s="10">
        <f t="shared" si="26"/>
        <v>-9.6845127908222153E-2</v>
      </c>
      <c r="E883" s="1"/>
      <c r="F883" s="1"/>
      <c r="G883" s="1"/>
      <c r="H883" s="1"/>
      <c r="I883" s="1"/>
      <c r="J883" s="1"/>
      <c r="K883" s="1"/>
      <c r="L883" s="1"/>
    </row>
    <row r="884" spans="1:12" x14ac:dyDescent="0.3">
      <c r="A884" s="7">
        <v>44187</v>
      </c>
      <c r="B884" s="8">
        <v>98.71</v>
      </c>
      <c r="C884" s="10">
        <f t="shared" si="27"/>
        <v>4.7727940309642055E-3</v>
      </c>
      <c r="D884" s="10">
        <f t="shared" si="26"/>
        <v>-9.0592906885277061E-2</v>
      </c>
      <c r="E884" s="1"/>
      <c r="F884" s="1"/>
      <c r="G884" s="1"/>
      <c r="H884" s="1"/>
      <c r="I884" s="1"/>
      <c r="J884" s="1"/>
      <c r="K884" s="1"/>
      <c r="L884" s="1"/>
    </row>
    <row r="885" spans="1:12" x14ac:dyDescent="0.3">
      <c r="A885" s="7">
        <v>44188</v>
      </c>
      <c r="B885" s="8">
        <v>100.17</v>
      </c>
      <c r="C885" s="10">
        <f t="shared" si="27"/>
        <v>1.4682484193876343E-2</v>
      </c>
      <c r="D885" s="10">
        <f t="shared" si="26"/>
        <v>-7.6187982021489048E-2</v>
      </c>
      <c r="E885" s="1"/>
      <c r="F885" s="1"/>
      <c r="G885" s="1"/>
      <c r="H885" s="1"/>
      <c r="I885" s="1"/>
      <c r="J885" s="1"/>
      <c r="K885" s="1"/>
      <c r="L885" s="1"/>
    </row>
    <row r="886" spans="1:12" x14ac:dyDescent="0.3">
      <c r="A886" s="7">
        <v>44189</v>
      </c>
      <c r="B886" s="8">
        <v>100.31</v>
      </c>
      <c r="C886" s="10">
        <f t="shared" si="27"/>
        <v>1.3966482717210399E-3</v>
      </c>
      <c r="D886" s="10">
        <f t="shared" si="26"/>
        <v>-7.3773239349273767E-2</v>
      </c>
      <c r="E886" s="1"/>
      <c r="F886" s="1"/>
      <c r="G886" s="1"/>
      <c r="H886" s="1"/>
      <c r="I886" s="1"/>
      <c r="J886" s="1"/>
      <c r="K886" s="1"/>
      <c r="L886" s="1"/>
    </row>
    <row r="887" spans="1:12" x14ac:dyDescent="0.3">
      <c r="A887" s="7">
        <v>44193</v>
      </c>
      <c r="B887" s="8">
        <v>101.42</v>
      </c>
      <c r="C887" s="10">
        <f t="shared" si="27"/>
        <v>1.1004919471479179E-2</v>
      </c>
      <c r="D887" s="10">
        <f t="shared" si="26"/>
        <v>-7.3452772629079163E-2</v>
      </c>
      <c r="E887" s="1"/>
      <c r="F887" s="1"/>
      <c r="G887" s="1"/>
      <c r="H887" s="1"/>
      <c r="I887" s="1"/>
      <c r="J887" s="1"/>
      <c r="K887" s="1"/>
      <c r="L887" s="1"/>
    </row>
    <row r="888" spans="1:12" x14ac:dyDescent="0.3">
      <c r="A888" s="7">
        <v>44194</v>
      </c>
      <c r="B888" s="8">
        <v>101.23</v>
      </c>
      <c r="C888" s="10">
        <f t="shared" si="27"/>
        <v>-1.8751547562126012E-3</v>
      </c>
      <c r="D888" s="10">
        <f t="shared" si="26"/>
        <v>-7.4411337036976943E-2</v>
      </c>
      <c r="E888" s="1"/>
      <c r="F888" s="1"/>
      <c r="G888" s="1"/>
      <c r="H888" s="1"/>
      <c r="I888" s="1"/>
      <c r="J888" s="1"/>
      <c r="K888" s="1"/>
      <c r="L888" s="1"/>
    </row>
    <row r="889" spans="1:12" x14ac:dyDescent="0.3">
      <c r="A889" s="7">
        <v>44195</v>
      </c>
      <c r="B889" s="8">
        <v>101.27</v>
      </c>
      <c r="C889" s="10">
        <f t="shared" si="27"/>
        <v>3.9506173353325567E-4</v>
      </c>
      <c r="D889" s="10">
        <f t="shared" si="26"/>
        <v>-7.447467549483068E-2</v>
      </c>
      <c r="E889" s="1"/>
      <c r="F889" s="1"/>
      <c r="G889" s="1"/>
      <c r="H889" s="1"/>
      <c r="I889" s="1"/>
      <c r="J889" s="1"/>
      <c r="K889" s="1"/>
      <c r="L889" s="1"/>
    </row>
    <row r="890" spans="1:12" x14ac:dyDescent="0.3">
      <c r="A890" s="7">
        <v>44196</v>
      </c>
      <c r="B890" s="8">
        <v>101.01</v>
      </c>
      <c r="C890" s="10">
        <f t="shared" si="27"/>
        <v>-2.5706955031007551E-3</v>
      </c>
      <c r="D890" s="10">
        <f t="shared" si="26"/>
        <v>-7.5026836502116973E-2</v>
      </c>
      <c r="E890" s="1"/>
      <c r="F890" s="1"/>
      <c r="G890" s="1"/>
      <c r="H890" s="1"/>
      <c r="I890" s="1"/>
      <c r="J890" s="1"/>
      <c r="K890" s="1"/>
      <c r="L890" s="1"/>
    </row>
    <row r="891" spans="1:12" x14ac:dyDescent="0.3">
      <c r="A891" s="7">
        <v>44200</v>
      </c>
      <c r="B891" s="8">
        <v>100.12</v>
      </c>
      <c r="C891" s="10">
        <f t="shared" si="27"/>
        <v>-8.8500552775193572E-3</v>
      </c>
      <c r="D891" s="10">
        <f t="shared" si="26"/>
        <v>-8.8367162783560133E-2</v>
      </c>
      <c r="E891" s="1"/>
      <c r="F891" s="1"/>
      <c r="G891" s="1"/>
      <c r="H891" s="1"/>
      <c r="I891" s="1"/>
      <c r="J891" s="1"/>
      <c r="K891" s="1"/>
      <c r="L891" s="1"/>
    </row>
    <row r="892" spans="1:12" x14ac:dyDescent="0.3">
      <c r="A892" s="7">
        <v>44201</v>
      </c>
      <c r="B892" s="8">
        <v>99.34</v>
      </c>
      <c r="C892" s="10">
        <f t="shared" si="27"/>
        <v>-7.821156884368987E-3</v>
      </c>
      <c r="D892" s="10">
        <f t="shared" si="26"/>
        <v>-8.6818418303162614E-2</v>
      </c>
      <c r="E892" s="1"/>
      <c r="F892" s="1"/>
      <c r="G892" s="1"/>
      <c r="H892" s="1"/>
      <c r="I892" s="1"/>
      <c r="J892" s="1"/>
      <c r="K892" s="1"/>
      <c r="L892" s="1"/>
    </row>
    <row r="893" spans="1:12" x14ac:dyDescent="0.3">
      <c r="A893" s="7">
        <v>44202</v>
      </c>
      <c r="B893" s="8">
        <v>99.46</v>
      </c>
      <c r="C893" s="10">
        <f t="shared" si="27"/>
        <v>1.2072436073880309E-3</v>
      </c>
      <c r="D893" s="10">
        <f t="shared" si="26"/>
        <v>-8.1727315550661594E-2</v>
      </c>
      <c r="E893" s="1"/>
      <c r="F893" s="1"/>
      <c r="G893" s="1"/>
      <c r="H893" s="1"/>
      <c r="I893" s="1"/>
      <c r="J893" s="1"/>
      <c r="K893" s="1"/>
      <c r="L893" s="1"/>
    </row>
    <row r="894" spans="1:12" x14ac:dyDescent="0.3">
      <c r="A894" s="7">
        <v>44203</v>
      </c>
      <c r="B894" s="8">
        <v>100.31</v>
      </c>
      <c r="C894" s="10">
        <f t="shared" si="27"/>
        <v>8.509837608801302E-3</v>
      </c>
      <c r="D894" s="10">
        <f t="shared" si="26"/>
        <v>-7.6547422744893429E-2</v>
      </c>
      <c r="E894" s="1"/>
      <c r="F894" s="1"/>
      <c r="G894" s="1"/>
      <c r="H894" s="1"/>
      <c r="I894" s="1"/>
      <c r="J894" s="1"/>
      <c r="K894" s="1"/>
      <c r="L894" s="1"/>
    </row>
    <row r="895" spans="1:12" x14ac:dyDescent="0.3">
      <c r="A895" s="7">
        <v>44204</v>
      </c>
      <c r="B895" s="8">
        <v>100.68</v>
      </c>
      <c r="C895" s="10">
        <f t="shared" si="27"/>
        <v>3.6817793717213196E-3</v>
      </c>
      <c r="D895" s="10">
        <f t="shared" ref="D895:D958" si="28">SUM(C644:C895)</f>
        <v>-7.0739458148803752E-2</v>
      </c>
      <c r="E895" s="1"/>
      <c r="F895" s="1"/>
      <c r="G895" s="1"/>
      <c r="H895" s="1"/>
      <c r="I895" s="1"/>
      <c r="J895" s="1"/>
      <c r="K895" s="1"/>
      <c r="L895" s="1"/>
    </row>
    <row r="896" spans="1:12" x14ac:dyDescent="0.3">
      <c r="A896" s="7">
        <v>44207</v>
      </c>
      <c r="B896" s="8">
        <v>98.92</v>
      </c>
      <c r="C896" s="10">
        <f t="shared" si="27"/>
        <v>-1.7635727613899727E-2</v>
      </c>
      <c r="D896" s="10">
        <f t="shared" si="28"/>
        <v>-8.0571355746175549E-2</v>
      </c>
      <c r="E896" s="1"/>
      <c r="F896" s="1"/>
      <c r="G896" s="1"/>
      <c r="H896" s="1"/>
      <c r="I896" s="1"/>
      <c r="J896" s="1"/>
      <c r="K896" s="1"/>
      <c r="L896" s="1"/>
    </row>
    <row r="897" spans="1:12" x14ac:dyDescent="0.3">
      <c r="A897" s="7">
        <v>44208</v>
      </c>
      <c r="B897" s="8">
        <v>97.75</v>
      </c>
      <c r="C897" s="10">
        <f t="shared" si="27"/>
        <v>-1.1898243787740272E-2</v>
      </c>
      <c r="D897" s="10">
        <f t="shared" si="28"/>
        <v>-0.10737383284249449</v>
      </c>
      <c r="E897" s="1"/>
      <c r="F897" s="1"/>
      <c r="G897" s="1"/>
      <c r="H897" s="1"/>
      <c r="I897" s="1"/>
      <c r="J897" s="1"/>
      <c r="K897" s="1"/>
      <c r="L897" s="1"/>
    </row>
    <row r="898" spans="1:12" x14ac:dyDescent="0.3">
      <c r="A898" s="7">
        <v>44209</v>
      </c>
      <c r="B898" s="8">
        <v>99.66</v>
      </c>
      <c r="C898" s="10">
        <f t="shared" si="27"/>
        <v>1.9351193987783261E-2</v>
      </c>
      <c r="D898" s="10">
        <f t="shared" si="28"/>
        <v>-9.0042099794378994E-2</v>
      </c>
      <c r="E898" s="1"/>
      <c r="F898" s="1"/>
      <c r="G898" s="1"/>
      <c r="H898" s="1"/>
      <c r="I898" s="1"/>
      <c r="J898" s="1"/>
      <c r="K898" s="1"/>
      <c r="L898" s="1"/>
    </row>
    <row r="899" spans="1:12" x14ac:dyDescent="0.3">
      <c r="A899" s="7">
        <v>44210</v>
      </c>
      <c r="B899" s="8">
        <v>99.37</v>
      </c>
      <c r="C899" s="10">
        <f t="shared" si="27"/>
        <v>-2.9141356099864064E-3</v>
      </c>
      <c r="D899" s="10">
        <f t="shared" si="28"/>
        <v>-0.10163010854914364</v>
      </c>
      <c r="E899" s="1"/>
      <c r="F899" s="1"/>
      <c r="G899" s="1"/>
      <c r="H899" s="1"/>
      <c r="I899" s="1"/>
      <c r="J899" s="1"/>
      <c r="K899" s="1"/>
      <c r="L899" s="1"/>
    </row>
    <row r="900" spans="1:12" x14ac:dyDescent="0.3">
      <c r="A900" s="7">
        <v>44211</v>
      </c>
      <c r="B900" s="8">
        <v>98.82</v>
      </c>
      <c r="C900" s="10">
        <f t="shared" ref="C900:C963" si="29">LN(B900/B899)</f>
        <v>-5.5502438256681283E-3</v>
      </c>
      <c r="D900" s="10">
        <f t="shared" si="28"/>
        <v>-0.1124392274921826</v>
      </c>
      <c r="E900" s="1"/>
      <c r="F900" s="1"/>
      <c r="G900" s="1"/>
      <c r="H900" s="1"/>
      <c r="I900" s="1"/>
      <c r="J900" s="1"/>
      <c r="K900" s="1"/>
      <c r="L900" s="1"/>
    </row>
    <row r="901" spans="1:12" x14ac:dyDescent="0.3">
      <c r="A901" s="7">
        <v>44215</v>
      </c>
      <c r="B901" s="8">
        <v>98.34</v>
      </c>
      <c r="C901" s="10">
        <f t="shared" si="29"/>
        <v>-4.8691514338104818E-3</v>
      </c>
      <c r="D901" s="10">
        <f t="shared" si="28"/>
        <v>-0.13060358015334467</v>
      </c>
      <c r="E901" s="1"/>
      <c r="F901" s="1"/>
      <c r="G901" s="1"/>
      <c r="H901" s="1"/>
      <c r="I901" s="1"/>
      <c r="J901" s="1"/>
      <c r="K901" s="1"/>
      <c r="L901" s="1"/>
    </row>
    <row r="902" spans="1:12" x14ac:dyDescent="0.3">
      <c r="A902" s="7">
        <v>44216</v>
      </c>
      <c r="B902" s="8">
        <v>98.49</v>
      </c>
      <c r="C902" s="10">
        <f t="shared" si="29"/>
        <v>1.5241581978175372E-3</v>
      </c>
      <c r="D902" s="10">
        <f t="shared" si="28"/>
        <v>-0.12854385111348321</v>
      </c>
      <c r="E902" s="1"/>
      <c r="F902" s="1"/>
      <c r="G902" s="1"/>
      <c r="H902" s="1"/>
      <c r="I902" s="1"/>
      <c r="J902" s="1"/>
      <c r="K902" s="1"/>
      <c r="L902" s="1"/>
    </row>
    <row r="903" spans="1:12" x14ac:dyDescent="0.3">
      <c r="A903" s="7">
        <v>44217</v>
      </c>
      <c r="B903" s="8">
        <v>99.14</v>
      </c>
      <c r="C903" s="10">
        <f t="shared" si="29"/>
        <v>6.5779724108169782E-3</v>
      </c>
      <c r="D903" s="10">
        <f t="shared" si="28"/>
        <v>-0.10512849358442425</v>
      </c>
      <c r="E903" s="1"/>
      <c r="F903" s="1"/>
      <c r="G903" s="1"/>
      <c r="H903" s="1"/>
      <c r="I903" s="1"/>
      <c r="J903" s="1"/>
      <c r="K903" s="1"/>
      <c r="L903" s="1"/>
    </row>
    <row r="904" spans="1:12" x14ac:dyDescent="0.3">
      <c r="A904" s="7">
        <v>44218</v>
      </c>
      <c r="B904" s="8">
        <v>98.94</v>
      </c>
      <c r="C904" s="10">
        <f t="shared" si="29"/>
        <v>-2.0193867928653443E-3</v>
      </c>
      <c r="D904" s="10">
        <f t="shared" si="28"/>
        <v>-0.10823690852739229</v>
      </c>
      <c r="E904" s="1"/>
      <c r="F904" s="1"/>
      <c r="G904" s="1"/>
      <c r="H904" s="1"/>
      <c r="I904" s="1"/>
      <c r="J904" s="1"/>
      <c r="K904" s="1"/>
      <c r="L904" s="1"/>
    </row>
    <row r="905" spans="1:12" x14ac:dyDescent="0.3">
      <c r="A905" s="7">
        <v>44221</v>
      </c>
      <c r="B905" s="8">
        <v>100.47</v>
      </c>
      <c r="C905" s="10">
        <f t="shared" si="29"/>
        <v>1.5345569674660321E-2</v>
      </c>
      <c r="D905" s="10">
        <f t="shared" si="28"/>
        <v>-8.4054220348256534E-2</v>
      </c>
      <c r="E905" s="1"/>
      <c r="F905" s="1"/>
      <c r="G905" s="1"/>
      <c r="H905" s="1"/>
      <c r="I905" s="1"/>
      <c r="J905" s="1"/>
      <c r="K905" s="1"/>
      <c r="L905" s="1"/>
    </row>
    <row r="906" spans="1:12" x14ac:dyDescent="0.3">
      <c r="A906" s="7">
        <v>44222</v>
      </c>
      <c r="B906" s="8">
        <v>100.33</v>
      </c>
      <c r="C906" s="10">
        <f t="shared" si="29"/>
        <v>-1.3944225367015504E-3</v>
      </c>
      <c r="D906" s="10">
        <f t="shared" si="28"/>
        <v>-6.772292028584985E-2</v>
      </c>
      <c r="E906" s="1"/>
      <c r="F906" s="1"/>
      <c r="G906" s="1"/>
      <c r="H906" s="1"/>
      <c r="I906" s="1"/>
      <c r="J906" s="1"/>
      <c r="K906" s="1"/>
      <c r="L906" s="1"/>
    </row>
    <row r="907" spans="1:12" x14ac:dyDescent="0.3">
      <c r="A907" s="7">
        <v>44223</v>
      </c>
      <c r="B907" s="8">
        <v>93.01</v>
      </c>
      <c r="C907" s="10">
        <f t="shared" si="29"/>
        <v>-7.5757738683145698E-2</v>
      </c>
      <c r="D907" s="10">
        <f t="shared" si="28"/>
        <v>-0.13092074130528392</v>
      </c>
      <c r="E907" s="1"/>
      <c r="F907" s="1"/>
      <c r="G907" s="1"/>
      <c r="H907" s="1"/>
      <c r="I907" s="1"/>
      <c r="J907" s="1"/>
      <c r="K907" s="1"/>
      <c r="L907" s="1"/>
    </row>
    <row r="908" spans="1:12" x14ac:dyDescent="0.3">
      <c r="A908" s="7">
        <v>44224</v>
      </c>
      <c r="B908" s="8">
        <v>97.15</v>
      </c>
      <c r="C908" s="10">
        <f t="shared" si="29"/>
        <v>4.3549161569073423E-2</v>
      </c>
      <c r="D908" s="10">
        <f t="shared" si="28"/>
        <v>-8.0747158804659186E-2</v>
      </c>
      <c r="E908" s="1"/>
      <c r="F908" s="1"/>
      <c r="G908" s="1"/>
      <c r="H908" s="1"/>
      <c r="I908" s="1"/>
      <c r="J908" s="1"/>
      <c r="K908" s="1"/>
      <c r="L908" s="1"/>
    </row>
    <row r="909" spans="1:12" x14ac:dyDescent="0.3">
      <c r="A909" s="7">
        <v>44225</v>
      </c>
      <c r="B909" s="8">
        <v>94.85</v>
      </c>
      <c r="C909" s="10">
        <f t="shared" si="29"/>
        <v>-2.3959479442425956E-2</v>
      </c>
      <c r="D909" s="10">
        <f t="shared" si="28"/>
        <v>-0.11453286999379558</v>
      </c>
      <c r="E909" s="1"/>
      <c r="F909" s="1"/>
      <c r="G909" s="1"/>
      <c r="H909" s="1"/>
      <c r="I909" s="1"/>
      <c r="J909" s="1"/>
      <c r="K909" s="1"/>
      <c r="L909" s="1"/>
    </row>
    <row r="910" spans="1:12" x14ac:dyDescent="0.3">
      <c r="A910" s="7">
        <v>44228</v>
      </c>
      <c r="B910" s="8">
        <v>94.01</v>
      </c>
      <c r="C910" s="10">
        <f t="shared" si="29"/>
        <v>-8.8955367905635789E-3</v>
      </c>
      <c r="D910" s="10">
        <f t="shared" si="28"/>
        <v>-0.10645554402003747</v>
      </c>
      <c r="E910" s="1"/>
      <c r="F910" s="1"/>
      <c r="G910" s="1"/>
      <c r="H910" s="1"/>
      <c r="I910" s="1"/>
      <c r="J910" s="1"/>
      <c r="K910" s="1"/>
      <c r="L910" s="1"/>
    </row>
    <row r="911" spans="1:12" x14ac:dyDescent="0.3">
      <c r="A911" s="7">
        <v>44229</v>
      </c>
      <c r="B911" s="8">
        <v>94.72</v>
      </c>
      <c r="C911" s="10">
        <f t="shared" si="29"/>
        <v>7.5240115452359915E-3</v>
      </c>
      <c r="D911" s="10">
        <f t="shared" si="28"/>
        <v>-0.10093774284437769</v>
      </c>
      <c r="E911" s="1"/>
      <c r="F911" s="1"/>
      <c r="G911" s="1"/>
      <c r="H911" s="1"/>
      <c r="I911" s="1"/>
      <c r="J911" s="1"/>
      <c r="K911" s="1"/>
      <c r="L911" s="1"/>
    </row>
    <row r="912" spans="1:12" x14ac:dyDescent="0.3">
      <c r="A912" s="7">
        <v>44230</v>
      </c>
      <c r="B912" s="8">
        <v>94.4</v>
      </c>
      <c r="C912" s="10">
        <f t="shared" si="29"/>
        <v>-3.3840979842404569E-3</v>
      </c>
      <c r="D912" s="10">
        <f t="shared" si="28"/>
        <v>-0.10241125560852896</v>
      </c>
      <c r="E912" s="1"/>
      <c r="F912" s="1"/>
      <c r="G912" s="1"/>
      <c r="H912" s="1"/>
      <c r="I912" s="1"/>
      <c r="J912" s="1"/>
      <c r="K912" s="1"/>
      <c r="L912" s="1"/>
    </row>
    <row r="913" spans="1:12" x14ac:dyDescent="0.3">
      <c r="A913" s="7">
        <v>44231</v>
      </c>
      <c r="B913" s="8">
        <v>95.36</v>
      </c>
      <c r="C913" s="10">
        <f t="shared" si="29"/>
        <v>1.0118130165584466E-2</v>
      </c>
      <c r="D913" s="10">
        <f t="shared" si="28"/>
        <v>-9.6491604892673305E-2</v>
      </c>
      <c r="E913" s="1"/>
      <c r="F913" s="1"/>
      <c r="G913" s="1"/>
      <c r="H913" s="1"/>
      <c r="I913" s="1"/>
      <c r="J913" s="1"/>
      <c r="K913" s="1"/>
      <c r="L913" s="1"/>
    </row>
    <row r="914" spans="1:12" x14ac:dyDescent="0.3">
      <c r="A914" s="7">
        <v>44232</v>
      </c>
      <c r="B914" s="8">
        <v>96.3</v>
      </c>
      <c r="C914" s="10">
        <f t="shared" si="29"/>
        <v>9.8091154870403076E-3</v>
      </c>
      <c r="D914" s="10">
        <f t="shared" si="28"/>
        <v>-8.9819821446117748E-2</v>
      </c>
      <c r="E914" s="1"/>
      <c r="F914" s="1"/>
      <c r="G914" s="1"/>
      <c r="H914" s="1"/>
      <c r="I914" s="1"/>
      <c r="J914" s="1"/>
      <c r="K914" s="1"/>
      <c r="L914" s="1"/>
    </row>
    <row r="915" spans="1:12" x14ac:dyDescent="0.3">
      <c r="A915" s="7">
        <v>44235</v>
      </c>
      <c r="B915" s="8">
        <v>98.33</v>
      </c>
      <c r="C915" s="10">
        <f t="shared" si="29"/>
        <v>2.0860849987984993E-2</v>
      </c>
      <c r="D915" s="10">
        <f t="shared" si="28"/>
        <v>-3.6839703702715075E-2</v>
      </c>
      <c r="E915" s="1"/>
      <c r="F915" s="1"/>
      <c r="G915" s="1"/>
      <c r="H915" s="1"/>
      <c r="I915" s="1"/>
      <c r="J915" s="1"/>
      <c r="K915" s="1"/>
      <c r="L915" s="1"/>
    </row>
    <row r="916" spans="1:12" x14ac:dyDescent="0.3">
      <c r="A916" s="7">
        <v>44236</v>
      </c>
      <c r="B916" s="8">
        <v>97.35</v>
      </c>
      <c r="C916" s="10">
        <f t="shared" si="29"/>
        <v>-1.0016436973856157E-2</v>
      </c>
      <c r="D916" s="10">
        <f t="shared" si="28"/>
        <v>-7.6884947769530448E-2</v>
      </c>
      <c r="E916" s="1"/>
      <c r="F916" s="1"/>
      <c r="G916" s="1"/>
      <c r="H916" s="1"/>
      <c r="I916" s="1"/>
      <c r="J916" s="1"/>
      <c r="K916" s="1"/>
      <c r="L916" s="1"/>
    </row>
    <row r="917" spans="1:12" x14ac:dyDescent="0.3">
      <c r="A917" s="7">
        <v>44237</v>
      </c>
      <c r="B917" s="8">
        <v>98.22</v>
      </c>
      <c r="C917" s="10">
        <f t="shared" si="29"/>
        <v>8.8971287928899644E-3</v>
      </c>
      <c r="D917" s="10">
        <f t="shared" si="28"/>
        <v>-6.474848687575134E-2</v>
      </c>
      <c r="E917" s="1"/>
      <c r="F917" s="1"/>
      <c r="G917" s="1"/>
      <c r="H917" s="1"/>
      <c r="I917" s="1"/>
      <c r="J917" s="1"/>
      <c r="K917" s="1"/>
      <c r="L917" s="1"/>
    </row>
    <row r="918" spans="1:12" x14ac:dyDescent="0.3">
      <c r="A918" s="7">
        <v>44238</v>
      </c>
      <c r="B918" s="8">
        <v>100.02</v>
      </c>
      <c r="C918" s="10">
        <f t="shared" si="29"/>
        <v>1.8160305379659097E-2</v>
      </c>
      <c r="D918" s="10">
        <f t="shared" si="28"/>
        <v>-6.0424641813768179E-2</v>
      </c>
      <c r="E918" s="1"/>
      <c r="F918" s="1"/>
      <c r="G918" s="1"/>
      <c r="H918" s="1"/>
      <c r="I918" s="1"/>
      <c r="J918" s="1"/>
      <c r="K918" s="1"/>
      <c r="L918" s="1"/>
    </row>
    <row r="919" spans="1:12" x14ac:dyDescent="0.3">
      <c r="A919" s="7">
        <v>44239</v>
      </c>
      <c r="B919" s="8">
        <v>100</v>
      </c>
      <c r="C919" s="10">
        <f t="shared" si="29"/>
        <v>-1.9998000266624517E-4</v>
      </c>
      <c r="D919" s="10">
        <f t="shared" si="28"/>
        <v>-7.0551655950944162E-2</v>
      </c>
      <c r="E919" s="1"/>
      <c r="F919" s="1"/>
      <c r="G919" s="1"/>
      <c r="H919" s="1"/>
      <c r="I919" s="1"/>
      <c r="J919" s="1"/>
      <c r="K919" s="1"/>
      <c r="L919" s="1"/>
    </row>
    <row r="920" spans="1:12" x14ac:dyDescent="0.3">
      <c r="A920" s="7">
        <v>44243</v>
      </c>
      <c r="B920" s="8">
        <v>99.38</v>
      </c>
      <c r="C920" s="10">
        <f t="shared" si="29"/>
        <v>-6.2192998139169444E-3</v>
      </c>
      <c r="D920" s="10">
        <f t="shared" si="28"/>
        <v>-7.1913403009278939E-2</v>
      </c>
      <c r="E920" s="1"/>
      <c r="F920" s="1"/>
      <c r="G920" s="1"/>
      <c r="H920" s="1"/>
      <c r="I920" s="1"/>
      <c r="J920" s="1"/>
      <c r="K920" s="1"/>
      <c r="L920" s="1"/>
    </row>
    <row r="921" spans="1:12" x14ac:dyDescent="0.3">
      <c r="A921" s="7">
        <v>44244</v>
      </c>
      <c r="B921" s="8">
        <v>99.07</v>
      </c>
      <c r="C921" s="10">
        <f t="shared" si="29"/>
        <v>-3.1242151892356771E-3</v>
      </c>
      <c r="D921" s="10">
        <f t="shared" si="28"/>
        <v>-7.3163027716106277E-2</v>
      </c>
      <c r="E921" s="1"/>
      <c r="F921" s="1"/>
      <c r="G921" s="1"/>
      <c r="H921" s="1"/>
      <c r="I921" s="1"/>
      <c r="J921" s="1"/>
      <c r="K921" s="1"/>
      <c r="L921" s="1"/>
    </row>
    <row r="922" spans="1:12" x14ac:dyDescent="0.3">
      <c r="A922" s="7">
        <v>44245</v>
      </c>
      <c r="B922" s="8">
        <v>97.93</v>
      </c>
      <c r="C922" s="10">
        <f t="shared" si="29"/>
        <v>-1.1573733252235636E-2</v>
      </c>
      <c r="D922" s="10">
        <f t="shared" si="28"/>
        <v>-8.5674495470666287E-2</v>
      </c>
      <c r="E922" s="1"/>
      <c r="F922" s="1"/>
      <c r="G922" s="1"/>
      <c r="H922" s="1"/>
      <c r="I922" s="1"/>
      <c r="J922" s="1"/>
      <c r="K922" s="1"/>
      <c r="L922" s="1"/>
    </row>
    <row r="923" spans="1:12" x14ac:dyDescent="0.3">
      <c r="A923" s="7">
        <v>44246</v>
      </c>
      <c r="B923" s="8">
        <v>97.7</v>
      </c>
      <c r="C923" s="10">
        <f t="shared" si="29"/>
        <v>-2.3513786839661505E-3</v>
      </c>
      <c r="D923" s="10">
        <f t="shared" si="28"/>
        <v>-8.0688117806840473E-2</v>
      </c>
      <c r="E923" s="1"/>
      <c r="F923" s="1"/>
      <c r="G923" s="1"/>
      <c r="H923" s="1"/>
      <c r="I923" s="1"/>
      <c r="J923" s="1"/>
      <c r="K923" s="1"/>
      <c r="L923" s="1"/>
    </row>
    <row r="924" spans="1:12" x14ac:dyDescent="0.3">
      <c r="A924" s="7">
        <v>44249</v>
      </c>
      <c r="B924" s="8">
        <v>97.76</v>
      </c>
      <c r="C924" s="10">
        <f t="shared" si="29"/>
        <v>6.1393637454807131E-4</v>
      </c>
      <c r="D924" s="10">
        <f t="shared" si="28"/>
        <v>-7.163531278642768E-2</v>
      </c>
      <c r="E924" s="1"/>
      <c r="F924" s="1"/>
      <c r="G924" s="1"/>
      <c r="H924" s="1"/>
      <c r="I924" s="1"/>
      <c r="J924" s="1"/>
      <c r="K924" s="1"/>
      <c r="L924" s="1"/>
    </row>
    <row r="925" spans="1:12" x14ac:dyDescent="0.3">
      <c r="A925" s="7">
        <v>44250</v>
      </c>
      <c r="B925" s="8">
        <v>98.56</v>
      </c>
      <c r="C925" s="10">
        <f t="shared" si="29"/>
        <v>8.1500043619244077E-3</v>
      </c>
      <c r="D925" s="10">
        <f t="shared" si="28"/>
        <v>-5.0836615450271815E-2</v>
      </c>
      <c r="E925" s="1"/>
      <c r="F925" s="1"/>
      <c r="G925" s="1"/>
      <c r="H925" s="1"/>
      <c r="I925" s="1"/>
      <c r="J925" s="1"/>
      <c r="K925" s="1"/>
      <c r="L925" s="1"/>
    </row>
    <row r="926" spans="1:12" x14ac:dyDescent="0.3">
      <c r="A926" s="7">
        <v>44251</v>
      </c>
      <c r="B926" s="8">
        <v>98.14</v>
      </c>
      <c r="C926" s="10">
        <f t="shared" si="29"/>
        <v>-4.2704691234523202E-3</v>
      </c>
      <c r="D926" s="10">
        <f t="shared" si="28"/>
        <v>-3.6713300457346762E-2</v>
      </c>
      <c r="E926" s="1"/>
      <c r="F926" s="1"/>
      <c r="G926" s="1"/>
      <c r="H926" s="1"/>
      <c r="I926" s="1"/>
      <c r="J926" s="1"/>
      <c r="K926" s="1"/>
      <c r="L926" s="1"/>
    </row>
    <row r="927" spans="1:12" x14ac:dyDescent="0.3">
      <c r="A927" s="7">
        <v>44252</v>
      </c>
      <c r="B927" s="8">
        <v>96.87</v>
      </c>
      <c r="C927" s="10">
        <f t="shared" si="29"/>
        <v>-1.3025157223463812E-2</v>
      </c>
      <c r="D927" s="10">
        <f t="shared" si="28"/>
        <v>-4.6688925043548143E-2</v>
      </c>
      <c r="E927" s="1"/>
      <c r="F927" s="1"/>
      <c r="G927" s="1"/>
      <c r="H927" s="1"/>
      <c r="I927" s="1"/>
      <c r="J927" s="1"/>
      <c r="K927" s="1"/>
      <c r="L927" s="1"/>
    </row>
    <row r="928" spans="1:12" x14ac:dyDescent="0.3">
      <c r="A928" s="7">
        <v>44253</v>
      </c>
      <c r="B928" s="8">
        <v>96.06</v>
      </c>
      <c r="C928" s="10">
        <f t="shared" si="29"/>
        <v>-8.396877201615284E-3</v>
      </c>
      <c r="D928" s="10">
        <f t="shared" si="28"/>
        <v>-4.6179261428960137E-2</v>
      </c>
      <c r="E928" s="1"/>
      <c r="F928" s="1"/>
      <c r="G928" s="1"/>
      <c r="H928" s="1"/>
      <c r="I928" s="1"/>
      <c r="J928" s="1"/>
      <c r="K928" s="1"/>
      <c r="L928" s="1"/>
    </row>
    <row r="929" spans="1:12" x14ac:dyDescent="0.3">
      <c r="A929" s="7">
        <v>44256</v>
      </c>
      <c r="B929" s="8">
        <v>97.83</v>
      </c>
      <c r="C929" s="10">
        <f t="shared" si="29"/>
        <v>1.8258282232659153E-2</v>
      </c>
      <c r="D929" s="10">
        <f t="shared" si="28"/>
        <v>-3.4460188072425457E-2</v>
      </c>
      <c r="E929" s="1"/>
      <c r="F929" s="1"/>
      <c r="G929" s="1"/>
      <c r="H929" s="1"/>
      <c r="I929" s="1"/>
      <c r="J929" s="1"/>
      <c r="K929" s="1"/>
      <c r="L929" s="1"/>
    </row>
    <row r="930" spans="1:12" x14ac:dyDescent="0.3">
      <c r="A930" s="7">
        <v>44257</v>
      </c>
      <c r="B930" s="8">
        <v>98.09</v>
      </c>
      <c r="C930" s="10">
        <f t="shared" si="29"/>
        <v>2.6541461068868731E-3</v>
      </c>
      <c r="D930" s="10">
        <f t="shared" si="28"/>
        <v>-5.0492688536059857E-2</v>
      </c>
      <c r="E930" s="1"/>
      <c r="F930" s="1"/>
      <c r="G930" s="1"/>
      <c r="H930" s="1"/>
      <c r="I930" s="1"/>
      <c r="J930" s="1"/>
      <c r="K930" s="1"/>
      <c r="L930" s="1"/>
    </row>
    <row r="931" spans="1:12" x14ac:dyDescent="0.3">
      <c r="A931" s="7">
        <v>44258</v>
      </c>
      <c r="B931" s="8">
        <v>98.64</v>
      </c>
      <c r="C931" s="10">
        <f t="shared" si="29"/>
        <v>5.5914342798644989E-3</v>
      </c>
      <c r="D931" s="10">
        <f t="shared" si="28"/>
        <v>-2.0569631071434287E-2</v>
      </c>
      <c r="E931" s="1"/>
      <c r="F931" s="1"/>
      <c r="G931" s="1"/>
      <c r="H931" s="1"/>
      <c r="I931" s="1"/>
      <c r="J931" s="1"/>
      <c r="K931" s="1"/>
      <c r="L931" s="1"/>
    </row>
    <row r="932" spans="1:12" x14ac:dyDescent="0.3">
      <c r="A932" s="7">
        <v>44259</v>
      </c>
      <c r="B932" s="8">
        <v>100.88</v>
      </c>
      <c r="C932" s="10">
        <f t="shared" si="29"/>
        <v>2.2454832800575159E-2</v>
      </c>
      <c r="D932" s="10">
        <f t="shared" si="28"/>
        <v>-1.6321274698890133E-2</v>
      </c>
      <c r="E932" s="1"/>
      <c r="F932" s="1"/>
      <c r="G932" s="1"/>
      <c r="H932" s="1"/>
      <c r="I932" s="1"/>
      <c r="J932" s="1"/>
      <c r="K932" s="1"/>
      <c r="L932" s="1"/>
    </row>
    <row r="933" spans="1:12" x14ac:dyDescent="0.3">
      <c r="A933" s="7">
        <v>44260</v>
      </c>
      <c r="B933" s="8">
        <v>103.53</v>
      </c>
      <c r="C933" s="10">
        <f t="shared" si="29"/>
        <v>2.5929734121357743E-2</v>
      </c>
      <c r="D933" s="10">
        <f t="shared" si="28"/>
        <v>3.9201395267816873E-2</v>
      </c>
      <c r="E933" s="1"/>
      <c r="F933" s="1"/>
      <c r="G933" s="1"/>
      <c r="H933" s="1"/>
      <c r="I933" s="1"/>
      <c r="J933" s="1"/>
      <c r="K933" s="1"/>
      <c r="L933" s="1"/>
    </row>
    <row r="934" spans="1:12" x14ac:dyDescent="0.3">
      <c r="A934" s="7">
        <v>44263</v>
      </c>
      <c r="B934" s="8">
        <v>104.81</v>
      </c>
      <c r="C934" s="10">
        <f t="shared" si="29"/>
        <v>1.2287761404064304E-2</v>
      </c>
      <c r="D934" s="10">
        <f t="shared" si="28"/>
        <v>5.0886626025012184E-2</v>
      </c>
      <c r="E934" s="1"/>
      <c r="F934" s="1"/>
      <c r="G934" s="1"/>
      <c r="H934" s="1"/>
      <c r="I934" s="1"/>
      <c r="J934" s="1"/>
      <c r="K934" s="1"/>
      <c r="L934" s="1"/>
    </row>
    <row r="935" spans="1:12" x14ac:dyDescent="0.3">
      <c r="A935" s="7">
        <v>44264</v>
      </c>
      <c r="B935" s="8">
        <v>101.8</v>
      </c>
      <c r="C935" s="10">
        <f t="shared" si="29"/>
        <v>-2.9139083065663696E-2</v>
      </c>
      <c r="D935" s="10">
        <f t="shared" si="28"/>
        <v>8.3125384826960844E-2</v>
      </c>
      <c r="E935" s="1"/>
      <c r="F935" s="1"/>
      <c r="G935" s="1"/>
      <c r="H935" s="1"/>
      <c r="I935" s="1"/>
      <c r="J935" s="1"/>
      <c r="K935" s="1"/>
      <c r="L935" s="1"/>
    </row>
    <row r="936" spans="1:12" x14ac:dyDescent="0.3">
      <c r="A936" s="7">
        <v>44265</v>
      </c>
      <c r="B936" s="8">
        <v>102.45</v>
      </c>
      <c r="C936" s="10">
        <f t="shared" si="29"/>
        <v>6.3647705684864815E-3</v>
      </c>
      <c r="D936" s="10">
        <f t="shared" si="28"/>
        <v>8.0457630247616291E-2</v>
      </c>
      <c r="E936" s="1"/>
      <c r="F936" s="1"/>
      <c r="G936" s="1"/>
      <c r="H936" s="1"/>
      <c r="I936" s="1"/>
      <c r="J936" s="1"/>
      <c r="K936" s="1"/>
      <c r="L936" s="1"/>
    </row>
    <row r="937" spans="1:12" x14ac:dyDescent="0.3">
      <c r="A937" s="7">
        <v>44266</v>
      </c>
      <c r="B937" s="8">
        <v>101.96</v>
      </c>
      <c r="C937" s="10">
        <f t="shared" si="29"/>
        <v>-4.7942951769941299E-3</v>
      </c>
      <c r="D937" s="10">
        <f t="shared" si="28"/>
        <v>0.13706843698805599</v>
      </c>
      <c r="E937" s="1"/>
      <c r="F937" s="1"/>
      <c r="G937" s="1"/>
      <c r="H937" s="1"/>
      <c r="I937" s="1"/>
      <c r="J937" s="1"/>
      <c r="K937" s="1"/>
      <c r="L937" s="1"/>
    </row>
    <row r="938" spans="1:12" x14ac:dyDescent="0.3">
      <c r="A938" s="7">
        <v>44267</v>
      </c>
      <c r="B938" s="8">
        <v>102.01</v>
      </c>
      <c r="C938" s="10">
        <f t="shared" si="29"/>
        <v>4.9026818651292812E-4</v>
      </c>
      <c r="D938" s="10">
        <f t="shared" si="28"/>
        <v>0.23123916757078383</v>
      </c>
      <c r="E938" s="1"/>
      <c r="F938" s="1"/>
      <c r="G938" s="1"/>
      <c r="H938" s="1"/>
      <c r="I938" s="1"/>
      <c r="J938" s="1"/>
      <c r="K938" s="1"/>
      <c r="L938" s="1"/>
    </row>
    <row r="939" spans="1:12" x14ac:dyDescent="0.3">
      <c r="A939" s="7">
        <v>44270</v>
      </c>
      <c r="B939" s="8">
        <v>104.04</v>
      </c>
      <c r="C939" s="10">
        <f t="shared" si="29"/>
        <v>1.9704592886023237E-2</v>
      </c>
      <c r="D939" s="10">
        <f t="shared" si="28"/>
        <v>0.17978728519222234</v>
      </c>
      <c r="E939" s="1"/>
      <c r="F939" s="1"/>
      <c r="G939" s="1"/>
      <c r="H939" s="1"/>
      <c r="I939" s="1"/>
      <c r="J939" s="1"/>
      <c r="K939" s="1"/>
      <c r="L939" s="1"/>
    </row>
    <row r="940" spans="1:12" x14ac:dyDescent="0.3">
      <c r="A940" s="7">
        <v>44271</v>
      </c>
      <c r="B940" s="8">
        <v>104.88</v>
      </c>
      <c r="C940" s="10">
        <f t="shared" si="29"/>
        <v>8.041398874993437E-3</v>
      </c>
      <c r="D940" s="10">
        <f t="shared" si="28"/>
        <v>0.25233652612331642</v>
      </c>
      <c r="E940" s="1"/>
      <c r="F940" s="1"/>
      <c r="G940" s="1"/>
      <c r="H940" s="1"/>
      <c r="I940" s="1"/>
      <c r="J940" s="1"/>
      <c r="K940" s="1"/>
      <c r="L940" s="1"/>
    </row>
    <row r="941" spans="1:12" x14ac:dyDescent="0.3">
      <c r="A941" s="7">
        <v>44272</v>
      </c>
      <c r="B941" s="8">
        <v>105.09</v>
      </c>
      <c r="C941" s="10">
        <f t="shared" si="29"/>
        <v>2.0002864220607154E-3</v>
      </c>
      <c r="D941" s="10">
        <f t="shared" si="28"/>
        <v>0.21193060294686145</v>
      </c>
      <c r="E941" s="1"/>
      <c r="F941" s="1"/>
      <c r="G941" s="1"/>
      <c r="H941" s="1"/>
      <c r="I941" s="1"/>
      <c r="J941" s="1"/>
      <c r="K941" s="1"/>
      <c r="L941" s="1"/>
    </row>
    <row r="942" spans="1:12" x14ac:dyDescent="0.3">
      <c r="A942" s="7">
        <v>44273</v>
      </c>
      <c r="B942" s="8">
        <v>103.76</v>
      </c>
      <c r="C942" s="10">
        <f t="shared" si="29"/>
        <v>-1.2736585869316662E-2</v>
      </c>
      <c r="D942" s="10">
        <f t="shared" si="28"/>
        <v>0.28345048314070304</v>
      </c>
      <c r="E942" s="1"/>
      <c r="F942" s="1"/>
      <c r="G942" s="1"/>
      <c r="H942" s="1"/>
      <c r="I942" s="1"/>
      <c r="J942" s="1"/>
      <c r="K942" s="1"/>
      <c r="L942" s="1"/>
    </row>
    <row r="943" spans="1:12" x14ac:dyDescent="0.3">
      <c r="A943" s="7">
        <v>44274</v>
      </c>
      <c r="B943" s="8">
        <v>106.91</v>
      </c>
      <c r="C943" s="10">
        <f t="shared" si="29"/>
        <v>2.9906819017219914E-2</v>
      </c>
      <c r="D943" s="10">
        <f t="shared" si="28"/>
        <v>0.35823956510482152</v>
      </c>
      <c r="E943" s="1"/>
      <c r="F943" s="1"/>
      <c r="G943" s="1"/>
      <c r="H943" s="1"/>
      <c r="I943" s="1"/>
      <c r="J943" s="1"/>
      <c r="K943" s="1"/>
      <c r="L943" s="1"/>
    </row>
    <row r="944" spans="1:12" x14ac:dyDescent="0.3">
      <c r="A944" s="7">
        <v>44277</v>
      </c>
      <c r="B944" s="8">
        <v>105.5</v>
      </c>
      <c r="C944" s="10">
        <f t="shared" si="29"/>
        <v>-1.3276406109287322E-2</v>
      </c>
      <c r="D944" s="10">
        <f t="shared" si="28"/>
        <v>0.37319521862308336</v>
      </c>
      <c r="E944" s="1"/>
      <c r="F944" s="1"/>
      <c r="G944" s="1"/>
      <c r="H944" s="1"/>
      <c r="I944" s="1"/>
      <c r="J944" s="1"/>
      <c r="K944" s="1"/>
      <c r="L944" s="1"/>
    </row>
    <row r="945" spans="1:12" x14ac:dyDescent="0.3">
      <c r="A945" s="7">
        <v>44278</v>
      </c>
      <c r="B945" s="8">
        <v>103.45</v>
      </c>
      <c r="C945" s="10">
        <f t="shared" si="29"/>
        <v>-1.9622548724569071E-2</v>
      </c>
      <c r="D945" s="10">
        <f t="shared" si="28"/>
        <v>0.36869189818909226</v>
      </c>
      <c r="E945" s="1"/>
      <c r="F945" s="1"/>
      <c r="G945" s="1"/>
      <c r="H945" s="1"/>
      <c r="I945" s="1"/>
      <c r="J945" s="1"/>
      <c r="K945" s="1"/>
      <c r="L945" s="1"/>
    </row>
    <row r="946" spans="1:12" x14ac:dyDescent="0.3">
      <c r="A946" s="7">
        <v>44279</v>
      </c>
      <c r="B946" s="8">
        <v>103.12</v>
      </c>
      <c r="C946" s="10">
        <f t="shared" si="29"/>
        <v>-3.1950455606200188E-3</v>
      </c>
      <c r="D946" s="10">
        <f t="shared" si="28"/>
        <v>0.29403788864632763</v>
      </c>
      <c r="E946" s="1"/>
      <c r="F946" s="1"/>
      <c r="G946" s="1"/>
      <c r="H946" s="1"/>
      <c r="I946" s="1"/>
      <c r="J946" s="1"/>
      <c r="K946" s="1"/>
      <c r="L946" s="1"/>
    </row>
    <row r="947" spans="1:12" x14ac:dyDescent="0.3">
      <c r="A947" s="7">
        <v>44280</v>
      </c>
      <c r="B947" s="8">
        <v>105.54</v>
      </c>
      <c r="C947" s="10">
        <f t="shared" si="29"/>
        <v>2.3196669346589916E-2</v>
      </c>
      <c r="D947" s="10">
        <f t="shared" si="28"/>
        <v>0.29522736393131183</v>
      </c>
      <c r="E947" s="1"/>
      <c r="F947" s="1"/>
      <c r="G947" s="1"/>
      <c r="H947" s="1"/>
      <c r="I947" s="1"/>
      <c r="J947" s="1"/>
      <c r="K947" s="1"/>
      <c r="L947" s="1"/>
    </row>
    <row r="948" spans="1:12" x14ac:dyDescent="0.3">
      <c r="A948" s="7">
        <v>44281</v>
      </c>
      <c r="B948" s="8">
        <v>107.47</v>
      </c>
      <c r="C948" s="10">
        <f t="shared" si="29"/>
        <v>1.812171087554015E-2</v>
      </c>
      <c r="D948" s="10">
        <f t="shared" si="28"/>
        <v>0.27820508414449652</v>
      </c>
      <c r="E948" s="1"/>
      <c r="F948" s="1"/>
      <c r="G948" s="1"/>
      <c r="H948" s="1"/>
      <c r="I948" s="1"/>
      <c r="J948" s="1"/>
      <c r="K948" s="1"/>
      <c r="L948" s="1"/>
    </row>
    <row r="949" spans="1:12" x14ac:dyDescent="0.3">
      <c r="A949" s="7">
        <v>44284</v>
      </c>
      <c r="B949" s="8">
        <v>107.28</v>
      </c>
      <c r="C949" s="10">
        <f t="shared" si="29"/>
        <v>-1.7694998796388374E-3</v>
      </c>
      <c r="D949" s="10">
        <f t="shared" si="28"/>
        <v>0.33475856783392438</v>
      </c>
      <c r="E949" s="1"/>
      <c r="F949" s="1"/>
      <c r="G949" s="1"/>
      <c r="H949" s="1"/>
      <c r="I949" s="1"/>
      <c r="J949" s="1"/>
      <c r="K949" s="1"/>
      <c r="L949" s="1"/>
    </row>
    <row r="950" spans="1:12" x14ac:dyDescent="0.3">
      <c r="A950" s="7">
        <v>44285</v>
      </c>
      <c r="B950" s="8">
        <v>106.69</v>
      </c>
      <c r="C950" s="10">
        <f t="shared" si="29"/>
        <v>-5.5148057700532367E-3</v>
      </c>
      <c r="D950" s="10">
        <f t="shared" si="28"/>
        <v>0.27301218603573801</v>
      </c>
      <c r="E950" s="1"/>
      <c r="F950" s="1"/>
      <c r="G950" s="1"/>
      <c r="H950" s="1"/>
      <c r="I950" s="1"/>
      <c r="J950" s="1"/>
      <c r="K950" s="1"/>
      <c r="L950" s="1"/>
    </row>
    <row r="951" spans="1:12" x14ac:dyDescent="0.3">
      <c r="A951" s="7">
        <v>44286</v>
      </c>
      <c r="B951" s="8">
        <v>105.72</v>
      </c>
      <c r="C951" s="10">
        <f t="shared" si="29"/>
        <v>-9.1333434672813841E-3</v>
      </c>
      <c r="D951" s="10">
        <f t="shared" si="28"/>
        <v>0.24231499305989501</v>
      </c>
      <c r="E951" s="1"/>
      <c r="F951" s="1"/>
      <c r="G951" s="1"/>
      <c r="H951" s="1"/>
      <c r="I951" s="1"/>
      <c r="J951" s="1"/>
      <c r="K951" s="1"/>
      <c r="L951" s="1"/>
    </row>
    <row r="952" spans="1:12" x14ac:dyDescent="0.3">
      <c r="A952" s="7">
        <v>44287</v>
      </c>
      <c r="B952" s="8">
        <v>105.97</v>
      </c>
      <c r="C952" s="10">
        <f t="shared" si="29"/>
        <v>2.3619454506561329E-3</v>
      </c>
      <c r="D952" s="10">
        <f t="shared" si="28"/>
        <v>0.25144924641145294</v>
      </c>
      <c r="E952" s="1"/>
      <c r="F952" s="1"/>
      <c r="G952" s="1"/>
      <c r="H952" s="1"/>
      <c r="I952" s="1"/>
      <c r="J952" s="1"/>
      <c r="K952" s="1"/>
      <c r="L952" s="1"/>
    </row>
    <row r="953" spans="1:12" x14ac:dyDescent="0.3">
      <c r="A953" s="7">
        <v>44291</v>
      </c>
      <c r="B953" s="8">
        <v>107.74</v>
      </c>
      <c r="C953" s="10">
        <f t="shared" si="29"/>
        <v>1.6564882065642942E-2</v>
      </c>
      <c r="D953" s="10">
        <f t="shared" si="28"/>
        <v>0.23038616282242474</v>
      </c>
      <c r="E953" s="1"/>
      <c r="F953" s="1"/>
      <c r="G953" s="1"/>
      <c r="H953" s="1"/>
      <c r="I953" s="1"/>
      <c r="J953" s="1"/>
      <c r="K953" s="1"/>
      <c r="L953" s="1"/>
    </row>
    <row r="954" spans="1:12" x14ac:dyDescent="0.3">
      <c r="A954" s="7">
        <v>44292</v>
      </c>
      <c r="B954" s="8">
        <v>109.17</v>
      </c>
      <c r="C954" s="10">
        <f t="shared" si="29"/>
        <v>1.3185383039790612E-2</v>
      </c>
      <c r="D954" s="10">
        <f t="shared" si="28"/>
        <v>0.23728075158410483</v>
      </c>
      <c r="E954" s="1"/>
      <c r="F954" s="1"/>
      <c r="G954" s="1"/>
      <c r="H954" s="1"/>
      <c r="I954" s="1"/>
      <c r="J954" s="1"/>
      <c r="K954" s="1"/>
      <c r="L954" s="1"/>
    </row>
    <row r="955" spans="1:12" x14ac:dyDescent="0.3">
      <c r="A955" s="7">
        <v>44293</v>
      </c>
      <c r="B955" s="8">
        <v>108.3</v>
      </c>
      <c r="C955" s="10">
        <f t="shared" si="29"/>
        <v>-8.0011462852332058E-3</v>
      </c>
      <c r="D955" s="10">
        <f t="shared" si="28"/>
        <v>0.20337260847703229</v>
      </c>
      <c r="E955" s="1"/>
      <c r="F955" s="1"/>
      <c r="G955" s="1"/>
      <c r="H955" s="1"/>
      <c r="I955" s="1"/>
      <c r="J955" s="1"/>
      <c r="K955" s="1"/>
      <c r="L955" s="1"/>
    </row>
    <row r="956" spans="1:12" x14ac:dyDescent="0.3">
      <c r="A956" s="7">
        <v>44294</v>
      </c>
      <c r="B956" s="8">
        <v>108.6</v>
      </c>
      <c r="C956" s="10">
        <f t="shared" si="29"/>
        <v>2.76625349289011E-3</v>
      </c>
      <c r="D956" s="10">
        <f t="shared" si="28"/>
        <v>0.21010734611689028</v>
      </c>
      <c r="E956" s="1"/>
      <c r="F956" s="1"/>
      <c r="G956" s="1"/>
      <c r="H956" s="1"/>
      <c r="I956" s="1"/>
      <c r="J956" s="1"/>
      <c r="K956" s="1"/>
      <c r="L956" s="1"/>
    </row>
    <row r="957" spans="1:12" x14ac:dyDescent="0.3">
      <c r="A957" s="7">
        <v>44295</v>
      </c>
      <c r="B957" s="8">
        <v>106.17</v>
      </c>
      <c r="C957" s="10">
        <f t="shared" si="29"/>
        <v>-2.2629824474353251E-2</v>
      </c>
      <c r="D957" s="10">
        <f t="shared" si="28"/>
        <v>0.17539448829292961</v>
      </c>
      <c r="E957" s="1"/>
      <c r="F957" s="1"/>
      <c r="G957" s="1"/>
      <c r="H957" s="1"/>
      <c r="I957" s="1"/>
      <c r="J957" s="1"/>
      <c r="K957" s="1"/>
      <c r="L957" s="1"/>
    </row>
    <row r="958" spans="1:12" x14ac:dyDescent="0.3">
      <c r="A958" s="7">
        <v>44298</v>
      </c>
      <c r="B958" s="8">
        <v>108.33</v>
      </c>
      <c r="C958" s="10">
        <f t="shared" si="29"/>
        <v>2.0140540931994234E-2</v>
      </c>
      <c r="D958" s="10">
        <f t="shared" si="28"/>
        <v>0.15894692605752728</v>
      </c>
      <c r="E958" s="1"/>
      <c r="F958" s="1"/>
      <c r="G958" s="1"/>
      <c r="H958" s="1"/>
      <c r="I958" s="1"/>
      <c r="J958" s="1"/>
      <c r="K958" s="1"/>
      <c r="L958" s="1"/>
    </row>
    <row r="959" spans="1:12" x14ac:dyDescent="0.3">
      <c r="A959" s="7">
        <v>44299</v>
      </c>
      <c r="B959" s="8">
        <v>107.66</v>
      </c>
      <c r="C959" s="10">
        <f t="shared" si="29"/>
        <v>-6.2040108246648835E-3</v>
      </c>
      <c r="D959" s="10">
        <f t="shared" ref="D959:D1022" si="30">SUM(C708:C959)</f>
        <v>0.17750316348348519</v>
      </c>
      <c r="E959" s="1"/>
      <c r="F959" s="1"/>
      <c r="G959" s="1"/>
      <c r="H959" s="1"/>
      <c r="I959" s="1"/>
      <c r="J959" s="1"/>
      <c r="K959" s="1"/>
      <c r="L959" s="1"/>
    </row>
    <row r="960" spans="1:12" x14ac:dyDescent="0.3">
      <c r="A960" s="7">
        <v>44300</v>
      </c>
      <c r="B960" s="8">
        <v>108.98</v>
      </c>
      <c r="C960" s="10">
        <f t="shared" si="29"/>
        <v>1.2186266022141203E-2</v>
      </c>
      <c r="D960" s="10">
        <f t="shared" si="30"/>
        <v>0.14680633256361875</v>
      </c>
      <c r="E960" s="1"/>
      <c r="F960" s="1"/>
      <c r="G960" s="1"/>
      <c r="H960" s="1"/>
      <c r="I960" s="1"/>
      <c r="J960" s="1"/>
      <c r="K960" s="1"/>
      <c r="L960" s="1"/>
    </row>
    <row r="961" spans="1:12" x14ac:dyDescent="0.3">
      <c r="A961" s="7">
        <v>44301</v>
      </c>
      <c r="B961" s="8">
        <v>110.24</v>
      </c>
      <c r="C961" s="10">
        <f t="shared" si="29"/>
        <v>1.1495428110395969E-2</v>
      </c>
      <c r="D961" s="10">
        <f t="shared" si="30"/>
        <v>0.18621155133806164</v>
      </c>
      <c r="E961" s="1"/>
      <c r="F961" s="1"/>
      <c r="G961" s="1"/>
      <c r="H961" s="1"/>
      <c r="I961" s="1"/>
      <c r="J961" s="1"/>
      <c r="K961" s="1"/>
      <c r="L961" s="1"/>
    </row>
    <row r="962" spans="1:12" x14ac:dyDescent="0.3">
      <c r="A962" s="7">
        <v>44302</v>
      </c>
      <c r="B962" s="8">
        <v>110.59</v>
      </c>
      <c r="C962" s="10">
        <f t="shared" si="29"/>
        <v>3.1698618219203403E-3</v>
      </c>
      <c r="D962" s="10">
        <f t="shared" si="30"/>
        <v>0.18306330935399304</v>
      </c>
      <c r="E962" s="1"/>
      <c r="F962" s="1"/>
      <c r="G962" s="1"/>
      <c r="H962" s="1"/>
      <c r="I962" s="1"/>
      <c r="J962" s="1"/>
      <c r="K962" s="1"/>
      <c r="L962" s="1"/>
    </row>
    <row r="963" spans="1:12" x14ac:dyDescent="0.3">
      <c r="A963" s="7">
        <v>44305</v>
      </c>
      <c r="B963" s="8">
        <v>111.2</v>
      </c>
      <c r="C963" s="10">
        <f t="shared" si="29"/>
        <v>5.50071272921348E-3</v>
      </c>
      <c r="D963" s="10">
        <f t="shared" si="30"/>
        <v>0.16463712558736676</v>
      </c>
      <c r="E963" s="1"/>
      <c r="F963" s="1"/>
      <c r="G963" s="1"/>
      <c r="H963" s="1"/>
      <c r="I963" s="1"/>
      <c r="J963" s="1"/>
      <c r="K963" s="1"/>
      <c r="L963" s="1"/>
    </row>
    <row r="964" spans="1:12" x14ac:dyDescent="0.3">
      <c r="A964" s="7">
        <v>44306</v>
      </c>
      <c r="B964" s="8">
        <v>111.97</v>
      </c>
      <c r="C964" s="10">
        <f t="shared" ref="C964:C1027" si="31">LN(B964/B963)</f>
        <v>6.9005964556236562E-3</v>
      </c>
      <c r="D964" s="10">
        <f t="shared" si="30"/>
        <v>0.19405395149354629</v>
      </c>
      <c r="E964" s="1"/>
      <c r="F964" s="1"/>
      <c r="G964" s="1"/>
      <c r="H964" s="1"/>
      <c r="I964" s="1"/>
      <c r="J964" s="1"/>
      <c r="K964" s="1"/>
      <c r="L964" s="1"/>
    </row>
    <row r="965" spans="1:12" x14ac:dyDescent="0.3">
      <c r="A965" s="7">
        <v>44307</v>
      </c>
      <c r="B965" s="8">
        <v>112.68</v>
      </c>
      <c r="C965" s="10">
        <f t="shared" si="31"/>
        <v>6.3209647360663321E-3</v>
      </c>
      <c r="D965" s="10">
        <f t="shared" si="30"/>
        <v>0.22374277234482359</v>
      </c>
      <c r="E965" s="1"/>
      <c r="F965" s="1"/>
      <c r="G965" s="1"/>
      <c r="H965" s="1"/>
      <c r="I965" s="1"/>
      <c r="J965" s="1"/>
      <c r="K965" s="1"/>
      <c r="L965" s="1"/>
    </row>
    <row r="966" spans="1:12" x14ac:dyDescent="0.3">
      <c r="A966" s="7">
        <v>44308</v>
      </c>
      <c r="B966" s="8">
        <v>112.56</v>
      </c>
      <c r="C966" s="10">
        <f t="shared" si="31"/>
        <v>-1.0655302020382848E-3</v>
      </c>
      <c r="D966" s="10">
        <f t="shared" si="30"/>
        <v>0.21229729028893654</v>
      </c>
      <c r="E966" s="1"/>
      <c r="F966" s="1"/>
      <c r="G966" s="1"/>
      <c r="H966" s="1"/>
      <c r="I966" s="1"/>
      <c r="J966" s="1"/>
      <c r="K966" s="1"/>
      <c r="L966" s="1"/>
    </row>
    <row r="967" spans="1:12" x14ac:dyDescent="0.3">
      <c r="A967" s="7">
        <v>44309</v>
      </c>
      <c r="B967" s="8">
        <v>113.08</v>
      </c>
      <c r="C967" s="10">
        <f t="shared" si="31"/>
        <v>4.6091200192559635E-3</v>
      </c>
      <c r="D967" s="10">
        <f t="shared" si="30"/>
        <v>0.21822552669162307</v>
      </c>
      <c r="E967" s="1"/>
      <c r="F967" s="1"/>
      <c r="G967" s="1"/>
      <c r="H967" s="1"/>
      <c r="I967" s="1"/>
      <c r="J967" s="1"/>
      <c r="K967" s="1"/>
      <c r="L967" s="1"/>
    </row>
    <row r="968" spans="1:12" x14ac:dyDescent="0.3">
      <c r="A968" s="7">
        <v>44312</v>
      </c>
      <c r="B968" s="8">
        <v>113.13</v>
      </c>
      <c r="C968" s="10">
        <f t="shared" si="31"/>
        <v>4.4206711298586256E-4</v>
      </c>
      <c r="D968" s="10">
        <f t="shared" si="30"/>
        <v>0.20990617536752298</v>
      </c>
      <c r="E968" s="1"/>
      <c r="F968" s="1"/>
      <c r="G968" s="1"/>
      <c r="H968" s="1"/>
      <c r="I968" s="1"/>
      <c r="J968" s="1"/>
      <c r="K968" s="1"/>
      <c r="L968" s="1"/>
    </row>
    <row r="969" spans="1:12" x14ac:dyDescent="0.3">
      <c r="A969" s="7">
        <v>44313</v>
      </c>
      <c r="B969" s="8">
        <v>112.64</v>
      </c>
      <c r="C969" s="10">
        <f t="shared" si="31"/>
        <v>-4.3407075286430842E-3</v>
      </c>
      <c r="D969" s="10">
        <f t="shared" si="30"/>
        <v>0.18559395069375437</v>
      </c>
      <c r="E969" s="1"/>
      <c r="F969" s="1"/>
      <c r="G969" s="1"/>
      <c r="H969" s="1"/>
      <c r="I969" s="1"/>
      <c r="J969" s="1"/>
      <c r="K969" s="1"/>
      <c r="L969" s="1"/>
    </row>
    <row r="970" spans="1:12" x14ac:dyDescent="0.3">
      <c r="A970" s="7">
        <v>44314</v>
      </c>
      <c r="B970" s="8">
        <v>112.69</v>
      </c>
      <c r="C970" s="10">
        <f t="shared" si="31"/>
        <v>4.4379355452572557E-4</v>
      </c>
      <c r="D970" s="10">
        <f t="shared" si="30"/>
        <v>0.18849908638660298</v>
      </c>
      <c r="E970" s="1"/>
      <c r="F970" s="1"/>
      <c r="G970" s="1"/>
      <c r="H970" s="1"/>
      <c r="I970" s="1"/>
      <c r="J970" s="1"/>
      <c r="K970" s="1"/>
      <c r="L970" s="1"/>
    </row>
    <row r="971" spans="1:12" x14ac:dyDescent="0.3">
      <c r="A971" s="7">
        <v>44315</v>
      </c>
      <c r="B971" s="8">
        <v>113.93</v>
      </c>
      <c r="C971" s="10">
        <f t="shared" si="31"/>
        <v>1.0943538745766503E-2</v>
      </c>
      <c r="D971" s="10">
        <f t="shared" si="30"/>
        <v>0.19165134819312293</v>
      </c>
      <c r="E971" s="1"/>
      <c r="F971" s="1"/>
      <c r="G971" s="1"/>
      <c r="H971" s="1"/>
      <c r="I971" s="1"/>
      <c r="J971" s="1"/>
      <c r="K971" s="1"/>
      <c r="L971" s="1"/>
    </row>
    <row r="972" spans="1:12" x14ac:dyDescent="0.3">
      <c r="A972" s="7">
        <v>44316</v>
      </c>
      <c r="B972" s="8">
        <v>113.78</v>
      </c>
      <c r="C972" s="10">
        <f t="shared" si="31"/>
        <v>-1.317465387523104E-3</v>
      </c>
      <c r="D972" s="10">
        <f t="shared" si="30"/>
        <v>0.21410994766136707</v>
      </c>
      <c r="E972" s="1"/>
      <c r="F972" s="1"/>
      <c r="G972" s="1"/>
      <c r="H972" s="1"/>
      <c r="I972" s="1"/>
      <c r="J972" s="1"/>
      <c r="K972" s="1"/>
      <c r="L972" s="1"/>
    </row>
    <row r="973" spans="1:12" x14ac:dyDescent="0.3">
      <c r="A973" s="7">
        <v>44319</v>
      </c>
      <c r="B973" s="8">
        <v>114.87</v>
      </c>
      <c r="C973" s="10">
        <f t="shared" si="31"/>
        <v>9.5342948348115259E-3</v>
      </c>
      <c r="D973" s="10">
        <f t="shared" si="30"/>
        <v>0.25752702311307774</v>
      </c>
      <c r="E973" s="1"/>
      <c r="F973" s="1"/>
      <c r="G973" s="1"/>
      <c r="H973" s="1"/>
      <c r="I973" s="1"/>
      <c r="J973" s="1"/>
      <c r="K973" s="1"/>
      <c r="L973" s="1"/>
    </row>
    <row r="974" spans="1:12" x14ac:dyDescent="0.3">
      <c r="A974" s="7">
        <v>44320</v>
      </c>
      <c r="B974" s="8">
        <v>114.92</v>
      </c>
      <c r="C974" s="10">
        <f t="shared" si="31"/>
        <v>4.3517995377596831E-4</v>
      </c>
      <c r="D974" s="10">
        <f t="shared" si="30"/>
        <v>0.27316903264647824</v>
      </c>
      <c r="E974" s="1"/>
      <c r="F974" s="1"/>
      <c r="G974" s="1"/>
      <c r="H974" s="1"/>
      <c r="I974" s="1"/>
      <c r="J974" s="1"/>
      <c r="K974" s="1"/>
      <c r="L974" s="1"/>
    </row>
    <row r="975" spans="1:12" x14ac:dyDescent="0.3">
      <c r="A975" s="7">
        <v>44321</v>
      </c>
      <c r="B975" s="8">
        <v>114.32</v>
      </c>
      <c r="C975" s="10">
        <f t="shared" si="31"/>
        <v>-5.2347004894769556E-3</v>
      </c>
      <c r="D975" s="10">
        <f t="shared" si="30"/>
        <v>0.26633469744661487</v>
      </c>
      <c r="E975" s="1"/>
      <c r="F975" s="1"/>
      <c r="G975" s="1"/>
      <c r="H975" s="1"/>
      <c r="I975" s="1"/>
      <c r="J975" s="1"/>
      <c r="K975" s="1"/>
      <c r="L975" s="1"/>
    </row>
    <row r="976" spans="1:12" x14ac:dyDescent="0.3">
      <c r="A976" s="7">
        <v>44322</v>
      </c>
      <c r="B976" s="8">
        <v>116.19</v>
      </c>
      <c r="C976" s="10">
        <f t="shared" si="31"/>
        <v>1.6225248573158494E-2</v>
      </c>
      <c r="D976" s="10">
        <f t="shared" si="30"/>
        <v>0.28130488281663374</v>
      </c>
      <c r="E976" s="1"/>
      <c r="F976" s="1"/>
      <c r="G976" s="1"/>
      <c r="H976" s="1"/>
      <c r="I976" s="1"/>
      <c r="J976" s="1"/>
      <c r="K976" s="1"/>
      <c r="L976" s="1"/>
    </row>
    <row r="977" spans="1:12" x14ac:dyDescent="0.3">
      <c r="A977" s="7">
        <v>44323</v>
      </c>
      <c r="B977" s="8">
        <v>116.35</v>
      </c>
      <c r="C977" s="10">
        <f t="shared" si="31"/>
        <v>1.3761075535301272E-3</v>
      </c>
      <c r="D977" s="10">
        <f t="shared" si="30"/>
        <v>0.29865742351673497</v>
      </c>
      <c r="E977" s="1"/>
      <c r="F977" s="1"/>
      <c r="G977" s="1"/>
      <c r="H977" s="1"/>
      <c r="I977" s="1"/>
      <c r="J977" s="1"/>
      <c r="K977" s="1"/>
      <c r="L977" s="1"/>
    </row>
    <row r="978" spans="1:12" x14ac:dyDescent="0.3">
      <c r="A978" s="7">
        <v>44326</v>
      </c>
      <c r="B978" s="8">
        <v>116.09</v>
      </c>
      <c r="C978" s="10">
        <f t="shared" si="31"/>
        <v>-2.2371373983562102E-3</v>
      </c>
      <c r="D978" s="10">
        <f t="shared" si="30"/>
        <v>0.25856410341721853</v>
      </c>
      <c r="E978" s="1"/>
      <c r="F978" s="1"/>
      <c r="G978" s="1"/>
      <c r="H978" s="1"/>
      <c r="I978" s="1"/>
      <c r="J978" s="1"/>
      <c r="K978" s="1"/>
      <c r="L978" s="1"/>
    </row>
    <row r="979" spans="1:12" x14ac:dyDescent="0.3">
      <c r="A979" s="7">
        <v>44327</v>
      </c>
      <c r="B979" s="8">
        <v>116.28</v>
      </c>
      <c r="C979" s="10">
        <f t="shared" si="31"/>
        <v>1.635323340730838E-3</v>
      </c>
      <c r="D979" s="10">
        <f t="shared" si="30"/>
        <v>0.26781424518840347</v>
      </c>
      <c r="E979" s="1"/>
      <c r="F979" s="1"/>
      <c r="G979" s="1"/>
      <c r="H979" s="1"/>
      <c r="I979" s="1"/>
      <c r="J979" s="1"/>
      <c r="K979" s="1"/>
      <c r="L979" s="1"/>
    </row>
    <row r="980" spans="1:12" x14ac:dyDescent="0.3">
      <c r="A980" s="7">
        <v>44328</v>
      </c>
      <c r="B980" s="8">
        <v>115.15</v>
      </c>
      <c r="C980" s="10">
        <f t="shared" si="31"/>
        <v>-9.7654494239809587E-3</v>
      </c>
      <c r="D980" s="10">
        <f t="shared" si="30"/>
        <v>0.26776309332456116</v>
      </c>
      <c r="E980" s="1"/>
      <c r="F980" s="1"/>
      <c r="G980" s="1"/>
      <c r="H980" s="1"/>
      <c r="I980" s="1"/>
      <c r="J980" s="1"/>
      <c r="K980" s="1"/>
      <c r="L980" s="1"/>
    </row>
    <row r="981" spans="1:12" x14ac:dyDescent="0.3">
      <c r="A981" s="7">
        <v>44329</v>
      </c>
      <c r="B981" s="8">
        <v>116.85</v>
      </c>
      <c r="C981" s="10">
        <f t="shared" si="31"/>
        <v>1.4655434718172565E-2</v>
      </c>
      <c r="D981" s="10">
        <f t="shared" si="30"/>
        <v>0.29590290559663857</v>
      </c>
      <c r="E981" s="1"/>
      <c r="F981" s="1"/>
      <c r="G981" s="1"/>
      <c r="H981" s="1"/>
      <c r="I981" s="1"/>
      <c r="J981" s="1"/>
      <c r="K981" s="1"/>
      <c r="L981" s="1"/>
    </row>
    <row r="982" spans="1:12" x14ac:dyDescent="0.3">
      <c r="A982" s="7">
        <v>44330</v>
      </c>
      <c r="B982" s="8">
        <v>117.4</v>
      </c>
      <c r="C982" s="10">
        <f t="shared" si="31"/>
        <v>4.6958464091292826E-3</v>
      </c>
      <c r="D982" s="10">
        <f t="shared" si="30"/>
        <v>0.33810900981619779</v>
      </c>
      <c r="E982" s="1"/>
      <c r="F982" s="1"/>
      <c r="G982" s="1"/>
      <c r="H982" s="1"/>
      <c r="I982" s="1"/>
      <c r="J982" s="1"/>
      <c r="K982" s="1"/>
      <c r="L982" s="1"/>
    </row>
    <row r="983" spans="1:12" x14ac:dyDescent="0.3">
      <c r="A983" s="7">
        <v>44333</v>
      </c>
      <c r="B983" s="8">
        <v>117.25</v>
      </c>
      <c r="C983" s="10">
        <f t="shared" si="31"/>
        <v>-1.2785000676073565E-3</v>
      </c>
      <c r="D983" s="10">
        <f t="shared" si="30"/>
        <v>0.32306991302066179</v>
      </c>
      <c r="E983" s="1"/>
      <c r="F983" s="1"/>
      <c r="G983" s="1"/>
      <c r="H983" s="1"/>
      <c r="I983" s="1"/>
      <c r="J983" s="1"/>
      <c r="K983" s="1"/>
      <c r="L983" s="1"/>
    </row>
    <row r="984" spans="1:12" x14ac:dyDescent="0.3">
      <c r="A984" s="7">
        <v>44334</v>
      </c>
      <c r="B984" s="8">
        <v>116.59</v>
      </c>
      <c r="C984" s="10">
        <f t="shared" si="31"/>
        <v>-5.6449003811886913E-3</v>
      </c>
      <c r="D984" s="10">
        <f t="shared" si="30"/>
        <v>0.27996398501105835</v>
      </c>
      <c r="E984" s="1"/>
      <c r="F984" s="1"/>
      <c r="G984" s="1"/>
      <c r="H984" s="1"/>
      <c r="I984" s="1"/>
      <c r="J984" s="1"/>
      <c r="K984" s="1"/>
      <c r="L984" s="1"/>
    </row>
    <row r="985" spans="1:12" x14ac:dyDescent="0.3">
      <c r="A985" s="7">
        <v>44335</v>
      </c>
      <c r="B985" s="8">
        <v>116.01</v>
      </c>
      <c r="C985" s="10">
        <f t="shared" si="31"/>
        <v>-4.987112657884595E-3</v>
      </c>
      <c r="D985" s="10">
        <f t="shared" si="30"/>
        <v>0.28421139046459981</v>
      </c>
      <c r="E985" s="1"/>
      <c r="F985" s="1"/>
      <c r="G985" s="1"/>
      <c r="H985" s="1"/>
      <c r="I985" s="1"/>
      <c r="J985" s="1"/>
      <c r="K985" s="1"/>
      <c r="L985" s="1"/>
    </row>
    <row r="986" spans="1:12" x14ac:dyDescent="0.3">
      <c r="A986" s="7">
        <v>44336</v>
      </c>
      <c r="B986" s="8">
        <v>115.97</v>
      </c>
      <c r="C986" s="10">
        <f t="shared" si="31"/>
        <v>-3.4485731870354788E-4</v>
      </c>
      <c r="D986" s="10">
        <f t="shared" si="30"/>
        <v>0.29550193887923043</v>
      </c>
      <c r="E986" s="1"/>
      <c r="F986" s="1"/>
      <c r="G986" s="1"/>
      <c r="H986" s="1"/>
      <c r="I986" s="1"/>
      <c r="J986" s="1"/>
      <c r="K986" s="1"/>
      <c r="L986" s="1"/>
    </row>
    <row r="987" spans="1:12" x14ac:dyDescent="0.3">
      <c r="A987" s="7">
        <v>44337</v>
      </c>
      <c r="B987" s="8">
        <v>115.37</v>
      </c>
      <c r="C987" s="10">
        <f t="shared" si="31"/>
        <v>-5.1871820294134667E-3</v>
      </c>
      <c r="D987" s="10">
        <f t="shared" si="30"/>
        <v>0.29986192448825233</v>
      </c>
      <c r="E987" s="1"/>
      <c r="F987" s="1"/>
      <c r="G987" s="1"/>
      <c r="H987" s="1"/>
      <c r="I987" s="1"/>
      <c r="J987" s="1"/>
      <c r="K987" s="1"/>
      <c r="L987" s="1"/>
    </row>
    <row r="988" spans="1:12" x14ac:dyDescent="0.3">
      <c r="A988" s="7">
        <v>44340</v>
      </c>
      <c r="B988" s="8">
        <v>115.59</v>
      </c>
      <c r="C988" s="10">
        <f t="shared" si="31"/>
        <v>1.9050923669776739E-3</v>
      </c>
      <c r="D988" s="10">
        <f t="shared" si="30"/>
        <v>0.30928231760969505</v>
      </c>
      <c r="E988" s="1"/>
      <c r="F988" s="1"/>
      <c r="G988" s="1"/>
      <c r="H988" s="1"/>
      <c r="I988" s="1"/>
      <c r="J988" s="1"/>
      <c r="K988" s="1"/>
      <c r="L988" s="1"/>
    </row>
    <row r="989" spans="1:12" x14ac:dyDescent="0.3">
      <c r="A989" s="7">
        <v>44341</v>
      </c>
      <c r="B989" s="8">
        <v>115.7</v>
      </c>
      <c r="C989" s="10">
        <f t="shared" si="31"/>
        <v>9.5118689345494514E-4</v>
      </c>
      <c r="D989" s="10">
        <f t="shared" si="30"/>
        <v>0.29375057828816259</v>
      </c>
      <c r="E989" s="1"/>
      <c r="F989" s="1"/>
      <c r="G989" s="1"/>
      <c r="H989" s="1"/>
      <c r="I989" s="1"/>
      <c r="J989" s="1"/>
      <c r="K989" s="1"/>
      <c r="L989" s="1"/>
    </row>
    <row r="990" spans="1:12" x14ac:dyDescent="0.3">
      <c r="A990" s="7">
        <v>44342</v>
      </c>
      <c r="B990" s="8">
        <v>115.58</v>
      </c>
      <c r="C990" s="10">
        <f t="shared" si="31"/>
        <v>-1.0377033099990094E-3</v>
      </c>
      <c r="D990" s="10">
        <f t="shared" si="30"/>
        <v>0.25494248840252876</v>
      </c>
      <c r="E990" s="1"/>
      <c r="F990" s="1"/>
      <c r="G990" s="1"/>
      <c r="H990" s="1"/>
      <c r="I990" s="1"/>
      <c r="J990" s="1"/>
      <c r="K990" s="1"/>
      <c r="L990" s="1"/>
    </row>
    <row r="991" spans="1:12" x14ac:dyDescent="0.3">
      <c r="A991" s="7">
        <v>44343</v>
      </c>
      <c r="B991" s="8">
        <v>114.16</v>
      </c>
      <c r="C991" s="10">
        <f t="shared" si="31"/>
        <v>-1.2361957721050929E-2</v>
      </c>
      <c r="D991" s="10">
        <f t="shared" si="30"/>
        <v>0.25980971651032087</v>
      </c>
      <c r="E991" s="1"/>
      <c r="F991" s="1"/>
      <c r="G991" s="1"/>
      <c r="H991" s="1"/>
      <c r="I991" s="1"/>
      <c r="J991" s="1"/>
      <c r="K991" s="1"/>
      <c r="L991" s="1"/>
    </row>
    <row r="992" spans="1:12" x14ac:dyDescent="0.3">
      <c r="A992" s="7">
        <v>44344</v>
      </c>
      <c r="B992" s="8">
        <v>115.53</v>
      </c>
      <c r="C992" s="10">
        <f t="shared" si="31"/>
        <v>1.1929263326346331E-2</v>
      </c>
      <c r="D992" s="10">
        <f t="shared" si="30"/>
        <v>0.28293270037077661</v>
      </c>
      <c r="E992" s="1"/>
      <c r="F992" s="1"/>
      <c r="G992" s="1"/>
      <c r="H992" s="1"/>
      <c r="I992" s="1"/>
      <c r="J992" s="1"/>
      <c r="K992" s="1"/>
      <c r="L992" s="1"/>
    </row>
    <row r="993" spans="1:12" x14ac:dyDescent="0.3">
      <c r="A993" s="7">
        <v>44348</v>
      </c>
      <c r="B993" s="8">
        <v>115.68</v>
      </c>
      <c r="C993" s="10">
        <f t="shared" si="31"/>
        <v>1.2975219155274781E-3</v>
      </c>
      <c r="D993" s="10">
        <f t="shared" si="30"/>
        <v>0.26906891733759886</v>
      </c>
      <c r="E993" s="1"/>
      <c r="F993" s="1"/>
      <c r="G993" s="1"/>
      <c r="H993" s="1"/>
      <c r="I993" s="1"/>
      <c r="J993" s="1"/>
      <c r="K993" s="1"/>
      <c r="L993" s="1"/>
    </row>
    <row r="994" spans="1:12" x14ac:dyDescent="0.3">
      <c r="A994" s="7">
        <v>44349</v>
      </c>
      <c r="B994" s="8">
        <v>116.25</v>
      </c>
      <c r="C994" s="10">
        <f t="shared" si="31"/>
        <v>4.9152860570111194E-3</v>
      </c>
      <c r="D994" s="10">
        <f t="shared" si="30"/>
        <v>0.27466324371042583</v>
      </c>
      <c r="E994" s="1"/>
      <c r="F994" s="1"/>
      <c r="G994" s="1"/>
      <c r="H994" s="1"/>
      <c r="I994" s="1"/>
      <c r="J994" s="1"/>
      <c r="K994" s="1"/>
      <c r="L994" s="1"/>
    </row>
    <row r="995" spans="1:12" x14ac:dyDescent="0.3">
      <c r="A995" s="7">
        <v>44350</v>
      </c>
      <c r="B995" s="8">
        <v>116.28</v>
      </c>
      <c r="C995" s="10">
        <f t="shared" si="31"/>
        <v>2.5803122320942369E-4</v>
      </c>
      <c r="D995" s="10">
        <f t="shared" si="30"/>
        <v>0.25696948576425199</v>
      </c>
      <c r="E995" s="1"/>
      <c r="F995" s="1"/>
      <c r="G995" s="1"/>
      <c r="H995" s="1"/>
      <c r="I995" s="1"/>
      <c r="J995" s="1"/>
      <c r="K995" s="1"/>
      <c r="L995" s="1"/>
    </row>
    <row r="996" spans="1:12" x14ac:dyDescent="0.3">
      <c r="A996" s="7">
        <v>44351</v>
      </c>
      <c r="B996" s="8">
        <v>115.93</v>
      </c>
      <c r="C996" s="10">
        <f t="shared" si="31"/>
        <v>-3.0145150083650601E-3</v>
      </c>
      <c r="D996" s="10">
        <f t="shared" si="30"/>
        <v>0.27224645307239675</v>
      </c>
      <c r="E996" s="1"/>
      <c r="F996" s="1"/>
      <c r="G996" s="1"/>
      <c r="H996" s="1"/>
      <c r="I996" s="1"/>
      <c r="J996" s="1"/>
      <c r="K996" s="1"/>
      <c r="L996" s="1"/>
    </row>
    <row r="997" spans="1:12" x14ac:dyDescent="0.3">
      <c r="A997" s="7">
        <v>44354</v>
      </c>
      <c r="B997" s="8">
        <v>115.6</v>
      </c>
      <c r="C997" s="10">
        <f t="shared" si="31"/>
        <v>-2.850604444033096E-3</v>
      </c>
      <c r="D997" s="10">
        <f t="shared" si="30"/>
        <v>0.23971610679599734</v>
      </c>
      <c r="E997" s="1"/>
      <c r="F997" s="1"/>
      <c r="G997" s="1"/>
      <c r="H997" s="1"/>
      <c r="I997" s="1"/>
      <c r="J997" s="1"/>
      <c r="K997" s="1"/>
      <c r="L997" s="1"/>
    </row>
    <row r="998" spans="1:12" x14ac:dyDescent="0.3">
      <c r="A998" s="7">
        <v>44355</v>
      </c>
      <c r="B998" s="8">
        <v>114.56</v>
      </c>
      <c r="C998" s="10">
        <f t="shared" si="31"/>
        <v>-9.0372530259415253E-3</v>
      </c>
      <c r="D998" s="10">
        <f t="shared" si="30"/>
        <v>0.17550129234406808</v>
      </c>
      <c r="E998" s="1"/>
      <c r="F998" s="1"/>
      <c r="G998" s="1"/>
      <c r="H998" s="1"/>
      <c r="I998" s="1"/>
      <c r="J998" s="1"/>
      <c r="K998" s="1"/>
      <c r="L998" s="1"/>
    </row>
    <row r="999" spans="1:12" x14ac:dyDescent="0.3">
      <c r="A999" s="7">
        <v>44356</v>
      </c>
      <c r="B999" s="8">
        <v>113.71</v>
      </c>
      <c r="C999" s="10">
        <f t="shared" si="31"/>
        <v>-7.4473555757041086E-3</v>
      </c>
      <c r="D999" s="10">
        <f t="shared" si="30"/>
        <v>0.1933397339970373</v>
      </c>
      <c r="E999" s="1"/>
      <c r="F999" s="1"/>
      <c r="G999" s="1"/>
      <c r="H999" s="1"/>
      <c r="I999" s="1"/>
      <c r="J999" s="1"/>
      <c r="K999" s="1"/>
      <c r="L999" s="1"/>
    </row>
    <row r="1000" spans="1:12" x14ac:dyDescent="0.3">
      <c r="A1000" s="7">
        <v>44357</v>
      </c>
      <c r="B1000" s="8">
        <v>114.15</v>
      </c>
      <c r="C1000" s="10">
        <f t="shared" si="31"/>
        <v>3.8620253391730697E-3</v>
      </c>
      <c r="D1000" s="10">
        <f t="shared" si="30"/>
        <v>0.23548394590722724</v>
      </c>
      <c r="E1000" s="1"/>
      <c r="F1000" s="1"/>
      <c r="G1000" s="1"/>
      <c r="H1000" s="1"/>
      <c r="I1000" s="1"/>
      <c r="J1000" s="1"/>
      <c r="K1000" s="1"/>
      <c r="L1000" s="1"/>
    </row>
    <row r="1001" spans="1:12" x14ac:dyDescent="0.3">
      <c r="A1001" s="7">
        <v>44358</v>
      </c>
      <c r="B1001" s="8">
        <v>114.32</v>
      </c>
      <c r="C1001" s="10">
        <f t="shared" si="31"/>
        <v>1.4881606458073671E-3</v>
      </c>
      <c r="D1001" s="10">
        <f t="shared" si="30"/>
        <v>0.29776303931588505</v>
      </c>
      <c r="E1001" s="1"/>
      <c r="F1001" s="1"/>
      <c r="G1001" s="1"/>
      <c r="H1001" s="1"/>
      <c r="I1001" s="1"/>
      <c r="J1001" s="1"/>
      <c r="K1001" s="1"/>
      <c r="L1001" s="1"/>
    </row>
    <row r="1002" spans="1:12" x14ac:dyDescent="0.3">
      <c r="A1002" s="7">
        <v>44361</v>
      </c>
      <c r="B1002" s="8">
        <v>113.59</v>
      </c>
      <c r="C1002" s="10">
        <f t="shared" si="31"/>
        <v>-6.4060593782816339E-3</v>
      </c>
      <c r="D1002" s="10">
        <f t="shared" si="30"/>
        <v>0.27894609589648206</v>
      </c>
      <c r="E1002" s="1"/>
      <c r="F1002" s="1"/>
      <c r="G1002" s="1"/>
      <c r="H1002" s="1"/>
      <c r="I1002" s="1"/>
      <c r="J1002" s="1"/>
      <c r="K1002" s="1"/>
      <c r="L1002" s="1"/>
    </row>
    <row r="1003" spans="1:12" x14ac:dyDescent="0.3">
      <c r="A1003" s="7">
        <v>44362</v>
      </c>
      <c r="B1003" s="8">
        <v>113.76</v>
      </c>
      <c r="C1003" s="10">
        <f t="shared" si="31"/>
        <v>1.4954918116006372E-3</v>
      </c>
      <c r="D1003" s="10">
        <f t="shared" si="30"/>
        <v>0.24186553908297448</v>
      </c>
      <c r="E1003" s="1"/>
      <c r="F1003" s="1"/>
      <c r="G1003" s="1"/>
      <c r="H1003" s="1"/>
      <c r="I1003" s="1"/>
      <c r="J1003" s="1"/>
      <c r="K1003" s="1"/>
      <c r="L1003" s="1"/>
    </row>
    <row r="1004" spans="1:12" x14ac:dyDescent="0.3">
      <c r="A1004" s="7">
        <v>44363</v>
      </c>
      <c r="B1004" s="8">
        <v>111.76</v>
      </c>
      <c r="C1004" s="10">
        <f t="shared" si="31"/>
        <v>-1.7737251106224414E-2</v>
      </c>
      <c r="D1004" s="10">
        <f t="shared" si="30"/>
        <v>0.21821210171913902</v>
      </c>
      <c r="E1004" s="1"/>
      <c r="F1004" s="1"/>
      <c r="G1004" s="1"/>
      <c r="H1004" s="1"/>
      <c r="I1004" s="1"/>
      <c r="J1004" s="1"/>
      <c r="K1004" s="1"/>
      <c r="L1004" s="1"/>
    </row>
    <row r="1005" spans="1:12" x14ac:dyDescent="0.3">
      <c r="A1005" s="7">
        <v>44364</v>
      </c>
      <c r="B1005" s="8">
        <v>110.66</v>
      </c>
      <c r="C1005" s="10">
        <f t="shared" si="31"/>
        <v>-9.8912774787427802E-3</v>
      </c>
      <c r="D1005" s="10">
        <f t="shared" si="30"/>
        <v>0.21782606773782423</v>
      </c>
      <c r="E1005" s="1"/>
      <c r="F1005" s="1"/>
      <c r="G1005" s="1"/>
      <c r="H1005" s="1"/>
      <c r="I1005" s="1"/>
      <c r="J1005" s="1"/>
      <c r="K1005" s="1"/>
      <c r="L1005" s="1"/>
    </row>
    <row r="1006" spans="1:12" x14ac:dyDescent="0.3">
      <c r="A1006" s="7">
        <v>44365</v>
      </c>
      <c r="B1006" s="8">
        <v>108.25</v>
      </c>
      <c r="C1006" s="10">
        <f t="shared" si="31"/>
        <v>-2.2019070587364423E-2</v>
      </c>
      <c r="D1006" s="10">
        <f t="shared" si="30"/>
        <v>0.19614413262592367</v>
      </c>
      <c r="E1006" s="1"/>
      <c r="F1006" s="1"/>
      <c r="G1006" s="1"/>
      <c r="H1006" s="1"/>
      <c r="I1006" s="1"/>
      <c r="J1006" s="1"/>
      <c r="K1006" s="1"/>
      <c r="L1006" s="1"/>
    </row>
    <row r="1007" spans="1:12" x14ac:dyDescent="0.3">
      <c r="A1007" s="7">
        <v>44368</v>
      </c>
      <c r="B1007" s="8">
        <v>109.82</v>
      </c>
      <c r="C1007" s="10">
        <f t="shared" si="31"/>
        <v>1.4399294968127198E-2</v>
      </c>
      <c r="D1007" s="10">
        <f t="shared" si="30"/>
        <v>0.20259488308682244</v>
      </c>
      <c r="E1007" s="1"/>
      <c r="F1007" s="1"/>
      <c r="G1007" s="1"/>
      <c r="H1007" s="1"/>
      <c r="I1007" s="1"/>
      <c r="J1007" s="1"/>
      <c r="K1007" s="1"/>
      <c r="L1007" s="1"/>
    </row>
    <row r="1008" spans="1:12" x14ac:dyDescent="0.3">
      <c r="A1008" s="7">
        <v>44369</v>
      </c>
      <c r="B1008" s="8">
        <v>108.6</v>
      </c>
      <c r="C1008" s="10">
        <f t="shared" si="31"/>
        <v>-1.1171254350891469E-2</v>
      </c>
      <c r="D1008" s="10">
        <f t="shared" si="30"/>
        <v>0.18442321123712821</v>
      </c>
      <c r="E1008" s="1"/>
      <c r="F1008" s="1"/>
      <c r="G1008" s="1"/>
      <c r="H1008" s="1"/>
      <c r="I1008" s="1"/>
      <c r="J1008" s="1"/>
      <c r="K1008" s="1"/>
      <c r="L1008" s="1"/>
    </row>
    <row r="1009" spans="1:12" x14ac:dyDescent="0.3">
      <c r="A1009" s="7">
        <v>44370</v>
      </c>
      <c r="B1009" s="8">
        <v>107.47</v>
      </c>
      <c r="C1009" s="10">
        <f t="shared" si="31"/>
        <v>-1.0459668646773126E-2</v>
      </c>
      <c r="D1009" s="10">
        <f t="shared" si="30"/>
        <v>0.18756464412050999</v>
      </c>
      <c r="E1009" s="1"/>
      <c r="F1009" s="1"/>
      <c r="G1009" s="1"/>
      <c r="H1009" s="1"/>
      <c r="I1009" s="1"/>
      <c r="J1009" s="1"/>
      <c r="K1009" s="1"/>
      <c r="L1009" s="1"/>
    </row>
    <row r="1010" spans="1:12" x14ac:dyDescent="0.3">
      <c r="A1010" s="7">
        <v>44371</v>
      </c>
      <c r="B1010" s="8">
        <v>108.23</v>
      </c>
      <c r="C1010" s="10">
        <f t="shared" si="31"/>
        <v>7.0468534539931448E-3</v>
      </c>
      <c r="D1010" s="10">
        <f t="shared" si="30"/>
        <v>0.22527091649704578</v>
      </c>
      <c r="E1010" s="1"/>
      <c r="F1010" s="1"/>
      <c r="G1010" s="1"/>
      <c r="H1010" s="1"/>
      <c r="I1010" s="1"/>
      <c r="J1010" s="1"/>
      <c r="K1010" s="1"/>
      <c r="L1010" s="1"/>
    </row>
    <row r="1011" spans="1:12" x14ac:dyDescent="0.3">
      <c r="A1011" s="7">
        <v>44372</v>
      </c>
      <c r="B1011" s="8">
        <v>109.77</v>
      </c>
      <c r="C1011" s="10">
        <f t="shared" si="31"/>
        <v>1.4128675392169986E-2</v>
      </c>
      <c r="D1011" s="10">
        <f t="shared" si="30"/>
        <v>0.24403997144571798</v>
      </c>
      <c r="E1011" s="1"/>
      <c r="F1011" s="1"/>
      <c r="G1011" s="1"/>
      <c r="H1011" s="1"/>
      <c r="I1011" s="1"/>
      <c r="J1011" s="1"/>
      <c r="K1011" s="1"/>
      <c r="L1011" s="1"/>
    </row>
    <row r="1012" spans="1:12" x14ac:dyDescent="0.3">
      <c r="A1012" s="7">
        <v>44375</v>
      </c>
      <c r="B1012" s="8">
        <v>109.35</v>
      </c>
      <c r="C1012" s="10">
        <f t="shared" si="31"/>
        <v>-3.8335205764482797E-3</v>
      </c>
      <c r="D1012" s="10">
        <f t="shared" si="30"/>
        <v>0.24102073579764569</v>
      </c>
      <c r="E1012" s="1"/>
      <c r="F1012" s="1"/>
      <c r="G1012" s="1"/>
      <c r="H1012" s="1"/>
      <c r="I1012" s="1"/>
      <c r="J1012" s="1"/>
      <c r="K1012" s="1"/>
      <c r="L1012" s="1"/>
    </row>
    <row r="1013" spans="1:12" x14ac:dyDescent="0.3">
      <c r="A1013" s="7">
        <v>44376</v>
      </c>
      <c r="B1013" s="8">
        <v>108.21</v>
      </c>
      <c r="C1013" s="10">
        <f t="shared" si="31"/>
        <v>-1.0479963539219511E-2</v>
      </c>
      <c r="D1013" s="10">
        <f t="shared" si="30"/>
        <v>0.21015188420542064</v>
      </c>
      <c r="E1013" s="1"/>
      <c r="F1013" s="1"/>
      <c r="G1013" s="1"/>
      <c r="H1013" s="1"/>
      <c r="I1013" s="1"/>
      <c r="J1013" s="1"/>
      <c r="K1013" s="1"/>
      <c r="L1013" s="1"/>
    </row>
    <row r="1014" spans="1:12" x14ac:dyDescent="0.3">
      <c r="A1014" s="7">
        <v>44377</v>
      </c>
      <c r="B1014" s="8">
        <v>108.47</v>
      </c>
      <c r="C1014" s="10">
        <f t="shared" si="31"/>
        <v>2.3998534685689341E-3</v>
      </c>
      <c r="D1014" s="10">
        <f t="shared" si="30"/>
        <v>0.21346435466637451</v>
      </c>
      <c r="E1014" s="1"/>
      <c r="F1014" s="1"/>
      <c r="G1014" s="1"/>
      <c r="H1014" s="1"/>
      <c r="I1014" s="1"/>
      <c r="J1014" s="1"/>
      <c r="K1014" s="1"/>
      <c r="L1014" s="1"/>
    </row>
    <row r="1015" spans="1:12" x14ac:dyDescent="0.3">
      <c r="A1015" s="7">
        <v>44378</v>
      </c>
      <c r="B1015" s="8">
        <v>109.6</v>
      </c>
      <c r="C1015" s="10">
        <f t="shared" si="31"/>
        <v>1.0363737461788885E-2</v>
      </c>
      <c r="D1015" s="10">
        <f t="shared" si="30"/>
        <v>0.22554149708215232</v>
      </c>
      <c r="E1015" s="1"/>
      <c r="F1015" s="1"/>
      <c r="G1015" s="1"/>
      <c r="H1015" s="1"/>
      <c r="I1015" s="1"/>
      <c r="J1015" s="1"/>
      <c r="K1015" s="1"/>
      <c r="L1015" s="1"/>
    </row>
    <row r="1016" spans="1:12" x14ac:dyDescent="0.3">
      <c r="A1016" s="7">
        <v>44379</v>
      </c>
      <c r="B1016" s="8">
        <v>109.47</v>
      </c>
      <c r="C1016" s="10">
        <f t="shared" si="31"/>
        <v>-1.1868353974491801E-3</v>
      </c>
      <c r="D1016" s="10">
        <f t="shared" si="30"/>
        <v>0.22641463036920823</v>
      </c>
      <c r="E1016" s="1"/>
      <c r="F1016" s="1"/>
      <c r="G1016" s="1"/>
      <c r="H1016" s="1"/>
      <c r="I1016" s="1"/>
      <c r="J1016" s="1"/>
      <c r="K1016" s="1"/>
      <c r="L1016" s="1"/>
    </row>
    <row r="1017" spans="1:12" x14ac:dyDescent="0.3">
      <c r="A1017" s="7">
        <v>44383</v>
      </c>
      <c r="B1017" s="8">
        <v>108.84</v>
      </c>
      <c r="C1017" s="10">
        <f t="shared" si="31"/>
        <v>-5.7716252014204314E-3</v>
      </c>
      <c r="D1017" s="10">
        <f t="shared" si="30"/>
        <v>0.19798941438592116</v>
      </c>
      <c r="E1017" s="1"/>
      <c r="F1017" s="1"/>
      <c r="G1017" s="1"/>
      <c r="H1017" s="1"/>
      <c r="I1017" s="1"/>
      <c r="J1017" s="1"/>
      <c r="K1017" s="1"/>
      <c r="L1017" s="1"/>
    </row>
    <row r="1018" spans="1:12" x14ac:dyDescent="0.3">
      <c r="A1018" s="7">
        <v>44384</v>
      </c>
      <c r="B1018" s="8">
        <v>108.44</v>
      </c>
      <c r="C1018" s="10">
        <f t="shared" si="31"/>
        <v>-3.6818892845808036E-3</v>
      </c>
      <c r="D1018" s="10">
        <f t="shared" si="30"/>
        <v>0.1927408282723756</v>
      </c>
      <c r="E1018" s="1"/>
      <c r="F1018" s="1"/>
      <c r="G1018" s="1"/>
      <c r="H1018" s="1"/>
      <c r="I1018" s="1"/>
      <c r="J1018" s="1"/>
      <c r="K1018" s="1"/>
      <c r="L1018" s="1"/>
    </row>
    <row r="1019" spans="1:12" x14ac:dyDescent="0.3">
      <c r="A1019" s="7">
        <v>44385</v>
      </c>
      <c r="B1019" s="8">
        <v>108.73</v>
      </c>
      <c r="C1019" s="10">
        <f t="shared" si="31"/>
        <v>2.6707203791934146E-3</v>
      </c>
      <c r="D1019" s="10">
        <f t="shared" si="30"/>
        <v>0.19854740070050936</v>
      </c>
      <c r="E1019" s="1"/>
      <c r="F1019" s="1"/>
      <c r="G1019" s="1"/>
      <c r="H1019" s="1"/>
      <c r="I1019" s="1"/>
      <c r="J1019" s="1"/>
      <c r="K1019" s="1"/>
      <c r="L1019" s="1"/>
    </row>
    <row r="1020" spans="1:12" x14ac:dyDescent="0.3">
      <c r="A1020" s="7">
        <v>44386</v>
      </c>
      <c r="B1020" s="8">
        <v>109.98</v>
      </c>
      <c r="C1020" s="10">
        <f t="shared" si="31"/>
        <v>1.143078607001061E-2</v>
      </c>
      <c r="D1020" s="10">
        <f t="shared" si="30"/>
        <v>0.24223721012979046</v>
      </c>
      <c r="E1020" s="1"/>
      <c r="F1020" s="1"/>
      <c r="G1020" s="1"/>
      <c r="H1020" s="1"/>
      <c r="I1020" s="1"/>
      <c r="J1020" s="1"/>
      <c r="K1020" s="1"/>
      <c r="L1020" s="1"/>
    </row>
    <row r="1021" spans="1:12" x14ac:dyDescent="0.3">
      <c r="A1021" s="7">
        <v>44389</v>
      </c>
      <c r="B1021" s="8">
        <v>109.55</v>
      </c>
      <c r="C1021" s="10">
        <f t="shared" si="31"/>
        <v>-3.9174650381931971E-3</v>
      </c>
      <c r="D1021" s="10">
        <f t="shared" si="30"/>
        <v>0.23047294738689256</v>
      </c>
      <c r="E1021" s="1"/>
      <c r="F1021" s="1"/>
      <c r="G1021" s="1"/>
      <c r="H1021" s="1"/>
      <c r="I1021" s="1"/>
      <c r="J1021" s="1"/>
      <c r="K1021" s="1"/>
      <c r="L1021" s="1"/>
    </row>
    <row r="1022" spans="1:12" x14ac:dyDescent="0.3">
      <c r="A1022" s="7">
        <v>44390</v>
      </c>
      <c r="B1022" s="8">
        <v>106.7</v>
      </c>
      <c r="C1022" s="10">
        <f t="shared" si="31"/>
        <v>-2.6359907733767753E-2</v>
      </c>
      <c r="D1022" s="10">
        <f t="shared" si="30"/>
        <v>0.20261990206451316</v>
      </c>
      <c r="E1022" s="1"/>
      <c r="F1022" s="1"/>
      <c r="G1022" s="1"/>
      <c r="H1022" s="1"/>
      <c r="I1022" s="1"/>
      <c r="J1022" s="1"/>
      <c r="K1022" s="1"/>
      <c r="L1022" s="1"/>
    </row>
    <row r="1023" spans="1:12" x14ac:dyDescent="0.3">
      <c r="A1023" s="7">
        <v>44391</v>
      </c>
      <c r="B1023" s="8">
        <v>105.89</v>
      </c>
      <c r="C1023" s="10">
        <f t="shared" si="31"/>
        <v>-7.6203388653446197E-3</v>
      </c>
      <c r="D1023" s="10">
        <f t="shared" ref="D1023:D1086" si="32">SUM(C772:C1023)</f>
        <v>0.18222712362895777</v>
      </c>
      <c r="E1023" s="1"/>
      <c r="F1023" s="1"/>
      <c r="G1023" s="1"/>
      <c r="H1023" s="1"/>
      <c r="I1023" s="1"/>
      <c r="J1023" s="1"/>
      <c r="K1023" s="1"/>
      <c r="L1023" s="1"/>
    </row>
    <row r="1024" spans="1:12" x14ac:dyDescent="0.3">
      <c r="A1024" s="7">
        <v>44392</v>
      </c>
      <c r="B1024" s="8">
        <v>106.67</v>
      </c>
      <c r="C1024" s="10">
        <f t="shared" si="31"/>
        <v>7.3391371950284386E-3</v>
      </c>
      <c r="D1024" s="10">
        <f t="shared" si="32"/>
        <v>0.17908315743806158</v>
      </c>
      <c r="E1024" s="1"/>
      <c r="F1024" s="1"/>
      <c r="G1024" s="1"/>
      <c r="H1024" s="1"/>
      <c r="I1024" s="1"/>
      <c r="J1024" s="1"/>
      <c r="K1024" s="1"/>
      <c r="L1024" s="1"/>
    </row>
    <row r="1025" spans="1:12" x14ac:dyDescent="0.3">
      <c r="A1025" s="7">
        <v>44393</v>
      </c>
      <c r="B1025" s="8">
        <v>105.82</v>
      </c>
      <c r="C1025" s="10">
        <f t="shared" si="31"/>
        <v>-8.0004191614058747E-3</v>
      </c>
      <c r="D1025" s="10">
        <f t="shared" si="32"/>
        <v>0.18235935754619487</v>
      </c>
      <c r="E1025" s="1"/>
      <c r="F1025" s="1"/>
      <c r="G1025" s="1"/>
      <c r="H1025" s="1"/>
      <c r="I1025" s="1"/>
      <c r="J1025" s="1"/>
      <c r="K1025" s="1"/>
      <c r="L1025" s="1"/>
    </row>
    <row r="1026" spans="1:12" x14ac:dyDescent="0.3">
      <c r="A1026" s="7">
        <v>44396</v>
      </c>
      <c r="B1026" s="8">
        <v>104.26</v>
      </c>
      <c r="C1026" s="10">
        <f t="shared" si="31"/>
        <v>-1.4851758136025701E-2</v>
      </c>
      <c r="D1026" s="10">
        <f t="shared" si="32"/>
        <v>0.16558158057425545</v>
      </c>
      <c r="E1026" s="1"/>
      <c r="F1026" s="1"/>
      <c r="G1026" s="1"/>
      <c r="H1026" s="1"/>
      <c r="I1026" s="1"/>
      <c r="J1026" s="1"/>
      <c r="K1026" s="1"/>
      <c r="L1026" s="1"/>
    </row>
    <row r="1027" spans="1:12" x14ac:dyDescent="0.3">
      <c r="A1027" s="7">
        <v>44397</v>
      </c>
      <c r="B1027" s="8">
        <v>105.15</v>
      </c>
      <c r="C1027" s="10">
        <f t="shared" si="31"/>
        <v>8.5001228087488757E-3</v>
      </c>
      <c r="D1027" s="10">
        <f t="shared" si="32"/>
        <v>0.18810142352400461</v>
      </c>
      <c r="E1027" s="1"/>
      <c r="F1027" s="1"/>
      <c r="G1027" s="1"/>
      <c r="H1027" s="1"/>
      <c r="I1027" s="1"/>
      <c r="J1027" s="1"/>
      <c r="K1027" s="1"/>
      <c r="L1027" s="1"/>
    </row>
    <row r="1028" spans="1:12" x14ac:dyDescent="0.3">
      <c r="A1028" s="7">
        <v>44398</v>
      </c>
      <c r="B1028" s="8">
        <v>104.51</v>
      </c>
      <c r="C1028" s="10">
        <f t="shared" ref="C1028:C1091" si="33">LN(B1028/B1027)</f>
        <v>-6.1051415422964999E-3</v>
      </c>
      <c r="D1028" s="10">
        <f t="shared" si="32"/>
        <v>0.1634593322508878</v>
      </c>
      <c r="E1028" s="1"/>
      <c r="F1028" s="1"/>
      <c r="G1028" s="1"/>
      <c r="H1028" s="1"/>
      <c r="I1028" s="1"/>
      <c r="J1028" s="1"/>
      <c r="K1028" s="1"/>
      <c r="L1028" s="1"/>
    </row>
    <row r="1029" spans="1:12" x14ac:dyDescent="0.3">
      <c r="A1029" s="7">
        <v>44399</v>
      </c>
      <c r="B1029" s="8">
        <v>103.24</v>
      </c>
      <c r="C1029" s="10">
        <f t="shared" si="33"/>
        <v>-1.2226385755999264E-2</v>
      </c>
      <c r="D1029" s="10">
        <f t="shared" si="32"/>
        <v>0.15439286335511923</v>
      </c>
      <c r="E1029" s="1"/>
      <c r="F1029" s="1"/>
      <c r="G1029" s="1"/>
      <c r="H1029" s="1"/>
      <c r="I1029" s="1"/>
      <c r="J1029" s="1"/>
      <c r="K1029" s="1"/>
      <c r="L1029" s="1"/>
    </row>
    <row r="1030" spans="1:12" x14ac:dyDescent="0.3">
      <c r="A1030" s="7">
        <v>44400</v>
      </c>
      <c r="B1030" s="8">
        <v>104.16</v>
      </c>
      <c r="C1030" s="10">
        <f t="shared" si="33"/>
        <v>8.8718036098460636E-3</v>
      </c>
      <c r="D1030" s="10">
        <f t="shared" si="32"/>
        <v>0.16292562644637595</v>
      </c>
      <c r="E1030" s="1"/>
      <c r="F1030" s="1"/>
      <c r="G1030" s="1"/>
      <c r="H1030" s="1"/>
      <c r="I1030" s="1"/>
      <c r="J1030" s="1"/>
      <c r="K1030" s="1"/>
      <c r="L1030" s="1"/>
    </row>
    <row r="1031" spans="1:12" x14ac:dyDescent="0.3">
      <c r="A1031" s="7">
        <v>44403</v>
      </c>
      <c r="B1031" s="8">
        <v>104.43</v>
      </c>
      <c r="C1031" s="10">
        <f t="shared" si="33"/>
        <v>2.5888120311982604E-3</v>
      </c>
      <c r="D1031" s="10">
        <f t="shared" si="32"/>
        <v>0.1768781971278893</v>
      </c>
      <c r="E1031" s="1"/>
      <c r="F1031" s="1"/>
      <c r="G1031" s="1"/>
      <c r="H1031" s="1"/>
      <c r="I1031" s="1"/>
      <c r="J1031" s="1"/>
      <c r="K1031" s="1"/>
      <c r="L1031" s="1"/>
    </row>
    <row r="1032" spans="1:12" x14ac:dyDescent="0.3">
      <c r="A1032" s="7">
        <v>44404</v>
      </c>
      <c r="B1032" s="8">
        <v>103.91</v>
      </c>
      <c r="C1032" s="10">
        <f t="shared" si="33"/>
        <v>-4.9918506269019218E-3</v>
      </c>
      <c r="D1032" s="10">
        <f t="shared" si="32"/>
        <v>0.16766669035680437</v>
      </c>
      <c r="E1032" s="1"/>
      <c r="F1032" s="1"/>
      <c r="G1032" s="1"/>
      <c r="H1032" s="1"/>
      <c r="I1032" s="1"/>
      <c r="J1032" s="1"/>
      <c r="K1032" s="1"/>
      <c r="L1032" s="1"/>
    </row>
    <row r="1033" spans="1:12" x14ac:dyDescent="0.3">
      <c r="A1033" s="7">
        <v>44405</v>
      </c>
      <c r="B1033" s="8">
        <v>102.44</v>
      </c>
      <c r="C1033" s="10">
        <f t="shared" si="33"/>
        <v>-1.4247878533230823E-2</v>
      </c>
      <c r="D1033" s="10">
        <f t="shared" si="32"/>
        <v>0.15114530851395727</v>
      </c>
      <c r="E1033" s="1"/>
      <c r="F1033" s="1"/>
      <c r="G1033" s="1"/>
      <c r="H1033" s="1"/>
      <c r="I1033" s="1"/>
      <c r="J1033" s="1"/>
      <c r="K1033" s="1"/>
      <c r="L1033" s="1"/>
    </row>
    <row r="1034" spans="1:12" x14ac:dyDescent="0.3">
      <c r="A1034" s="7">
        <v>44406</v>
      </c>
      <c r="B1034" s="8">
        <v>102.13</v>
      </c>
      <c r="C1034" s="10">
        <f t="shared" si="33"/>
        <v>-3.030749741316952E-3</v>
      </c>
      <c r="D1034" s="10">
        <f t="shared" si="32"/>
        <v>0.14471396606009532</v>
      </c>
      <c r="E1034" s="1"/>
      <c r="F1034" s="1"/>
      <c r="G1034" s="1"/>
      <c r="H1034" s="1"/>
      <c r="I1034" s="1"/>
      <c r="J1034" s="1"/>
      <c r="K1034" s="1"/>
      <c r="L1034" s="1"/>
    </row>
    <row r="1035" spans="1:12" x14ac:dyDescent="0.3">
      <c r="A1035" s="7">
        <v>44407</v>
      </c>
      <c r="B1035" s="8">
        <v>102.34</v>
      </c>
      <c r="C1035" s="10">
        <f t="shared" si="33"/>
        <v>2.0540917869382694E-3</v>
      </c>
      <c r="D1035" s="10">
        <f t="shared" si="32"/>
        <v>0.14688122482503027</v>
      </c>
      <c r="E1035" s="1"/>
      <c r="F1035" s="1"/>
      <c r="G1035" s="1"/>
      <c r="H1035" s="1"/>
      <c r="I1035" s="1"/>
      <c r="J1035" s="1"/>
      <c r="K1035" s="1"/>
      <c r="L1035" s="1"/>
    </row>
    <row r="1036" spans="1:12" x14ac:dyDescent="0.3">
      <c r="A1036" s="7">
        <v>44410</v>
      </c>
      <c r="B1036" s="8">
        <v>101.65</v>
      </c>
      <c r="C1036" s="10">
        <f t="shared" si="33"/>
        <v>-6.7650633025901248E-3</v>
      </c>
      <c r="D1036" s="10">
        <f t="shared" si="32"/>
        <v>0.13582479412359313</v>
      </c>
      <c r="E1036" s="1"/>
      <c r="F1036" s="1"/>
      <c r="G1036" s="1"/>
      <c r="H1036" s="1"/>
      <c r="I1036" s="1"/>
      <c r="J1036" s="1"/>
      <c r="K1036" s="1"/>
      <c r="L1036" s="1"/>
    </row>
    <row r="1037" spans="1:12" x14ac:dyDescent="0.3">
      <c r="A1037" s="7">
        <v>44411</v>
      </c>
      <c r="B1037" s="8">
        <v>102</v>
      </c>
      <c r="C1037" s="10">
        <f t="shared" si="33"/>
        <v>3.4372732099152842E-3</v>
      </c>
      <c r="D1037" s="10">
        <f t="shared" si="32"/>
        <v>0.1288365483203156</v>
      </c>
      <c r="E1037" s="1"/>
      <c r="F1037" s="1"/>
      <c r="G1037" s="1"/>
      <c r="H1037" s="1"/>
      <c r="I1037" s="1"/>
      <c r="J1037" s="1"/>
      <c r="K1037" s="1"/>
      <c r="L1037" s="1"/>
    </row>
    <row r="1038" spans="1:12" x14ac:dyDescent="0.3">
      <c r="A1038" s="7">
        <v>44412</v>
      </c>
      <c r="B1038" s="8">
        <v>99.08</v>
      </c>
      <c r="C1038" s="10">
        <f t="shared" si="33"/>
        <v>-2.9045208663112328E-2</v>
      </c>
      <c r="D1038" s="10">
        <f t="shared" si="32"/>
        <v>7.3595696942072603E-2</v>
      </c>
      <c r="E1038" s="1"/>
      <c r="F1038" s="1"/>
      <c r="G1038" s="1"/>
      <c r="H1038" s="1"/>
      <c r="I1038" s="1"/>
      <c r="J1038" s="1"/>
      <c r="K1038" s="1"/>
      <c r="L1038" s="1"/>
    </row>
    <row r="1039" spans="1:12" x14ac:dyDescent="0.3">
      <c r="A1039" s="7">
        <v>44413</v>
      </c>
      <c r="B1039" s="8">
        <v>99.32</v>
      </c>
      <c r="C1039" s="10">
        <f t="shared" si="33"/>
        <v>2.4193560188069791E-3</v>
      </c>
      <c r="D1039" s="10">
        <f t="shared" si="32"/>
        <v>8.2335910971693432E-2</v>
      </c>
      <c r="E1039" s="1"/>
      <c r="F1039" s="1"/>
      <c r="G1039" s="1"/>
      <c r="H1039" s="1"/>
      <c r="I1039" s="1"/>
      <c r="J1039" s="1"/>
      <c r="K1039" s="1"/>
      <c r="L1039" s="1"/>
    </row>
    <row r="1040" spans="1:12" x14ac:dyDescent="0.3">
      <c r="A1040" s="7">
        <v>44414</v>
      </c>
      <c r="B1040" s="8">
        <v>107.75</v>
      </c>
      <c r="C1040" s="10">
        <f t="shared" si="33"/>
        <v>8.146676834389141E-2</v>
      </c>
      <c r="D1040" s="10">
        <f t="shared" si="32"/>
        <v>0.16205500000673601</v>
      </c>
      <c r="E1040" s="1"/>
      <c r="F1040" s="1"/>
      <c r="G1040" s="1"/>
      <c r="H1040" s="1"/>
      <c r="I1040" s="1"/>
      <c r="J1040" s="1"/>
      <c r="K1040" s="1"/>
      <c r="L1040" s="1"/>
    </row>
    <row r="1041" spans="1:12" x14ac:dyDescent="0.3">
      <c r="A1041" s="7">
        <v>44417</v>
      </c>
      <c r="B1041" s="8">
        <v>109.74</v>
      </c>
      <c r="C1041" s="10">
        <f t="shared" si="33"/>
        <v>1.8300202646972182E-2</v>
      </c>
      <c r="D1041" s="10">
        <f t="shared" si="32"/>
        <v>0.21026438821928106</v>
      </c>
      <c r="E1041" s="1"/>
      <c r="F1041" s="1"/>
      <c r="G1041" s="1"/>
      <c r="H1041" s="1"/>
      <c r="I1041" s="1"/>
      <c r="J1041" s="1"/>
      <c r="K1041" s="1"/>
      <c r="L1041" s="1"/>
    </row>
    <row r="1042" spans="1:12" x14ac:dyDescent="0.3">
      <c r="A1042" s="7">
        <v>44418</v>
      </c>
      <c r="B1042" s="8">
        <v>109.88</v>
      </c>
      <c r="C1042" s="10">
        <f t="shared" si="33"/>
        <v>1.2749295962437126E-3</v>
      </c>
      <c r="D1042" s="10">
        <f t="shared" si="32"/>
        <v>0.20805949166274196</v>
      </c>
      <c r="E1042" s="1"/>
      <c r="F1042" s="1"/>
      <c r="G1042" s="1"/>
      <c r="H1042" s="1"/>
      <c r="I1042" s="1"/>
      <c r="J1042" s="1"/>
      <c r="K1042" s="1"/>
      <c r="L1042" s="1"/>
    </row>
    <row r="1043" spans="1:12" x14ac:dyDescent="0.3">
      <c r="A1043" s="7">
        <v>44419</v>
      </c>
      <c r="B1043" s="8">
        <v>110.9</v>
      </c>
      <c r="C1043" s="10">
        <f t="shared" si="33"/>
        <v>9.2400331292483897E-3</v>
      </c>
      <c r="D1043" s="10">
        <f t="shared" si="32"/>
        <v>0.22709634882640897</v>
      </c>
      <c r="E1043" s="1"/>
      <c r="F1043" s="1"/>
      <c r="G1043" s="1"/>
      <c r="H1043" s="1"/>
      <c r="I1043" s="1"/>
      <c r="J1043" s="1"/>
      <c r="K1043" s="1"/>
      <c r="L1043" s="1"/>
    </row>
    <row r="1044" spans="1:12" x14ac:dyDescent="0.3">
      <c r="A1044" s="7">
        <v>44420</v>
      </c>
      <c r="B1044" s="8">
        <v>113.16</v>
      </c>
      <c r="C1044" s="10">
        <f t="shared" si="33"/>
        <v>2.0173852077045078E-2</v>
      </c>
      <c r="D1044" s="10">
        <f t="shared" si="32"/>
        <v>0.2439939171164596</v>
      </c>
      <c r="E1044" s="1"/>
      <c r="F1044" s="1"/>
      <c r="G1044" s="1"/>
      <c r="H1044" s="1"/>
      <c r="I1044" s="1"/>
      <c r="J1044" s="1"/>
      <c r="K1044" s="1"/>
      <c r="L1044" s="1"/>
    </row>
    <row r="1045" spans="1:12" x14ac:dyDescent="0.3">
      <c r="A1045" s="7">
        <v>44421</v>
      </c>
      <c r="B1045" s="8">
        <v>114.22</v>
      </c>
      <c r="C1045" s="10">
        <f t="shared" si="33"/>
        <v>9.3236668033503511E-3</v>
      </c>
      <c r="D1045" s="10">
        <f t="shared" si="32"/>
        <v>0.25207765815648941</v>
      </c>
      <c r="E1045" s="1"/>
      <c r="F1045" s="1"/>
      <c r="G1045" s="1"/>
      <c r="H1045" s="1"/>
      <c r="I1045" s="1"/>
      <c r="J1045" s="1"/>
      <c r="K1045" s="1"/>
      <c r="L1045" s="1"/>
    </row>
    <row r="1046" spans="1:12" x14ac:dyDescent="0.3">
      <c r="A1046" s="7">
        <v>44424</v>
      </c>
      <c r="B1046" s="8">
        <v>114.72</v>
      </c>
      <c r="C1046" s="10">
        <f t="shared" si="33"/>
        <v>4.3679636145933821E-3</v>
      </c>
      <c r="D1046" s="10">
        <f t="shared" si="32"/>
        <v>0.26640834427475707</v>
      </c>
      <c r="E1046" s="1"/>
      <c r="F1046" s="1"/>
      <c r="G1046" s="1"/>
      <c r="H1046" s="1"/>
      <c r="I1046" s="1"/>
      <c r="J1046" s="1"/>
      <c r="K1046" s="1"/>
      <c r="L1046" s="1"/>
    </row>
    <row r="1047" spans="1:12" x14ac:dyDescent="0.3">
      <c r="A1047" s="7">
        <v>44425</v>
      </c>
      <c r="B1047" s="8">
        <v>116.55</v>
      </c>
      <c r="C1047" s="10">
        <f t="shared" si="33"/>
        <v>1.5825988630455961E-2</v>
      </c>
      <c r="D1047" s="10">
        <f t="shared" si="32"/>
        <v>0.29459854307805028</v>
      </c>
      <c r="E1047" s="1"/>
      <c r="F1047" s="1"/>
      <c r="G1047" s="1"/>
      <c r="H1047" s="1"/>
      <c r="I1047" s="1"/>
      <c r="J1047" s="1"/>
      <c r="K1047" s="1"/>
      <c r="L1047" s="1"/>
    </row>
    <row r="1048" spans="1:12" x14ac:dyDescent="0.3">
      <c r="A1048" s="7">
        <v>44426</v>
      </c>
      <c r="B1048" s="8">
        <v>114.31</v>
      </c>
      <c r="C1048" s="10">
        <f t="shared" si="33"/>
        <v>-1.9406309444079079E-2</v>
      </c>
      <c r="D1048" s="10">
        <f t="shared" si="32"/>
        <v>0.26922000961204634</v>
      </c>
      <c r="E1048" s="1"/>
      <c r="F1048" s="1"/>
      <c r="G1048" s="1"/>
      <c r="H1048" s="1"/>
      <c r="I1048" s="1"/>
      <c r="J1048" s="1"/>
      <c r="K1048" s="1"/>
      <c r="L1048" s="1"/>
    </row>
    <row r="1049" spans="1:12" x14ac:dyDescent="0.3">
      <c r="A1049" s="7">
        <v>44427</v>
      </c>
      <c r="B1049" s="8">
        <v>113.22</v>
      </c>
      <c r="C1049" s="10">
        <f t="shared" si="33"/>
        <v>-9.5812274291732398E-3</v>
      </c>
      <c r="D1049" s="10">
        <f t="shared" si="32"/>
        <v>0.26468987775739999</v>
      </c>
      <c r="E1049" s="1"/>
      <c r="F1049" s="1"/>
      <c r="G1049" s="1"/>
      <c r="H1049" s="1"/>
      <c r="I1049" s="1"/>
      <c r="J1049" s="1"/>
      <c r="K1049" s="1"/>
      <c r="L1049" s="1"/>
    </row>
    <row r="1050" spans="1:12" x14ac:dyDescent="0.3">
      <c r="A1050" s="7">
        <v>44428</v>
      </c>
      <c r="B1050" s="8">
        <v>113.58</v>
      </c>
      <c r="C1050" s="10">
        <f t="shared" si="33"/>
        <v>3.1746058407726395E-3</v>
      </c>
      <c r="D1050" s="10">
        <f t="shared" si="32"/>
        <v>0.28060498486441332</v>
      </c>
      <c r="E1050" s="1"/>
      <c r="F1050" s="1"/>
      <c r="G1050" s="1"/>
      <c r="H1050" s="1"/>
      <c r="I1050" s="1"/>
      <c r="J1050" s="1"/>
      <c r="K1050" s="1"/>
      <c r="L1050" s="1"/>
    </row>
    <row r="1051" spans="1:12" x14ac:dyDescent="0.3">
      <c r="A1051" s="7">
        <v>44431</v>
      </c>
      <c r="B1051" s="8">
        <v>113.13</v>
      </c>
      <c r="C1051" s="10">
        <f t="shared" si="33"/>
        <v>-3.9698345109110428E-3</v>
      </c>
      <c r="D1051" s="10">
        <f t="shared" si="32"/>
        <v>0.28294948377475004</v>
      </c>
      <c r="E1051" s="1"/>
      <c r="F1051" s="1"/>
      <c r="G1051" s="1"/>
      <c r="H1051" s="1"/>
      <c r="I1051" s="1"/>
      <c r="J1051" s="1"/>
      <c r="K1051" s="1"/>
      <c r="L1051" s="1"/>
    </row>
    <row r="1052" spans="1:12" x14ac:dyDescent="0.3">
      <c r="A1052" s="7">
        <v>44432</v>
      </c>
      <c r="B1052" s="8">
        <v>112.78</v>
      </c>
      <c r="C1052" s="10">
        <f t="shared" si="33"/>
        <v>-3.0985815593393166E-3</v>
      </c>
      <c r="D1052" s="10">
        <f t="shared" si="32"/>
        <v>0.26494784376038932</v>
      </c>
      <c r="E1052" s="1"/>
      <c r="F1052" s="1"/>
      <c r="G1052" s="1"/>
      <c r="H1052" s="1"/>
      <c r="I1052" s="1"/>
      <c r="J1052" s="1"/>
      <c r="K1052" s="1"/>
      <c r="L1052" s="1"/>
    </row>
    <row r="1053" spans="1:12" x14ac:dyDescent="0.3">
      <c r="A1053" s="7">
        <v>44433</v>
      </c>
      <c r="B1053" s="8">
        <v>112.9</v>
      </c>
      <c r="C1053" s="10">
        <f t="shared" si="33"/>
        <v>1.0634527765803518E-3</v>
      </c>
      <c r="D1053" s="10">
        <f t="shared" si="32"/>
        <v>0.26301106349946368</v>
      </c>
      <c r="E1053" s="1"/>
      <c r="F1053" s="1"/>
      <c r="G1053" s="1"/>
      <c r="H1053" s="1"/>
      <c r="I1053" s="1"/>
      <c r="J1053" s="1"/>
      <c r="K1053" s="1"/>
      <c r="L1053" s="1"/>
    </row>
    <row r="1054" spans="1:12" x14ac:dyDescent="0.3">
      <c r="A1054" s="7">
        <v>44434</v>
      </c>
      <c r="B1054" s="8">
        <v>111.05</v>
      </c>
      <c r="C1054" s="10">
        <f t="shared" si="33"/>
        <v>-1.6521920815179943E-2</v>
      </c>
      <c r="D1054" s="10">
        <f t="shared" si="32"/>
        <v>0.25018301736809834</v>
      </c>
      <c r="E1054" s="1"/>
      <c r="F1054" s="1"/>
      <c r="G1054" s="1"/>
      <c r="H1054" s="1"/>
      <c r="I1054" s="1"/>
      <c r="J1054" s="1"/>
      <c r="K1054" s="1"/>
      <c r="L1054" s="1"/>
    </row>
    <row r="1055" spans="1:12" x14ac:dyDescent="0.3">
      <c r="A1055" s="7">
        <v>44435</v>
      </c>
      <c r="B1055" s="8">
        <v>112</v>
      </c>
      <c r="C1055" s="10">
        <f t="shared" si="33"/>
        <v>8.5183209546581245E-3</v>
      </c>
      <c r="D1055" s="10">
        <f t="shared" si="32"/>
        <v>0.24731732531032094</v>
      </c>
      <c r="E1055" s="1"/>
      <c r="F1055" s="1"/>
      <c r="G1055" s="1"/>
      <c r="H1055" s="1"/>
      <c r="I1055" s="1"/>
      <c r="J1055" s="1"/>
      <c r="K1055" s="1"/>
      <c r="L1055" s="1"/>
    </row>
    <row r="1056" spans="1:12" x14ac:dyDescent="0.3">
      <c r="A1056" s="7">
        <v>44438</v>
      </c>
      <c r="B1056" s="8">
        <v>111.93</v>
      </c>
      <c r="C1056" s="10">
        <f t="shared" si="33"/>
        <v>-6.2519539391836109E-4</v>
      </c>
      <c r="D1056" s="10">
        <f t="shared" si="32"/>
        <v>0.22946205052328103</v>
      </c>
      <c r="E1056" s="1"/>
      <c r="F1056" s="1"/>
      <c r="G1056" s="1"/>
      <c r="H1056" s="1"/>
      <c r="I1056" s="1"/>
      <c r="J1056" s="1"/>
      <c r="K1056" s="1"/>
      <c r="L1056" s="1"/>
    </row>
    <row r="1057" spans="1:12" x14ac:dyDescent="0.3">
      <c r="A1057" s="7">
        <v>44439</v>
      </c>
      <c r="B1057" s="8">
        <v>111.91</v>
      </c>
      <c r="C1057" s="10">
        <f t="shared" si="33"/>
        <v>-1.7869907124049714E-4</v>
      </c>
      <c r="D1057" s="10">
        <f t="shared" si="32"/>
        <v>0.24013091544699122</v>
      </c>
      <c r="E1057" s="1"/>
      <c r="F1057" s="1"/>
      <c r="G1057" s="1"/>
      <c r="H1057" s="1"/>
      <c r="I1057" s="1"/>
      <c r="J1057" s="1"/>
      <c r="K1057" s="1"/>
      <c r="L1057" s="1"/>
    </row>
    <row r="1058" spans="1:12" x14ac:dyDescent="0.3">
      <c r="A1058" s="7">
        <v>44440</v>
      </c>
      <c r="B1058" s="8">
        <v>111.95</v>
      </c>
      <c r="C1058" s="10">
        <f t="shared" si="33"/>
        <v>3.5736621482813257E-4</v>
      </c>
      <c r="D1058" s="10">
        <f t="shared" si="32"/>
        <v>0.26045452152380894</v>
      </c>
      <c r="E1058" s="1"/>
      <c r="F1058" s="1"/>
      <c r="G1058" s="1"/>
      <c r="H1058" s="1"/>
      <c r="I1058" s="1"/>
      <c r="J1058" s="1"/>
      <c r="K1058" s="1"/>
      <c r="L1058" s="1"/>
    </row>
    <row r="1059" spans="1:12" x14ac:dyDescent="0.3">
      <c r="A1059" s="7">
        <v>44441</v>
      </c>
      <c r="B1059" s="8">
        <v>111.68</v>
      </c>
      <c r="C1059" s="10">
        <f t="shared" si="33"/>
        <v>-2.4147040307014303E-3</v>
      </c>
      <c r="D1059" s="10">
        <f t="shared" si="32"/>
        <v>0.22812549649420411</v>
      </c>
      <c r="E1059" s="1"/>
      <c r="F1059" s="1"/>
      <c r="G1059" s="1"/>
      <c r="H1059" s="1"/>
      <c r="I1059" s="1"/>
      <c r="J1059" s="1"/>
      <c r="K1059" s="1"/>
      <c r="L1059" s="1"/>
    </row>
    <row r="1060" spans="1:12" x14ac:dyDescent="0.3">
      <c r="A1060" s="7">
        <v>44442</v>
      </c>
      <c r="B1060" s="8">
        <v>110.21</v>
      </c>
      <c r="C1060" s="10">
        <f t="shared" si="33"/>
        <v>-1.3250002310611901E-2</v>
      </c>
      <c r="D1060" s="10">
        <f t="shared" si="32"/>
        <v>0.2314347928351681</v>
      </c>
      <c r="E1060" s="1"/>
      <c r="F1060" s="1"/>
      <c r="G1060" s="1"/>
      <c r="H1060" s="1"/>
      <c r="I1060" s="1"/>
      <c r="J1060" s="1"/>
      <c r="K1060" s="1"/>
      <c r="L1060" s="1"/>
    </row>
    <row r="1061" spans="1:12" x14ac:dyDescent="0.3">
      <c r="A1061" s="7">
        <v>44446</v>
      </c>
      <c r="B1061" s="8">
        <v>107.63</v>
      </c>
      <c r="C1061" s="10">
        <f t="shared" si="33"/>
        <v>-2.3688217427243641E-2</v>
      </c>
      <c r="D1061" s="10">
        <f t="shared" si="32"/>
        <v>0.19096233018021164</v>
      </c>
      <c r="E1061" s="1"/>
      <c r="F1061" s="1"/>
      <c r="G1061" s="1"/>
      <c r="H1061" s="1"/>
      <c r="I1061" s="1"/>
      <c r="J1061" s="1"/>
      <c r="K1061" s="1"/>
      <c r="L1061" s="1"/>
    </row>
    <row r="1062" spans="1:12" x14ac:dyDescent="0.3">
      <c r="A1062" s="7">
        <v>44447</v>
      </c>
      <c r="B1062" s="8">
        <v>109.84</v>
      </c>
      <c r="C1062" s="10">
        <f t="shared" si="33"/>
        <v>2.0325342183508781E-2</v>
      </c>
      <c r="D1062" s="10">
        <f t="shared" si="32"/>
        <v>0.24200661649548327</v>
      </c>
      <c r="E1062" s="1"/>
      <c r="F1062" s="1"/>
      <c r="G1062" s="1"/>
      <c r="H1062" s="1"/>
      <c r="I1062" s="1"/>
      <c r="J1062" s="1"/>
      <c r="K1062" s="1"/>
      <c r="L1062" s="1"/>
    </row>
    <row r="1063" spans="1:12" x14ac:dyDescent="0.3">
      <c r="A1063" s="7">
        <v>44448</v>
      </c>
      <c r="B1063" s="8">
        <v>108.16</v>
      </c>
      <c r="C1063" s="10">
        <f t="shared" si="33"/>
        <v>-1.5413149165061745E-2</v>
      </c>
      <c r="D1063" s="10">
        <f t="shared" si="32"/>
        <v>0.22903178493906445</v>
      </c>
      <c r="E1063" s="1"/>
      <c r="F1063" s="1"/>
      <c r="G1063" s="1"/>
      <c r="H1063" s="1"/>
      <c r="I1063" s="1"/>
      <c r="J1063" s="1"/>
      <c r="K1063" s="1"/>
      <c r="L1063" s="1"/>
    </row>
    <row r="1064" spans="1:12" x14ac:dyDescent="0.3">
      <c r="A1064" s="7">
        <v>44449</v>
      </c>
      <c r="B1064" s="8">
        <v>107.09</v>
      </c>
      <c r="C1064" s="10">
        <f t="shared" si="33"/>
        <v>-9.9420098818702781E-3</v>
      </c>
      <c r="D1064" s="10">
        <f t="shared" si="32"/>
        <v>0.24535593378758935</v>
      </c>
      <c r="E1064" s="1"/>
      <c r="F1064" s="1"/>
      <c r="G1064" s="1"/>
      <c r="H1064" s="1"/>
      <c r="I1064" s="1"/>
      <c r="J1064" s="1"/>
      <c r="K1064" s="1"/>
      <c r="L1064" s="1"/>
    </row>
    <row r="1065" spans="1:12" x14ac:dyDescent="0.3">
      <c r="A1065" s="7">
        <v>44452</v>
      </c>
      <c r="B1065" s="8">
        <v>108.11</v>
      </c>
      <c r="C1065" s="10">
        <f t="shared" si="33"/>
        <v>9.4796248918962364E-3</v>
      </c>
      <c r="D1065" s="10">
        <f t="shared" si="32"/>
        <v>0.26322486962779068</v>
      </c>
      <c r="E1065" s="1"/>
      <c r="F1065" s="1"/>
      <c r="G1065" s="1"/>
      <c r="H1065" s="1"/>
      <c r="I1065" s="1"/>
      <c r="J1065" s="1"/>
      <c r="K1065" s="1"/>
      <c r="L1065" s="1"/>
    </row>
    <row r="1066" spans="1:12" x14ac:dyDescent="0.3">
      <c r="A1066" s="7">
        <v>44453</v>
      </c>
      <c r="B1066" s="8">
        <v>107.99</v>
      </c>
      <c r="C1066" s="10">
        <f t="shared" si="33"/>
        <v>-1.1105970600116643E-3</v>
      </c>
      <c r="D1066" s="10">
        <f t="shared" si="32"/>
        <v>0.26887676664007626</v>
      </c>
      <c r="E1066" s="1"/>
      <c r="F1066" s="1"/>
      <c r="G1066" s="1"/>
      <c r="H1066" s="1"/>
      <c r="I1066" s="1"/>
      <c r="J1066" s="1"/>
      <c r="K1066" s="1"/>
      <c r="L1066" s="1"/>
    </row>
    <row r="1067" spans="1:12" x14ac:dyDescent="0.3">
      <c r="A1067" s="7">
        <v>44454</v>
      </c>
      <c r="B1067" s="8">
        <v>107.99</v>
      </c>
      <c r="C1067" s="10">
        <f t="shared" si="33"/>
        <v>0</v>
      </c>
      <c r="D1067" s="10">
        <f t="shared" si="32"/>
        <v>0.23633321890760467</v>
      </c>
      <c r="E1067" s="1"/>
      <c r="F1067" s="1"/>
      <c r="G1067" s="1"/>
      <c r="H1067" s="1"/>
      <c r="I1067" s="1"/>
      <c r="J1067" s="1"/>
      <c r="K1067" s="1"/>
      <c r="L1067" s="1"/>
    </row>
    <row r="1068" spans="1:12" x14ac:dyDescent="0.3">
      <c r="A1068" s="7">
        <v>44455</v>
      </c>
      <c r="B1068" s="8">
        <v>108.06</v>
      </c>
      <c r="C1068" s="10">
        <f t="shared" si="33"/>
        <v>6.4799817125149063E-4</v>
      </c>
      <c r="D1068" s="10">
        <f t="shared" si="32"/>
        <v>0.21654865112338656</v>
      </c>
      <c r="E1068" s="1"/>
      <c r="F1068" s="1"/>
      <c r="G1068" s="1"/>
      <c r="H1068" s="1"/>
      <c r="I1068" s="1"/>
      <c r="J1068" s="1"/>
      <c r="K1068" s="1"/>
      <c r="L1068" s="1"/>
    </row>
    <row r="1069" spans="1:12" x14ac:dyDescent="0.3">
      <c r="A1069" s="7">
        <v>44456</v>
      </c>
      <c r="B1069" s="8">
        <v>107.69</v>
      </c>
      <c r="C1069" s="10">
        <f t="shared" si="33"/>
        <v>-3.4298990751301496E-3</v>
      </c>
      <c r="D1069" s="10">
        <f t="shared" si="32"/>
        <v>0.2239796329273161</v>
      </c>
      <c r="E1069" s="1"/>
      <c r="F1069" s="1"/>
      <c r="G1069" s="1"/>
      <c r="H1069" s="1"/>
      <c r="I1069" s="1"/>
      <c r="J1069" s="1"/>
      <c r="K1069" s="1"/>
      <c r="L1069" s="1"/>
    </row>
    <row r="1070" spans="1:12" x14ac:dyDescent="0.3">
      <c r="A1070" s="7">
        <v>44459</v>
      </c>
      <c r="B1070" s="8">
        <v>106.26</v>
      </c>
      <c r="C1070" s="10">
        <f t="shared" si="33"/>
        <v>-1.3367808317992367E-2</v>
      </c>
      <c r="D1070" s="10">
        <f t="shared" si="32"/>
        <v>0.21655416659283463</v>
      </c>
      <c r="E1070" s="1"/>
      <c r="F1070" s="1"/>
      <c r="G1070" s="1"/>
      <c r="H1070" s="1"/>
      <c r="I1070" s="1"/>
      <c r="J1070" s="1"/>
      <c r="K1070" s="1"/>
      <c r="L1070" s="1"/>
    </row>
    <row r="1071" spans="1:12" x14ac:dyDescent="0.3">
      <c r="A1071" s="7">
        <v>44460</v>
      </c>
      <c r="B1071" s="8">
        <v>105.78</v>
      </c>
      <c r="C1071" s="10">
        <f t="shared" si="33"/>
        <v>-4.527455384963382E-3</v>
      </c>
      <c r="D1071" s="10">
        <f t="shared" si="32"/>
        <v>0.22496502389842937</v>
      </c>
      <c r="E1071" s="1"/>
      <c r="F1071" s="1"/>
      <c r="G1071" s="1"/>
      <c r="H1071" s="1"/>
      <c r="I1071" s="1"/>
      <c r="J1071" s="1"/>
      <c r="K1071" s="1"/>
      <c r="L1071" s="1"/>
    </row>
    <row r="1072" spans="1:12" x14ac:dyDescent="0.3">
      <c r="A1072" s="7">
        <v>44461</v>
      </c>
      <c r="B1072" s="8">
        <v>107.45</v>
      </c>
      <c r="C1072" s="10">
        <f t="shared" si="33"/>
        <v>1.5664157450685626E-2</v>
      </c>
      <c r="D1072" s="10">
        <f t="shared" si="32"/>
        <v>0.24573274711172066</v>
      </c>
      <c r="E1072" s="1"/>
      <c r="F1072" s="1"/>
      <c r="G1072" s="1"/>
      <c r="H1072" s="1"/>
      <c r="I1072" s="1"/>
      <c r="J1072" s="1"/>
      <c r="K1072" s="1"/>
      <c r="L1072" s="1"/>
    </row>
    <row r="1073" spans="1:12" x14ac:dyDescent="0.3">
      <c r="A1073" s="7">
        <v>44462</v>
      </c>
      <c r="B1073" s="8">
        <v>108.1</v>
      </c>
      <c r="C1073" s="10">
        <f t="shared" si="33"/>
        <v>6.0311015566430048E-3</v>
      </c>
      <c r="D1073" s="10">
        <f t="shared" si="32"/>
        <v>0.27195684248557467</v>
      </c>
      <c r="E1073" s="1"/>
      <c r="F1073" s="1"/>
      <c r="G1073" s="1"/>
      <c r="H1073" s="1"/>
      <c r="I1073" s="1"/>
      <c r="J1073" s="1"/>
      <c r="K1073" s="1"/>
      <c r="L1073" s="1"/>
    </row>
    <row r="1074" spans="1:12" x14ac:dyDescent="0.3">
      <c r="A1074" s="7">
        <v>44463</v>
      </c>
      <c r="B1074" s="8">
        <v>108.52</v>
      </c>
      <c r="C1074" s="10">
        <f t="shared" si="33"/>
        <v>3.8777631455684212E-3</v>
      </c>
      <c r="D1074" s="10">
        <f t="shared" si="32"/>
        <v>0.27171488576108616</v>
      </c>
      <c r="E1074" s="1"/>
      <c r="F1074" s="1"/>
      <c r="G1074" s="1"/>
      <c r="H1074" s="1"/>
      <c r="I1074" s="1"/>
      <c r="J1074" s="1"/>
      <c r="K1074" s="1"/>
      <c r="L1074" s="1"/>
    </row>
    <row r="1075" spans="1:12" x14ac:dyDescent="0.3">
      <c r="A1075" s="7">
        <v>44466</v>
      </c>
      <c r="B1075" s="8">
        <v>109.59</v>
      </c>
      <c r="C1075" s="10">
        <f t="shared" si="33"/>
        <v>9.8116416845698586E-3</v>
      </c>
      <c r="D1075" s="10">
        <f t="shared" si="32"/>
        <v>0.26855181395641287</v>
      </c>
      <c r="E1075" s="1"/>
      <c r="F1075" s="1"/>
      <c r="G1075" s="1"/>
      <c r="H1075" s="1"/>
      <c r="I1075" s="1"/>
      <c r="J1075" s="1"/>
      <c r="K1075" s="1"/>
      <c r="L1075" s="1"/>
    </row>
    <row r="1076" spans="1:12" x14ac:dyDescent="0.3">
      <c r="A1076" s="7">
        <v>44467</v>
      </c>
      <c r="B1076" s="8">
        <v>109.27</v>
      </c>
      <c r="C1076" s="10">
        <f t="shared" si="33"/>
        <v>-2.9242458926468915E-3</v>
      </c>
      <c r="D1076" s="10">
        <f t="shared" si="32"/>
        <v>0.25517864848987715</v>
      </c>
      <c r="E1076" s="1"/>
      <c r="F1076" s="1"/>
      <c r="G1076" s="1"/>
      <c r="H1076" s="1"/>
      <c r="I1076" s="1"/>
      <c r="J1076" s="1"/>
      <c r="K1076" s="1"/>
      <c r="L1076" s="1"/>
    </row>
    <row r="1077" spans="1:12" x14ac:dyDescent="0.3">
      <c r="A1077" s="7">
        <v>44468</v>
      </c>
      <c r="B1077" s="8">
        <v>112.02</v>
      </c>
      <c r="C1077" s="10">
        <f t="shared" si="33"/>
        <v>2.4855543199032326E-2</v>
      </c>
      <c r="D1077" s="10">
        <f t="shared" si="32"/>
        <v>0.29167742646507427</v>
      </c>
      <c r="E1077" s="1"/>
      <c r="F1077" s="1"/>
      <c r="G1077" s="1"/>
      <c r="H1077" s="1"/>
      <c r="I1077" s="1"/>
      <c r="J1077" s="1"/>
      <c r="K1077" s="1"/>
      <c r="L1077" s="1"/>
    </row>
    <row r="1078" spans="1:12" x14ac:dyDescent="0.3">
      <c r="A1078" s="7">
        <v>44469</v>
      </c>
      <c r="B1078" s="8">
        <v>110.16</v>
      </c>
      <c r="C1078" s="10">
        <f t="shared" si="33"/>
        <v>-1.6743572361286884E-2</v>
      </c>
      <c r="D1078" s="10">
        <f t="shared" si="32"/>
        <v>0.24758655816689223</v>
      </c>
      <c r="E1078" s="1"/>
      <c r="F1078" s="1"/>
      <c r="G1078" s="1"/>
      <c r="H1078" s="1"/>
      <c r="I1078" s="1"/>
      <c r="J1078" s="1"/>
      <c r="K1078" s="1"/>
      <c r="L1078" s="1"/>
    </row>
    <row r="1079" spans="1:12" x14ac:dyDescent="0.3">
      <c r="A1079" s="7">
        <v>44470</v>
      </c>
      <c r="B1079" s="8">
        <v>111.2</v>
      </c>
      <c r="C1079" s="10">
        <f t="shared" si="33"/>
        <v>9.3965273960826112E-3</v>
      </c>
      <c r="D1079" s="10">
        <f t="shared" si="32"/>
        <v>0.24312605090154865</v>
      </c>
      <c r="E1079" s="1"/>
      <c r="F1079" s="1"/>
      <c r="G1079" s="1"/>
      <c r="H1079" s="1"/>
      <c r="I1079" s="1"/>
      <c r="J1079" s="1"/>
      <c r="K1079" s="1"/>
      <c r="L1079" s="1"/>
    </row>
    <row r="1080" spans="1:12" x14ac:dyDescent="0.3">
      <c r="A1080" s="7">
        <v>44473</v>
      </c>
      <c r="B1080" s="8">
        <v>110.92</v>
      </c>
      <c r="C1080" s="10">
        <f t="shared" si="33"/>
        <v>-2.5211610689047643E-3</v>
      </c>
      <c r="D1080" s="10">
        <f t="shared" si="32"/>
        <v>0.22354933143204389</v>
      </c>
      <c r="E1080" s="1"/>
      <c r="F1080" s="1"/>
      <c r="G1080" s="1"/>
      <c r="H1080" s="1"/>
      <c r="I1080" s="1"/>
      <c r="J1080" s="1"/>
      <c r="K1080" s="1"/>
      <c r="L1080" s="1"/>
    </row>
    <row r="1081" spans="1:12" x14ac:dyDescent="0.3">
      <c r="A1081" s="7">
        <v>44474</v>
      </c>
      <c r="B1081" s="8">
        <v>110.7</v>
      </c>
      <c r="C1081" s="10">
        <f t="shared" si="33"/>
        <v>-1.9853810329861243E-3</v>
      </c>
      <c r="D1081" s="10">
        <f t="shared" si="32"/>
        <v>0.21269695251982498</v>
      </c>
      <c r="E1081" s="1"/>
      <c r="F1081" s="1"/>
      <c r="G1081" s="1"/>
      <c r="H1081" s="1"/>
      <c r="I1081" s="1"/>
      <c r="J1081" s="1"/>
      <c r="K1081" s="1"/>
      <c r="L1081" s="1"/>
    </row>
    <row r="1082" spans="1:12" x14ac:dyDescent="0.3">
      <c r="A1082" s="7">
        <v>44475</v>
      </c>
      <c r="B1082" s="8">
        <v>108.05</v>
      </c>
      <c r="C1082" s="10">
        <f t="shared" si="33"/>
        <v>-2.4229756761696215E-2</v>
      </c>
      <c r="D1082" s="10">
        <f t="shared" si="32"/>
        <v>0.19755969820478464</v>
      </c>
      <c r="E1082" s="1"/>
      <c r="F1082" s="1"/>
      <c r="G1082" s="1"/>
      <c r="H1082" s="1"/>
      <c r="I1082" s="1"/>
      <c r="J1082" s="1"/>
      <c r="K1082" s="1"/>
      <c r="L1082" s="1"/>
    </row>
    <row r="1083" spans="1:12" x14ac:dyDescent="0.3">
      <c r="A1083" s="7">
        <v>44476</v>
      </c>
      <c r="B1083" s="8">
        <v>107.6</v>
      </c>
      <c r="C1083" s="10">
        <f t="shared" si="33"/>
        <v>-4.1734352252109155E-3</v>
      </c>
      <c r="D1083" s="10">
        <f t="shared" si="32"/>
        <v>0.18273056235841417</v>
      </c>
      <c r="E1083" s="1"/>
      <c r="F1083" s="1"/>
      <c r="G1083" s="1"/>
      <c r="H1083" s="1"/>
      <c r="I1083" s="1"/>
      <c r="J1083" s="1"/>
      <c r="K1083" s="1"/>
      <c r="L1083" s="1"/>
    </row>
    <row r="1084" spans="1:12" x14ac:dyDescent="0.3">
      <c r="A1084" s="7">
        <v>44477</v>
      </c>
      <c r="B1084" s="8">
        <v>105.33</v>
      </c>
      <c r="C1084" s="10">
        <f t="shared" si="33"/>
        <v>-2.1322368879233423E-2</v>
      </c>
      <c r="D1084" s="10">
        <f t="shared" si="32"/>
        <v>0.13999457172881033</v>
      </c>
      <c r="E1084" s="1"/>
      <c r="F1084" s="1"/>
      <c r="G1084" s="1"/>
      <c r="H1084" s="1"/>
      <c r="I1084" s="1"/>
      <c r="J1084" s="1"/>
      <c r="K1084" s="1"/>
      <c r="L1084" s="1"/>
    </row>
    <row r="1085" spans="1:12" x14ac:dyDescent="0.3">
      <c r="A1085" s="7">
        <v>44480</v>
      </c>
      <c r="B1085" s="8">
        <v>104.76</v>
      </c>
      <c r="C1085" s="10">
        <f t="shared" si="33"/>
        <v>-5.4262592089393972E-3</v>
      </c>
      <c r="D1085" s="10">
        <f t="shared" si="32"/>
        <v>0.12295100581482647</v>
      </c>
      <c r="E1085" s="1"/>
      <c r="F1085" s="1"/>
      <c r="G1085" s="1"/>
      <c r="H1085" s="1"/>
      <c r="I1085" s="1"/>
      <c r="J1085" s="1"/>
      <c r="K1085" s="1"/>
      <c r="L1085" s="1"/>
    </row>
    <row r="1086" spans="1:12" x14ac:dyDescent="0.3">
      <c r="A1086" s="7">
        <v>44481</v>
      </c>
      <c r="B1086" s="8">
        <v>105.7</v>
      </c>
      <c r="C1086" s="10">
        <f t="shared" si="33"/>
        <v>8.9328732366808442E-3</v>
      </c>
      <c r="D1086" s="10">
        <f t="shared" si="32"/>
        <v>0.13588583128572804</v>
      </c>
      <c r="E1086" s="1"/>
      <c r="F1086" s="1"/>
      <c r="G1086" s="1"/>
      <c r="H1086" s="1"/>
      <c r="I1086" s="1"/>
      <c r="J1086" s="1"/>
      <c r="K1086" s="1"/>
      <c r="L1086" s="1"/>
    </row>
    <row r="1087" spans="1:12" x14ac:dyDescent="0.3">
      <c r="A1087" s="7">
        <v>44482</v>
      </c>
      <c r="B1087" s="8">
        <v>105.89</v>
      </c>
      <c r="C1087" s="10">
        <f t="shared" si="33"/>
        <v>1.7959265661711633E-3</v>
      </c>
      <c r="D1087" s="10">
        <f t="shared" ref="D1087:D1111" si="34">SUM(C836:C1087)</f>
        <v>0.14496954776227908</v>
      </c>
      <c r="E1087" s="1"/>
      <c r="F1087" s="1"/>
      <c r="G1087" s="1"/>
      <c r="H1087" s="1"/>
      <c r="I1087" s="1"/>
      <c r="J1087" s="1"/>
      <c r="K1087" s="1"/>
      <c r="L1087" s="1"/>
    </row>
    <row r="1088" spans="1:12" x14ac:dyDescent="0.3">
      <c r="A1088" s="7">
        <v>44483</v>
      </c>
      <c r="B1088" s="8">
        <v>105.76</v>
      </c>
      <c r="C1088" s="10">
        <f t="shared" si="33"/>
        <v>-1.2284433389869289E-3</v>
      </c>
      <c r="D1088" s="10">
        <f t="shared" si="34"/>
        <v>0.13992742505304648</v>
      </c>
      <c r="E1088" s="1"/>
      <c r="F1088" s="1"/>
      <c r="G1088" s="1"/>
      <c r="H1088" s="1"/>
      <c r="I1088" s="1"/>
      <c r="J1088" s="1"/>
      <c r="K1088" s="1"/>
      <c r="L1088" s="1"/>
    </row>
    <row r="1089" spans="1:12" x14ac:dyDescent="0.3">
      <c r="A1089" s="7">
        <v>44484</v>
      </c>
      <c r="B1089" s="8">
        <v>105.39</v>
      </c>
      <c r="C1089" s="10">
        <f t="shared" si="33"/>
        <v>-3.5046211575308888E-3</v>
      </c>
      <c r="D1089" s="10">
        <f t="shared" si="34"/>
        <v>0.13729322066247063</v>
      </c>
      <c r="E1089" s="1"/>
      <c r="F1089" s="1"/>
      <c r="G1089" s="1"/>
      <c r="H1089" s="1"/>
      <c r="I1089" s="1"/>
      <c r="J1089" s="1"/>
      <c r="K1089" s="1"/>
      <c r="L1089" s="1"/>
    </row>
    <row r="1090" spans="1:12" x14ac:dyDescent="0.3">
      <c r="A1090" s="7">
        <v>44487</v>
      </c>
      <c r="B1090" s="8">
        <v>105.26</v>
      </c>
      <c r="C1090" s="10">
        <f t="shared" si="33"/>
        <v>-1.2342750202124322E-3</v>
      </c>
      <c r="D1090" s="10">
        <f t="shared" si="34"/>
        <v>0.12211503490949306</v>
      </c>
      <c r="E1090" s="1"/>
      <c r="F1090" s="1"/>
      <c r="G1090" s="1"/>
      <c r="H1090" s="1"/>
      <c r="I1090" s="1"/>
      <c r="J1090" s="1"/>
      <c r="K1090" s="1"/>
      <c r="L1090" s="1"/>
    </row>
    <row r="1091" spans="1:12" x14ac:dyDescent="0.3">
      <c r="A1091" s="7">
        <v>44488</v>
      </c>
      <c r="B1091" s="8">
        <v>104.98</v>
      </c>
      <c r="C1091" s="10">
        <f t="shared" si="33"/>
        <v>-2.6636241014792472E-3</v>
      </c>
      <c r="D1091" s="10">
        <f t="shared" si="34"/>
        <v>0.13459338300303883</v>
      </c>
      <c r="E1091" s="1"/>
      <c r="F1091" s="1"/>
      <c r="G1091" s="1"/>
      <c r="H1091" s="1"/>
      <c r="I1091" s="1"/>
      <c r="J1091" s="1"/>
      <c r="K1091" s="1"/>
      <c r="L1091" s="1"/>
    </row>
    <row r="1092" spans="1:12" x14ac:dyDescent="0.3">
      <c r="A1092" s="7">
        <v>44489</v>
      </c>
      <c r="B1092" s="8">
        <v>105.23</v>
      </c>
      <c r="C1092" s="10">
        <f t="shared" ref="C1092:C1115" si="35">LN(B1092/B1091)</f>
        <v>2.3785749285671828E-3</v>
      </c>
      <c r="D1092" s="10">
        <f t="shared" si="34"/>
        <v>0.14155962299586841</v>
      </c>
      <c r="E1092" s="1"/>
      <c r="F1092" s="1"/>
      <c r="G1092" s="1"/>
      <c r="H1092" s="1"/>
      <c r="I1092" s="1"/>
      <c r="J1092" s="1"/>
      <c r="K1092" s="1"/>
      <c r="L1092" s="1"/>
    </row>
    <row r="1093" spans="1:12" x14ac:dyDescent="0.3">
      <c r="A1093" s="7">
        <v>44490</v>
      </c>
      <c r="B1093" s="8">
        <v>105.61</v>
      </c>
      <c r="C1093" s="10">
        <f t="shared" si="35"/>
        <v>3.6046330056621334E-3</v>
      </c>
      <c r="D1093" s="10">
        <f t="shared" si="34"/>
        <v>0.14494531785068349</v>
      </c>
      <c r="E1093" s="1"/>
      <c r="F1093" s="1"/>
      <c r="G1093" s="1"/>
      <c r="H1093" s="1"/>
      <c r="I1093" s="1"/>
      <c r="J1093" s="1"/>
      <c r="K1093" s="1"/>
      <c r="L1093" s="1"/>
    </row>
    <row r="1094" spans="1:12" x14ac:dyDescent="0.3">
      <c r="A1094" s="7">
        <v>44491</v>
      </c>
      <c r="B1094" s="8">
        <v>107.3</v>
      </c>
      <c r="C1094" s="10">
        <f t="shared" si="35"/>
        <v>1.5875585878269746E-2</v>
      </c>
      <c r="D1094" s="10">
        <f t="shared" si="34"/>
        <v>0.14701558637071727</v>
      </c>
      <c r="E1094" s="1"/>
      <c r="F1094" s="1"/>
      <c r="G1094" s="1"/>
      <c r="H1094" s="1"/>
      <c r="I1094" s="1"/>
      <c r="J1094" s="1"/>
      <c r="K1094" s="1"/>
      <c r="L1094" s="1"/>
    </row>
    <row r="1095" spans="1:12" x14ac:dyDescent="0.3">
      <c r="A1095" s="7">
        <v>44494</v>
      </c>
      <c r="B1095" s="8">
        <v>106.18</v>
      </c>
      <c r="C1095" s="10">
        <f t="shared" si="35"/>
        <v>-1.0492882481127289E-2</v>
      </c>
      <c r="D1095" s="10">
        <f t="shared" si="34"/>
        <v>0.1367386399733484</v>
      </c>
      <c r="E1095" s="1"/>
      <c r="F1095" s="1"/>
      <c r="G1095" s="1"/>
      <c r="H1095" s="1"/>
      <c r="I1095" s="1"/>
      <c r="J1095" s="1"/>
      <c r="K1095" s="1"/>
      <c r="L1095" s="1"/>
    </row>
    <row r="1096" spans="1:12" x14ac:dyDescent="0.3">
      <c r="A1096" s="7">
        <v>44495</v>
      </c>
      <c r="B1096" s="8">
        <v>105.66</v>
      </c>
      <c r="C1096" s="10">
        <f t="shared" si="35"/>
        <v>-4.9093754193557625E-3</v>
      </c>
      <c r="D1096" s="10">
        <f t="shared" si="34"/>
        <v>0.14563758397931725</v>
      </c>
      <c r="E1096" s="1"/>
      <c r="F1096" s="1"/>
      <c r="G1096" s="1"/>
      <c r="H1096" s="1"/>
      <c r="I1096" s="1"/>
      <c r="J1096" s="1"/>
      <c r="K1096" s="1"/>
      <c r="L1096" s="1"/>
    </row>
    <row r="1097" spans="1:12" x14ac:dyDescent="0.3">
      <c r="A1097" s="7">
        <v>44496</v>
      </c>
      <c r="B1097" s="8">
        <v>101.74</v>
      </c>
      <c r="C1097" s="10">
        <f t="shared" si="35"/>
        <v>-3.7805852341550879E-2</v>
      </c>
      <c r="D1097" s="10">
        <f t="shared" si="34"/>
        <v>0.11299062568736373</v>
      </c>
      <c r="E1097" s="1"/>
      <c r="F1097" s="1"/>
      <c r="G1097" s="1"/>
      <c r="H1097" s="1"/>
      <c r="I1097" s="1"/>
      <c r="J1097" s="1"/>
      <c r="K1097" s="1"/>
      <c r="L1097" s="1"/>
    </row>
    <row r="1098" spans="1:12" x14ac:dyDescent="0.3">
      <c r="A1098" s="7">
        <v>44497</v>
      </c>
      <c r="B1098" s="8">
        <v>101.98</v>
      </c>
      <c r="C1098" s="10">
        <f t="shared" si="35"/>
        <v>2.3561762323908927E-3</v>
      </c>
      <c r="D1098" s="10">
        <f t="shared" si="34"/>
        <v>0.1628996994653952</v>
      </c>
      <c r="E1098" s="1"/>
      <c r="F1098" s="1"/>
      <c r="G1098" s="1"/>
      <c r="H1098" s="1"/>
      <c r="I1098" s="1"/>
      <c r="J1098" s="1"/>
      <c r="K1098" s="1"/>
      <c r="L1098" s="1"/>
    </row>
    <row r="1099" spans="1:12" x14ac:dyDescent="0.3">
      <c r="A1099" s="7">
        <v>44498</v>
      </c>
      <c r="B1099" s="8">
        <v>101.48</v>
      </c>
      <c r="C1099" s="10">
        <f t="shared" si="35"/>
        <v>-4.914980895928539E-3</v>
      </c>
      <c r="D1099" s="10">
        <f t="shared" si="34"/>
        <v>0.16168457248365048</v>
      </c>
      <c r="E1099" s="1"/>
      <c r="F1099" s="1"/>
      <c r="G1099" s="1"/>
      <c r="H1099" s="1"/>
      <c r="I1099" s="1"/>
      <c r="J1099" s="1"/>
      <c r="K1099" s="1"/>
      <c r="L1099" s="1"/>
    </row>
    <row r="1100" spans="1:12" x14ac:dyDescent="0.3">
      <c r="A1100" s="7">
        <v>44501</v>
      </c>
      <c r="B1100" s="8">
        <v>102.54</v>
      </c>
      <c r="C1100" s="10">
        <f t="shared" si="35"/>
        <v>1.0391231624473456E-2</v>
      </c>
      <c r="D1100" s="10">
        <f t="shared" si="34"/>
        <v>0.17706913736534544</v>
      </c>
      <c r="E1100" s="1"/>
      <c r="F1100" s="1"/>
      <c r="G1100" s="1"/>
      <c r="H1100" s="1"/>
      <c r="I1100" s="1"/>
      <c r="J1100" s="1"/>
      <c r="K1100" s="1"/>
      <c r="L1100" s="1"/>
    </row>
    <row r="1101" spans="1:12" x14ac:dyDescent="0.3">
      <c r="A1101" s="7">
        <v>44502</v>
      </c>
      <c r="B1101" s="8">
        <v>102.91</v>
      </c>
      <c r="C1101" s="10">
        <f t="shared" si="35"/>
        <v>3.6018534924457911E-3</v>
      </c>
      <c r="D1101" s="10">
        <f t="shared" si="34"/>
        <v>0.15390777861398772</v>
      </c>
      <c r="E1101" s="1"/>
      <c r="F1101" s="1"/>
      <c r="G1101" s="1"/>
      <c r="H1101" s="1"/>
      <c r="I1101" s="1"/>
      <c r="J1101" s="1"/>
      <c r="K1101" s="1"/>
      <c r="L1101" s="1"/>
    </row>
    <row r="1102" spans="1:12" x14ac:dyDescent="0.3">
      <c r="A1102" s="7">
        <v>44503</v>
      </c>
      <c r="B1102" s="8">
        <v>105.08</v>
      </c>
      <c r="C1102" s="10">
        <f t="shared" si="35"/>
        <v>2.0867144969338836E-2</v>
      </c>
      <c r="D1102" s="10">
        <f t="shared" si="34"/>
        <v>0.14738513917801152</v>
      </c>
      <c r="E1102" s="1"/>
      <c r="F1102" s="1"/>
      <c r="G1102" s="1"/>
      <c r="H1102" s="1"/>
      <c r="I1102" s="1"/>
      <c r="J1102" s="1"/>
      <c r="K1102" s="1"/>
      <c r="L1102" s="1"/>
    </row>
    <row r="1103" spans="1:12" x14ac:dyDescent="0.3">
      <c r="A1103" s="7">
        <v>44504</v>
      </c>
      <c r="B1103" s="8">
        <v>103.86</v>
      </c>
      <c r="C1103" s="10">
        <f t="shared" si="35"/>
        <v>-1.1678126401166175E-2</v>
      </c>
      <c r="D1103" s="10">
        <f t="shared" si="34"/>
        <v>0.14791175763701955</v>
      </c>
      <c r="E1103" s="1"/>
      <c r="F1103" s="1"/>
      <c r="G1103" s="1"/>
      <c r="H1103" s="1"/>
      <c r="I1103" s="1"/>
      <c r="J1103" s="1"/>
      <c r="K1103" s="1"/>
      <c r="L1103" s="1"/>
    </row>
    <row r="1104" spans="1:12" x14ac:dyDescent="0.3">
      <c r="A1104" s="7">
        <v>44505</v>
      </c>
      <c r="B1104" s="8">
        <v>105</v>
      </c>
      <c r="C1104" s="10">
        <f t="shared" si="35"/>
        <v>1.0916511741350467E-2</v>
      </c>
      <c r="D1104" s="10">
        <f t="shared" si="34"/>
        <v>0.13141119285776959</v>
      </c>
      <c r="E1104" s="1"/>
      <c r="F1104" s="1"/>
      <c r="G1104" s="1"/>
      <c r="H1104" s="1"/>
      <c r="I1104" s="1"/>
      <c r="J1104" s="1"/>
      <c r="K1104" s="1"/>
      <c r="L1104" s="1"/>
    </row>
    <row r="1105" spans="1:12" x14ac:dyDescent="0.3">
      <c r="A1105" s="7">
        <v>44508</v>
      </c>
      <c r="B1105" s="8">
        <v>104.24</v>
      </c>
      <c r="C1105" s="10">
        <f t="shared" si="35"/>
        <v>-7.2644173409337209E-3</v>
      </c>
      <c r="D1105" s="10">
        <f t="shared" si="34"/>
        <v>0.12773744364756448</v>
      </c>
      <c r="E1105" s="1"/>
      <c r="F1105" s="1"/>
      <c r="G1105" s="1"/>
      <c r="H1105" s="1"/>
      <c r="I1105" s="1"/>
      <c r="J1105" s="1"/>
      <c r="K1105" s="1"/>
      <c r="L1105" s="1"/>
    </row>
    <row r="1106" spans="1:12" x14ac:dyDescent="0.3">
      <c r="A1106" s="7">
        <v>44509</v>
      </c>
      <c r="B1106" s="8">
        <v>106.22</v>
      </c>
      <c r="C1106" s="10">
        <f t="shared" si="35"/>
        <v>1.8816482177663393E-2</v>
      </c>
      <c r="D1106" s="10">
        <f t="shared" si="34"/>
        <v>8.1872347556525518E-2</v>
      </c>
      <c r="E1106" s="1"/>
      <c r="F1106" s="1"/>
      <c r="G1106" s="1"/>
      <c r="H1106" s="1"/>
      <c r="I1106" s="1"/>
      <c r="J1106" s="1"/>
      <c r="K1106" s="1"/>
      <c r="L1106" s="1"/>
    </row>
    <row r="1107" spans="1:12" x14ac:dyDescent="0.3">
      <c r="A1107" s="7">
        <v>44510</v>
      </c>
      <c r="B1107" s="8">
        <v>106.26</v>
      </c>
      <c r="C1107" s="10">
        <f t="shared" si="35"/>
        <v>3.7650602854405295E-4</v>
      </c>
      <c r="D1107" s="10">
        <f t="shared" si="34"/>
        <v>5.473666335715896E-2</v>
      </c>
      <c r="E1107" s="1"/>
      <c r="F1107" s="1"/>
      <c r="G1107" s="1"/>
      <c r="H1107" s="1"/>
      <c r="I1107" s="1"/>
      <c r="J1107" s="1"/>
      <c r="K1107" s="1"/>
      <c r="L1107" s="1"/>
    </row>
    <row r="1108" spans="1:12" x14ac:dyDescent="0.3">
      <c r="A1108" s="7">
        <v>44511</v>
      </c>
      <c r="B1108" s="8">
        <v>105.88</v>
      </c>
      <c r="C1108" s="10">
        <f t="shared" si="35"/>
        <v>-3.5825436638967545E-3</v>
      </c>
      <c r="D1108" s="10">
        <f t="shared" si="34"/>
        <v>5.1750719094471771E-2</v>
      </c>
      <c r="E1108" s="1"/>
      <c r="F1108" s="1"/>
      <c r="G1108" s="1"/>
      <c r="H1108" s="1"/>
      <c r="I1108" s="1"/>
      <c r="J1108" s="1"/>
      <c r="K1108" s="1"/>
      <c r="L1108" s="1"/>
    </row>
    <row r="1109" spans="1:12" x14ac:dyDescent="0.3">
      <c r="A1109" s="7">
        <v>44512</v>
      </c>
      <c r="B1109" s="8">
        <v>106.62</v>
      </c>
      <c r="C1109" s="10">
        <f t="shared" si="35"/>
        <v>6.9647340357145435E-3</v>
      </c>
      <c r="D1109" s="10">
        <f t="shared" si="34"/>
        <v>6.100572049922174E-2</v>
      </c>
      <c r="E1109" s="1"/>
      <c r="F1109" s="1"/>
      <c r="G1109" s="1"/>
      <c r="H1109" s="1"/>
      <c r="I1109" s="1"/>
      <c r="J1109" s="1"/>
      <c r="K1109" s="1"/>
      <c r="L1109" s="1"/>
    </row>
    <row r="1110" spans="1:12" x14ac:dyDescent="0.3">
      <c r="A1110" s="7">
        <v>44515</v>
      </c>
      <c r="B1110" s="8">
        <v>107.65</v>
      </c>
      <c r="C1110" s="10">
        <f t="shared" si="35"/>
        <v>9.6141124157569733E-3</v>
      </c>
      <c r="D1110" s="10">
        <f t="shared" si="34"/>
        <v>4.7657503502991548E-2</v>
      </c>
      <c r="E1110" s="1"/>
      <c r="F1110" s="1"/>
      <c r="G1110" s="1"/>
      <c r="H1110" s="1"/>
      <c r="I1110" s="1"/>
      <c r="J1110" s="1"/>
      <c r="K1110" s="1"/>
      <c r="L1110" s="1"/>
    </row>
    <row r="1111" spans="1:12" x14ac:dyDescent="0.3">
      <c r="A1111" s="7">
        <v>44516</v>
      </c>
      <c r="B1111" s="8">
        <v>106.36</v>
      </c>
      <c r="C1111" s="10">
        <f t="shared" si="35"/>
        <v>-1.2055657435552989E-2</v>
      </c>
      <c r="D1111" s="10">
        <f t="shared" si="34"/>
        <v>3.677166487894918E-2</v>
      </c>
      <c r="E1111" s="1"/>
      <c r="F1111" s="1"/>
      <c r="G1111" s="1"/>
      <c r="H1111" s="1"/>
      <c r="I1111" s="1"/>
      <c r="J1111" s="1"/>
      <c r="K1111" s="1"/>
      <c r="L1111" s="1"/>
    </row>
    <row r="1112" spans="1:12" x14ac:dyDescent="0.3">
      <c r="A1112" s="7">
        <v>44517</v>
      </c>
      <c r="B1112" s="8">
        <v>105.95</v>
      </c>
      <c r="C1112" s="10">
        <f t="shared" si="35"/>
        <v>-3.8622816605109176E-3</v>
      </c>
      <c r="D1112" s="10">
        <f>SUM(C861:C1112)</f>
        <v>5.0722185054255416E-2</v>
      </c>
      <c r="E1112" s="1"/>
      <c r="F1112" s="1"/>
      <c r="G1112" s="1"/>
      <c r="H1112" s="1"/>
      <c r="I1112" s="1"/>
      <c r="J1112" s="1"/>
      <c r="K1112" s="1"/>
      <c r="L1112" s="1"/>
    </row>
    <row r="1113" spans="1:12" x14ac:dyDescent="0.3">
      <c r="A1113" s="7">
        <v>44518</v>
      </c>
      <c r="B1113" s="8">
        <v>105.24</v>
      </c>
      <c r="C1113" s="10">
        <f t="shared" si="35"/>
        <v>-6.7238285422161325E-3</v>
      </c>
      <c r="D1113" s="10">
        <f t="shared" ref="D1113:D1115" si="36">SUM(C862:C1113)</f>
        <v>8.0296128860904328E-2</v>
      </c>
      <c r="E1113" s="1"/>
      <c r="F1113" s="1"/>
      <c r="G1113" s="1"/>
      <c r="H1113" s="1"/>
      <c r="I1113" s="1"/>
      <c r="J1113" s="1"/>
      <c r="K1113" s="1"/>
      <c r="L1113" s="1"/>
    </row>
    <row r="1114" spans="1:12" x14ac:dyDescent="0.3">
      <c r="A1114" s="7">
        <v>44519</v>
      </c>
      <c r="B1114" s="8">
        <v>101.33</v>
      </c>
      <c r="C1114" s="10">
        <f t="shared" si="35"/>
        <v>-3.7860938711865778E-2</v>
      </c>
      <c r="D1114" s="10">
        <f t="shared" si="36"/>
        <v>4.6769115000978058E-2</v>
      </c>
      <c r="E1114" s="1"/>
      <c r="F1114" s="1"/>
      <c r="G1114" s="1"/>
      <c r="H1114" s="1"/>
      <c r="I1114" s="1"/>
      <c r="J1114" s="1"/>
      <c r="K1114" s="1"/>
      <c r="L1114" s="1"/>
    </row>
    <row r="1115" spans="1:12" x14ac:dyDescent="0.3">
      <c r="A1115" s="7">
        <v>44522</v>
      </c>
      <c r="B1115" s="8">
        <v>103.82</v>
      </c>
      <c r="C1115" s="10">
        <f t="shared" si="35"/>
        <v>2.4276112938856814E-2</v>
      </c>
      <c r="D1115" s="10">
        <f t="shared" si="36"/>
        <v>0.13697734291173463</v>
      </c>
      <c r="E1115" s="1"/>
      <c r="F1115" s="1"/>
      <c r="G1115" s="1"/>
      <c r="H1115" s="1"/>
      <c r="I1115" s="1"/>
      <c r="J1115" s="1"/>
      <c r="K1115" s="1"/>
      <c r="L1115" s="1"/>
    </row>
  </sheetData>
  <mergeCells count="6">
    <mergeCell ref="F1:H1"/>
    <mergeCell ref="I1:M1"/>
    <mergeCell ref="J3:K3"/>
    <mergeCell ref="J4:K4"/>
    <mergeCell ref="I9:J9"/>
    <mergeCell ref="K9:L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18300-8B16-4F1C-A517-C8A3004929FA}">
  <dimension ref="A1:M1115"/>
  <sheetViews>
    <sheetView tabSelected="1" topLeftCell="A12" workbookViewId="0">
      <selection activeCell="G22" sqref="G22"/>
    </sheetView>
  </sheetViews>
  <sheetFormatPr defaultRowHeight="14.4" x14ac:dyDescent="0.3"/>
  <cols>
    <col min="1" max="1" width="9.5546875" bestFit="1" customWidth="1"/>
    <col min="5" max="6" width="8.88671875" customWidth="1"/>
    <col min="7" max="7" width="16.33203125" customWidth="1"/>
    <col min="8" max="8" width="12" customWidth="1"/>
    <col min="9" max="9" width="15" customWidth="1"/>
    <col min="10" max="10" width="15.44140625" customWidth="1"/>
    <col min="11" max="11" width="18.77734375" customWidth="1"/>
    <col min="12" max="12" width="14.109375" customWidth="1"/>
  </cols>
  <sheetData>
    <row r="1" spans="1:13" ht="43.2" x14ac:dyDescent="0.3">
      <c r="A1" s="15" t="s">
        <v>0</v>
      </c>
      <c r="B1" s="15" t="s">
        <v>1</v>
      </c>
      <c r="C1" s="15" t="s">
        <v>2</v>
      </c>
      <c r="D1" s="15" t="s">
        <v>3</v>
      </c>
      <c r="E1" s="3"/>
      <c r="F1" s="22" t="s">
        <v>4</v>
      </c>
      <c r="G1" s="23"/>
      <c r="H1" s="24"/>
      <c r="I1" s="6"/>
      <c r="J1" s="6"/>
      <c r="K1" s="6"/>
      <c r="L1" s="6"/>
      <c r="M1" s="6"/>
    </row>
    <row r="2" spans="1:13" x14ac:dyDescent="0.3">
      <c r="A2" s="7">
        <v>42908</v>
      </c>
      <c r="B2" s="8">
        <v>56</v>
      </c>
      <c r="C2" s="9"/>
      <c r="D2" s="9"/>
      <c r="E2" s="4"/>
      <c r="F2" s="16"/>
      <c r="G2" s="17" t="s">
        <v>5</v>
      </c>
      <c r="H2" s="17" t="s">
        <v>6</v>
      </c>
      <c r="I2" s="4"/>
      <c r="J2" s="4"/>
      <c r="K2" s="4"/>
      <c r="L2" s="4"/>
      <c r="M2" s="4"/>
    </row>
    <row r="3" spans="1:13" x14ac:dyDescent="0.3">
      <c r="A3" s="7">
        <v>42909</v>
      </c>
      <c r="B3" s="8">
        <v>55.94</v>
      </c>
      <c r="C3" s="10">
        <f>LN(B3/B2)</f>
        <v>-1.0720029613356067E-3</v>
      </c>
      <c r="D3" s="11"/>
      <c r="E3" s="4"/>
      <c r="F3" s="16" t="s">
        <v>7</v>
      </c>
      <c r="G3" s="10">
        <f>AVERAGE(C3:C1115)</f>
        <v>1.0411182155058603E-4</v>
      </c>
      <c r="H3" s="10">
        <f>G3*252</f>
        <v>2.6236179030747681E-2</v>
      </c>
      <c r="I3" s="4"/>
      <c r="J3" s="19" t="s">
        <v>8</v>
      </c>
      <c r="K3" s="20"/>
      <c r="L3" s="4"/>
      <c r="M3" s="4"/>
    </row>
    <row r="4" spans="1:13" x14ac:dyDescent="0.3">
      <c r="A4" s="7">
        <v>42912</v>
      </c>
      <c r="B4" s="8">
        <v>56.17</v>
      </c>
      <c r="C4" s="10">
        <f t="shared" ref="C4:C67" si="0">LN(B4/B3)</f>
        <v>4.1031187705278197E-3</v>
      </c>
      <c r="D4" s="11"/>
      <c r="E4" s="4"/>
      <c r="F4" s="16" t="s">
        <v>9</v>
      </c>
      <c r="G4" s="10">
        <f>MEDIAN(C3:C1115)</f>
        <v>6.6323995135621628E-4</v>
      </c>
      <c r="H4" s="25"/>
      <c r="I4" s="4"/>
      <c r="J4" s="21">
        <v>0.44500000000000001</v>
      </c>
      <c r="K4" s="21"/>
      <c r="L4" s="4"/>
      <c r="M4" s="4"/>
    </row>
    <row r="5" spans="1:13" x14ac:dyDescent="0.3">
      <c r="A5" s="7">
        <v>42913</v>
      </c>
      <c r="B5" s="8">
        <v>55.52</v>
      </c>
      <c r="C5" s="10">
        <f t="shared" si="0"/>
        <v>-1.1639490345792316E-2</v>
      </c>
      <c r="D5" s="11"/>
      <c r="E5" s="4"/>
      <c r="F5" s="16" t="s">
        <v>10</v>
      </c>
      <c r="G5" s="10">
        <f>_xlfn.STDEV.S(C3:C1115)</f>
        <v>1.5115921507949827E-2</v>
      </c>
      <c r="H5" s="10">
        <f>G5*SQRT(12)</f>
        <v>5.2363088109984517E-2</v>
      </c>
      <c r="I5" s="4"/>
      <c r="J5" s="4"/>
      <c r="K5" s="4"/>
      <c r="L5" s="4"/>
      <c r="M5" s="4"/>
    </row>
    <row r="6" spans="1:13" x14ac:dyDescent="0.3">
      <c r="A6" s="7">
        <v>42914</v>
      </c>
      <c r="B6" s="8">
        <v>56.42</v>
      </c>
      <c r="C6" s="10">
        <f t="shared" si="0"/>
        <v>1.60803893753012E-2</v>
      </c>
      <c r="D6" s="11"/>
      <c r="E6" s="4"/>
      <c r="F6" s="16" t="s">
        <v>11</v>
      </c>
      <c r="G6" s="12">
        <f>SKEW(C3:C1115)</f>
        <v>-0.68050459258890272</v>
      </c>
      <c r="H6" s="25"/>
      <c r="I6" s="5"/>
      <c r="J6" s="4"/>
      <c r="K6" s="4"/>
      <c r="L6" s="4"/>
      <c r="M6" s="4"/>
    </row>
    <row r="7" spans="1:13" x14ac:dyDescent="0.3">
      <c r="A7" s="7">
        <v>42915</v>
      </c>
      <c r="B7" s="8">
        <v>54.97</v>
      </c>
      <c r="C7" s="10">
        <f t="shared" si="0"/>
        <v>-2.6036123701281253E-2</v>
      </c>
      <c r="D7" s="11"/>
      <c r="E7" s="4"/>
      <c r="F7" s="16" t="s">
        <v>12</v>
      </c>
      <c r="G7" s="12">
        <f>KURT(C3:C1115)</f>
        <v>9.3283071900170356</v>
      </c>
      <c r="H7" s="25"/>
      <c r="I7" s="5"/>
      <c r="J7" s="4"/>
      <c r="K7" s="4"/>
      <c r="L7" s="4"/>
      <c r="M7" s="4"/>
    </row>
    <row r="8" spans="1:13" x14ac:dyDescent="0.3">
      <c r="A8" s="7">
        <v>42916</v>
      </c>
      <c r="B8" s="8">
        <v>55.4</v>
      </c>
      <c r="C8" s="10">
        <f t="shared" si="0"/>
        <v>7.7920118806691294E-3</v>
      </c>
      <c r="D8" s="11"/>
      <c r="E8" s="4"/>
      <c r="F8" s="4"/>
      <c r="G8" s="13"/>
      <c r="H8" s="13"/>
      <c r="I8" s="4"/>
      <c r="J8" s="4"/>
      <c r="K8" s="4"/>
      <c r="L8" s="4"/>
      <c r="M8" s="4"/>
    </row>
    <row r="9" spans="1:13" x14ac:dyDescent="0.3">
      <c r="A9" s="7">
        <v>42919</v>
      </c>
      <c r="B9" s="8">
        <v>55.18</v>
      </c>
      <c r="C9" s="10">
        <f t="shared" si="0"/>
        <v>-3.9790249640980447E-3</v>
      </c>
      <c r="D9" s="11"/>
      <c r="E9" s="4"/>
      <c r="F9" s="4"/>
      <c r="G9" s="4"/>
      <c r="H9" s="4"/>
      <c r="I9" s="19" t="s">
        <v>13</v>
      </c>
      <c r="J9" s="20"/>
      <c r="K9" s="19" t="s">
        <v>14</v>
      </c>
      <c r="L9" s="20"/>
      <c r="M9" s="4"/>
    </row>
    <row r="10" spans="1:13" x14ac:dyDescent="0.3">
      <c r="A10" s="7">
        <v>42921</v>
      </c>
      <c r="B10" s="8">
        <v>54.81</v>
      </c>
      <c r="C10" s="10">
        <f t="shared" si="0"/>
        <v>-6.7279097311149175E-3</v>
      </c>
      <c r="D10" s="11"/>
      <c r="E10" s="4"/>
      <c r="F10" s="17" t="s">
        <v>15</v>
      </c>
      <c r="G10" s="17" t="s">
        <v>16</v>
      </c>
      <c r="H10" s="17" t="s">
        <v>17</v>
      </c>
      <c r="I10" s="17" t="s">
        <v>18</v>
      </c>
      <c r="J10" s="17" t="s">
        <v>19</v>
      </c>
      <c r="K10" s="17" t="s">
        <v>18</v>
      </c>
      <c r="L10" s="17" t="s">
        <v>19</v>
      </c>
      <c r="M10" s="17" t="s">
        <v>20</v>
      </c>
    </row>
    <row r="11" spans="1:13" x14ac:dyDescent="0.3">
      <c r="A11" s="7">
        <v>42922</v>
      </c>
      <c r="B11" s="8">
        <v>53.82</v>
      </c>
      <c r="C11" s="10">
        <f t="shared" si="0"/>
        <v>-1.8227513759265377E-2</v>
      </c>
      <c r="D11" s="11"/>
      <c r="E11" s="4"/>
      <c r="F11" s="18">
        <v>0.68</v>
      </c>
      <c r="G11" s="10">
        <f>H3-H5</f>
        <v>-2.6126909079236836E-2</v>
      </c>
      <c r="H11" s="10">
        <f>H3+H5</f>
        <v>7.8599267140732204E-2</v>
      </c>
      <c r="I11" s="9">
        <f>-COUNTIF($D$252:$D$1115,"&lt;"&amp;G11)</f>
        <v>-238</v>
      </c>
      <c r="J11" s="9">
        <f>COUNTIF($D$252:$D$1115,"&gt;"&amp;H11)</f>
        <v>465</v>
      </c>
      <c r="K11" s="10">
        <f>I11/COUNT($D$254:$D$1260)</f>
        <v>-0.27610208816705334</v>
      </c>
      <c r="L11" s="10">
        <f>J11/COUNT($D$254:$D$1260)</f>
        <v>0.53944315545243615</v>
      </c>
      <c r="M11" s="14">
        <f>SUM(K11*L11)</f>
        <v>-0.14894138166784199</v>
      </c>
    </row>
    <row r="12" spans="1:13" x14ac:dyDescent="0.3">
      <c r="A12" s="7">
        <v>42923</v>
      </c>
      <c r="B12" s="8">
        <v>53.63</v>
      </c>
      <c r="C12" s="10">
        <f t="shared" si="0"/>
        <v>-3.536532303925899E-3</v>
      </c>
      <c r="D12" s="11"/>
      <c r="E12" s="4"/>
      <c r="F12" s="18">
        <v>0.95</v>
      </c>
      <c r="G12" s="10">
        <f>H3-(2*H5)</f>
        <v>-7.8489997189221353E-2</v>
      </c>
      <c r="H12" s="10">
        <f>H3+(2*H5)</f>
        <v>0.1309623552507167</v>
      </c>
      <c r="I12" s="9">
        <f t="shared" ref="I12:I13" si="1">-COUNTIF($D$252:$D$1115,"&lt;"&amp;G12)</f>
        <v>-204</v>
      </c>
      <c r="J12" s="9">
        <f t="shared" ref="J12:J13" si="2">COUNTIF($D$252:$D$1115,"&gt;"&amp;H12)</f>
        <v>358</v>
      </c>
      <c r="K12" s="10">
        <f t="shared" ref="K12:L13" si="3">I12/COUNT($D$254:$D$1260)</f>
        <v>-0.23665893271461716</v>
      </c>
      <c r="L12" s="10">
        <f t="shared" si="3"/>
        <v>0.41531322505800466</v>
      </c>
      <c r="M12" s="14">
        <f t="shared" ref="M12:M13" si="4">SUM(K12*L12)</f>
        <v>-9.8287584584492979E-2</v>
      </c>
    </row>
    <row r="13" spans="1:13" x14ac:dyDescent="0.3">
      <c r="A13" s="7">
        <v>42926</v>
      </c>
      <c r="B13" s="8">
        <v>53.4</v>
      </c>
      <c r="C13" s="10">
        <f t="shared" si="0"/>
        <v>-4.2978670286847416E-3</v>
      </c>
      <c r="D13" s="11"/>
      <c r="E13" s="4"/>
      <c r="F13" s="18">
        <v>0.99</v>
      </c>
      <c r="G13" s="10">
        <f>H3-(3*H5)</f>
        <v>-0.13085308529920586</v>
      </c>
      <c r="H13" s="10">
        <f>H3+(3*H5)</f>
        <v>0.18332544336070122</v>
      </c>
      <c r="I13" s="9">
        <f t="shared" si="1"/>
        <v>-169</v>
      </c>
      <c r="J13" s="9">
        <f t="shared" si="2"/>
        <v>141</v>
      </c>
      <c r="K13" s="10">
        <f t="shared" si="3"/>
        <v>-0.19605568445475638</v>
      </c>
      <c r="L13" s="10">
        <f t="shared" si="3"/>
        <v>0.16357308584686775</v>
      </c>
      <c r="M13" s="14">
        <f t="shared" si="4"/>
        <v>-3.206943330408428E-2</v>
      </c>
    </row>
    <row r="14" spans="1:13" x14ac:dyDescent="0.3">
      <c r="A14" s="7">
        <v>42927</v>
      </c>
      <c r="B14" s="8">
        <v>53.53</v>
      </c>
      <c r="C14" s="10">
        <f t="shared" si="0"/>
        <v>2.4314984391408455E-3</v>
      </c>
      <c r="D14" s="10"/>
      <c r="E14" s="1"/>
      <c r="F14" s="1"/>
      <c r="G14" s="1"/>
      <c r="H14" s="1"/>
      <c r="I14" s="1"/>
      <c r="J14" s="1"/>
      <c r="K14" s="1"/>
      <c r="L14" s="1"/>
    </row>
    <row r="15" spans="1:13" x14ac:dyDescent="0.3">
      <c r="A15" s="7">
        <v>42928</v>
      </c>
      <c r="B15" s="8">
        <v>53.44</v>
      </c>
      <c r="C15" s="10">
        <f t="shared" si="0"/>
        <v>-1.68271517689967E-3</v>
      </c>
      <c r="D15" s="10"/>
      <c r="E15" s="1"/>
      <c r="F15" s="1"/>
      <c r="G15" s="1"/>
      <c r="H15" s="1"/>
      <c r="I15" s="1"/>
      <c r="J15" s="1"/>
      <c r="K15" s="1"/>
      <c r="L15" s="1"/>
    </row>
    <row r="16" spans="1:13" x14ac:dyDescent="0.3">
      <c r="A16" s="7">
        <v>42929</v>
      </c>
      <c r="B16" s="8">
        <v>53.28</v>
      </c>
      <c r="C16" s="10">
        <f t="shared" si="0"/>
        <v>-2.9985029962565574E-3</v>
      </c>
      <c r="D16" s="10"/>
      <c r="E16" s="1"/>
      <c r="F16" s="1"/>
      <c r="G16" s="1"/>
      <c r="H16" s="1"/>
      <c r="I16" s="1"/>
      <c r="J16" s="1"/>
      <c r="K16" s="1"/>
      <c r="L16" s="1"/>
    </row>
    <row r="17" spans="1:12" x14ac:dyDescent="0.3">
      <c r="A17" s="7">
        <v>42930</v>
      </c>
      <c r="B17" s="8">
        <v>53.74</v>
      </c>
      <c r="C17" s="10">
        <f t="shared" si="0"/>
        <v>8.5965769552115105E-3</v>
      </c>
      <c r="D17" s="10"/>
      <c r="E17" s="1"/>
      <c r="F17" s="1"/>
      <c r="G17" s="1"/>
      <c r="H17" s="1"/>
      <c r="I17" s="1"/>
      <c r="J17" s="1"/>
      <c r="K17" s="1"/>
      <c r="L17" s="1"/>
    </row>
    <row r="18" spans="1:12" x14ac:dyDescent="0.3">
      <c r="A18" s="7">
        <v>42933</v>
      </c>
      <c r="B18" s="8">
        <v>54.15</v>
      </c>
      <c r="C18" s="10">
        <f t="shared" si="0"/>
        <v>7.6003702596543375E-3</v>
      </c>
      <c r="D18" s="10"/>
      <c r="E18" s="1"/>
      <c r="F18" s="1"/>
      <c r="G18" s="1"/>
      <c r="H18" s="1"/>
      <c r="I18" s="1"/>
      <c r="J18" s="1"/>
      <c r="K18" s="1"/>
      <c r="L18" s="1"/>
    </row>
    <row r="19" spans="1:12" x14ac:dyDescent="0.3">
      <c r="A19" s="7">
        <v>42934</v>
      </c>
      <c r="B19" s="8">
        <v>53.67</v>
      </c>
      <c r="C19" s="10">
        <f t="shared" si="0"/>
        <v>-8.9037872582620262E-3</v>
      </c>
      <c r="D19" s="10"/>
      <c r="E19" s="1"/>
      <c r="F19" s="1"/>
      <c r="G19" s="1"/>
      <c r="H19" s="1"/>
      <c r="I19" s="2"/>
      <c r="J19" s="1"/>
      <c r="K19" s="1"/>
      <c r="L19" s="1"/>
    </row>
    <row r="20" spans="1:12" x14ac:dyDescent="0.3">
      <c r="A20" s="7">
        <v>42935</v>
      </c>
      <c r="B20" s="8">
        <v>53.85</v>
      </c>
      <c r="C20" s="10">
        <f t="shared" si="0"/>
        <v>3.3482174136600269E-3</v>
      </c>
      <c r="D20" s="10"/>
      <c r="E20" s="1"/>
      <c r="F20" s="1"/>
      <c r="G20" s="1"/>
      <c r="H20" s="1"/>
      <c r="I20" s="2"/>
      <c r="J20" s="1"/>
      <c r="K20" s="1"/>
      <c r="L20" s="1"/>
    </row>
    <row r="21" spans="1:12" x14ac:dyDescent="0.3">
      <c r="A21" s="7">
        <v>42936</v>
      </c>
      <c r="B21" s="8">
        <v>54.17</v>
      </c>
      <c r="C21" s="10">
        <f t="shared" si="0"/>
        <v>5.9248460674098547E-3</v>
      </c>
      <c r="D21" s="10"/>
      <c r="E21" s="1"/>
      <c r="F21" s="1"/>
      <c r="G21" s="1"/>
      <c r="H21" s="1"/>
      <c r="I21" s="2"/>
      <c r="J21" s="1"/>
      <c r="K21" s="1"/>
      <c r="L21" s="1"/>
    </row>
    <row r="22" spans="1:12" x14ac:dyDescent="0.3">
      <c r="A22" s="7">
        <v>42937</v>
      </c>
      <c r="B22" s="8">
        <v>54.35</v>
      </c>
      <c r="C22" s="10">
        <f t="shared" si="0"/>
        <v>3.3173638974109613E-3</v>
      </c>
      <c r="D22" s="10"/>
      <c r="E22" s="1"/>
      <c r="F22" s="1"/>
      <c r="G22" s="1"/>
      <c r="H22" s="1"/>
      <c r="I22" s="2"/>
      <c r="J22" s="1"/>
      <c r="K22" s="1"/>
      <c r="L22" s="1"/>
    </row>
    <row r="23" spans="1:12" x14ac:dyDescent="0.3">
      <c r="A23" s="7">
        <v>42940</v>
      </c>
      <c r="B23" s="8">
        <v>54.48</v>
      </c>
      <c r="C23" s="10">
        <f t="shared" si="0"/>
        <v>2.3890482740383957E-3</v>
      </c>
      <c r="D23" s="10"/>
      <c r="E23" s="1"/>
      <c r="F23" s="1"/>
      <c r="G23" s="1"/>
      <c r="H23" s="1"/>
      <c r="I23" s="2"/>
      <c r="J23" s="1"/>
      <c r="K23" s="1"/>
      <c r="L23" s="1"/>
    </row>
    <row r="24" spans="1:12" x14ac:dyDescent="0.3">
      <c r="A24" s="7">
        <v>42941</v>
      </c>
      <c r="B24" s="8">
        <v>55.12</v>
      </c>
      <c r="C24" s="10">
        <f t="shared" si="0"/>
        <v>1.1678964864146294E-2</v>
      </c>
      <c r="D24" s="10"/>
      <c r="E24" s="1"/>
      <c r="F24" s="1"/>
      <c r="G24" s="1"/>
      <c r="H24" s="1"/>
      <c r="I24" s="2"/>
      <c r="J24" s="1"/>
      <c r="K24" s="1"/>
      <c r="L24" s="1"/>
    </row>
    <row r="25" spans="1:12" x14ac:dyDescent="0.3">
      <c r="A25" s="7">
        <v>42942</v>
      </c>
      <c r="B25" s="8">
        <v>55.13</v>
      </c>
      <c r="C25" s="10">
        <f t="shared" si="0"/>
        <v>1.8140589618916586E-4</v>
      </c>
      <c r="D25" s="10"/>
      <c r="E25" s="1"/>
      <c r="F25" s="1"/>
      <c r="G25" s="1"/>
      <c r="H25" s="1"/>
      <c r="I25" s="2"/>
      <c r="J25" s="1"/>
      <c r="K25" s="1"/>
      <c r="L25" s="1"/>
    </row>
    <row r="26" spans="1:12" x14ac:dyDescent="0.3">
      <c r="A26" s="7">
        <v>42943</v>
      </c>
      <c r="B26" s="8">
        <v>55.49</v>
      </c>
      <c r="C26" s="10">
        <f t="shared" si="0"/>
        <v>6.5087917362175521E-3</v>
      </c>
      <c r="D26" s="10"/>
      <c r="E26" s="1"/>
      <c r="F26" s="1"/>
      <c r="G26" s="1"/>
      <c r="H26" s="1"/>
      <c r="I26" s="2"/>
      <c r="J26" s="1"/>
      <c r="K26" s="1"/>
      <c r="L26" s="1"/>
    </row>
    <row r="27" spans="1:12" x14ac:dyDescent="0.3">
      <c r="A27" s="7">
        <v>42944</v>
      </c>
      <c r="B27" s="8">
        <v>55.33</v>
      </c>
      <c r="C27" s="10">
        <f t="shared" si="0"/>
        <v>-2.8875674277916035E-3</v>
      </c>
      <c r="D27" s="10"/>
      <c r="E27" s="1"/>
      <c r="F27" s="1"/>
      <c r="G27" s="1"/>
      <c r="H27" s="1"/>
      <c r="I27" s="2"/>
      <c r="J27" s="1"/>
      <c r="K27" s="1"/>
      <c r="L27" s="1"/>
    </row>
    <row r="28" spans="1:12" x14ac:dyDescent="0.3">
      <c r="A28" s="7">
        <v>42947</v>
      </c>
      <c r="B28" s="8">
        <v>55.66</v>
      </c>
      <c r="C28" s="10">
        <f t="shared" si="0"/>
        <v>5.9464991877263033E-3</v>
      </c>
      <c r="D28" s="10"/>
      <c r="E28" s="1"/>
      <c r="F28" s="1"/>
      <c r="G28" s="1"/>
      <c r="H28" s="1"/>
      <c r="I28" s="2"/>
      <c r="J28" s="1"/>
      <c r="K28" s="1"/>
      <c r="L28" s="1"/>
    </row>
    <row r="29" spans="1:12" x14ac:dyDescent="0.3">
      <c r="A29" s="7">
        <v>42948</v>
      </c>
      <c r="B29" s="8">
        <v>55.2</v>
      </c>
      <c r="C29" s="10">
        <f t="shared" si="0"/>
        <v>-8.2988028146949548E-3</v>
      </c>
      <c r="D29" s="10"/>
      <c r="E29" s="1"/>
      <c r="F29" s="1"/>
      <c r="G29" s="1"/>
      <c r="H29" s="1"/>
      <c r="I29" s="2"/>
      <c r="J29" s="1"/>
      <c r="K29" s="1"/>
      <c r="L29" s="1"/>
    </row>
    <row r="30" spans="1:12" x14ac:dyDescent="0.3">
      <c r="A30" s="7">
        <v>42949</v>
      </c>
      <c r="B30" s="8">
        <v>56.07</v>
      </c>
      <c r="C30" s="10">
        <f t="shared" si="0"/>
        <v>1.5637956852531523E-2</v>
      </c>
      <c r="D30" s="10"/>
      <c r="E30" s="1"/>
      <c r="F30" s="1"/>
      <c r="G30" s="1"/>
      <c r="H30" s="1"/>
      <c r="I30" s="2"/>
      <c r="J30" s="1"/>
      <c r="K30" s="1"/>
      <c r="L30" s="1"/>
    </row>
    <row r="31" spans="1:12" x14ac:dyDescent="0.3">
      <c r="A31" s="7">
        <v>42950</v>
      </c>
      <c r="B31" s="8">
        <v>56.22</v>
      </c>
      <c r="C31" s="10">
        <f t="shared" si="0"/>
        <v>2.6716553428046057E-3</v>
      </c>
      <c r="D31" s="10"/>
      <c r="E31" s="1"/>
      <c r="F31" s="1"/>
      <c r="G31" s="1"/>
      <c r="H31" s="1"/>
      <c r="I31" s="2"/>
      <c r="J31" s="1"/>
      <c r="K31" s="1"/>
      <c r="L31" s="1"/>
    </row>
    <row r="32" spans="1:12" x14ac:dyDescent="0.3">
      <c r="A32" s="7">
        <v>42951</v>
      </c>
      <c r="B32" s="8">
        <v>56.17</v>
      </c>
      <c r="C32" s="10">
        <f t="shared" si="0"/>
        <v>-8.8975893404443602E-4</v>
      </c>
      <c r="D32" s="10"/>
      <c r="E32" s="1"/>
      <c r="F32" s="1"/>
      <c r="G32" s="1"/>
      <c r="H32" s="1"/>
      <c r="I32" s="2"/>
      <c r="J32" s="1"/>
      <c r="K32" s="1"/>
      <c r="L32" s="1"/>
    </row>
    <row r="33" spans="1:12" x14ac:dyDescent="0.3">
      <c r="A33" s="7">
        <v>42954</v>
      </c>
      <c r="B33" s="8">
        <v>56.38</v>
      </c>
      <c r="C33" s="10">
        <f t="shared" si="0"/>
        <v>3.7316791416250458E-3</v>
      </c>
      <c r="D33" s="10"/>
      <c r="E33" s="1"/>
      <c r="F33" s="1"/>
      <c r="G33" s="1"/>
      <c r="H33" s="1"/>
      <c r="I33" s="2"/>
      <c r="J33" s="1"/>
      <c r="K33" s="1"/>
      <c r="L33" s="1"/>
    </row>
    <row r="34" spans="1:12" x14ac:dyDescent="0.3">
      <c r="A34" s="7">
        <v>42955</v>
      </c>
      <c r="B34" s="8">
        <v>55.78</v>
      </c>
      <c r="C34" s="10">
        <f t="shared" si="0"/>
        <v>-1.0699103486623568E-2</v>
      </c>
      <c r="D34" s="10"/>
      <c r="E34" s="1"/>
      <c r="F34" s="1"/>
      <c r="G34" s="1"/>
      <c r="H34" s="1"/>
      <c r="I34" s="2"/>
      <c r="J34" s="1"/>
      <c r="K34" s="1"/>
      <c r="L34" s="1"/>
    </row>
    <row r="35" spans="1:12" x14ac:dyDescent="0.3">
      <c r="A35" s="7">
        <v>42956</v>
      </c>
      <c r="B35" s="8">
        <v>55.77</v>
      </c>
      <c r="C35" s="10">
        <f t="shared" si="0"/>
        <v>-1.7929179788054998E-4</v>
      </c>
      <c r="D35" s="10"/>
      <c r="E35" s="1"/>
      <c r="F35" s="1"/>
      <c r="G35" s="1"/>
      <c r="H35" s="1"/>
      <c r="I35" s="2"/>
      <c r="J35" s="1"/>
      <c r="K35" s="1"/>
      <c r="L35" s="1"/>
    </row>
    <row r="36" spans="1:12" x14ac:dyDescent="0.3">
      <c r="A36" s="7">
        <v>42957</v>
      </c>
      <c r="B36" s="8">
        <v>56.29</v>
      </c>
      <c r="C36" s="10">
        <f t="shared" si="0"/>
        <v>9.2808090744727831E-3</v>
      </c>
      <c r="D36" s="10"/>
      <c r="E36" s="1"/>
      <c r="F36" s="1"/>
      <c r="G36" s="1"/>
      <c r="H36" s="1"/>
      <c r="I36" s="2"/>
      <c r="J36" s="1"/>
      <c r="K36" s="1"/>
      <c r="L36" s="1"/>
    </row>
    <row r="37" spans="1:12" x14ac:dyDescent="0.3">
      <c r="A37" s="7">
        <v>42958</v>
      </c>
      <c r="B37" s="8">
        <v>56.59</v>
      </c>
      <c r="C37" s="10">
        <f t="shared" si="0"/>
        <v>5.3153916784974302E-3</v>
      </c>
      <c r="D37" s="10"/>
      <c r="E37" s="1"/>
      <c r="F37" s="1"/>
      <c r="G37" s="1"/>
      <c r="H37" s="1"/>
      <c r="I37" s="2"/>
      <c r="J37" s="1"/>
      <c r="K37" s="1"/>
      <c r="L37" s="1"/>
    </row>
    <row r="38" spans="1:12" x14ac:dyDescent="0.3">
      <c r="A38" s="7">
        <v>42961</v>
      </c>
      <c r="B38" s="8">
        <v>57.4</v>
      </c>
      <c r="C38" s="10">
        <f t="shared" si="0"/>
        <v>1.421201217108815E-2</v>
      </c>
      <c r="D38" s="10"/>
      <c r="E38" s="1"/>
      <c r="F38" s="1"/>
      <c r="G38" s="1"/>
      <c r="H38" s="1"/>
      <c r="I38" s="2"/>
      <c r="J38" s="1"/>
      <c r="K38" s="1"/>
      <c r="L38" s="1"/>
    </row>
    <row r="39" spans="1:12" x14ac:dyDescent="0.3">
      <c r="A39" s="7">
        <v>42962</v>
      </c>
      <c r="B39" s="8">
        <v>57.31</v>
      </c>
      <c r="C39" s="10">
        <f t="shared" si="0"/>
        <v>-1.569174761874594E-3</v>
      </c>
      <c r="D39" s="10"/>
      <c r="E39" s="1"/>
      <c r="F39" s="1"/>
      <c r="G39" s="1"/>
      <c r="H39" s="1"/>
      <c r="I39" s="2"/>
      <c r="J39" s="1"/>
      <c r="K39" s="1"/>
      <c r="L39" s="1"/>
    </row>
    <row r="40" spans="1:12" x14ac:dyDescent="0.3">
      <c r="A40" s="7">
        <v>42963</v>
      </c>
      <c r="B40" s="8">
        <v>57.53</v>
      </c>
      <c r="C40" s="10">
        <f t="shared" si="0"/>
        <v>3.8314223115558676E-3</v>
      </c>
      <c r="D40" s="10"/>
      <c r="E40" s="1"/>
      <c r="F40" s="1"/>
      <c r="G40" s="1"/>
      <c r="H40" s="1"/>
      <c r="I40" s="2"/>
      <c r="J40" s="1"/>
      <c r="K40" s="1"/>
      <c r="L40" s="1"/>
    </row>
    <row r="41" spans="1:12" x14ac:dyDescent="0.3">
      <c r="A41" s="7">
        <v>42964</v>
      </c>
      <c r="B41" s="8">
        <v>57.57</v>
      </c>
      <c r="C41" s="10">
        <f t="shared" si="0"/>
        <v>6.9504781251619155E-4</v>
      </c>
      <c r="D41" s="10"/>
      <c r="E41" s="1"/>
      <c r="F41" s="1"/>
      <c r="G41" s="1"/>
      <c r="H41" s="1"/>
      <c r="I41" s="2"/>
      <c r="J41" s="1"/>
      <c r="K41" s="1"/>
      <c r="L41" s="1"/>
    </row>
    <row r="42" spans="1:12" x14ac:dyDescent="0.3">
      <c r="A42" s="7">
        <v>42965</v>
      </c>
      <c r="B42" s="8">
        <v>57.14</v>
      </c>
      <c r="C42" s="10">
        <f t="shared" si="0"/>
        <v>-7.4972018850912349E-3</v>
      </c>
      <c r="D42" s="10"/>
      <c r="E42" s="1"/>
      <c r="F42" s="1"/>
      <c r="G42" s="1"/>
      <c r="H42" s="1"/>
      <c r="I42" s="2"/>
      <c r="J42" s="1"/>
      <c r="K42" s="1"/>
      <c r="L42" s="1"/>
    </row>
    <row r="43" spans="1:12" x14ac:dyDescent="0.3">
      <c r="A43" s="7">
        <v>42968</v>
      </c>
      <c r="B43" s="8">
        <v>57.29</v>
      </c>
      <c r="C43" s="10">
        <f t="shared" si="0"/>
        <v>2.6216916178594244E-3</v>
      </c>
      <c r="D43" s="10"/>
      <c r="E43" s="1"/>
      <c r="F43" s="1"/>
      <c r="G43" s="1"/>
      <c r="H43" s="1"/>
      <c r="I43" s="2"/>
      <c r="J43" s="1"/>
      <c r="K43" s="1"/>
      <c r="L43" s="1"/>
    </row>
    <row r="44" spans="1:12" x14ac:dyDescent="0.3">
      <c r="A44" s="7">
        <v>42969</v>
      </c>
      <c r="B44" s="8">
        <v>57.5</v>
      </c>
      <c r="C44" s="10">
        <f t="shared" si="0"/>
        <v>3.6588593828183608E-3</v>
      </c>
      <c r="D44" s="10"/>
      <c r="E44" s="1"/>
      <c r="F44" s="1"/>
      <c r="G44" s="1"/>
      <c r="H44" s="1"/>
      <c r="I44" s="2"/>
      <c r="J44" s="1"/>
      <c r="K44" s="1"/>
      <c r="L44" s="1"/>
    </row>
    <row r="45" spans="1:12" x14ac:dyDescent="0.3">
      <c r="A45" s="7">
        <v>42970</v>
      </c>
      <c r="B45" s="8">
        <v>57.68</v>
      </c>
      <c r="C45" s="10">
        <f t="shared" si="0"/>
        <v>3.1255451733888445E-3</v>
      </c>
      <c r="D45" s="10"/>
      <c r="E45" s="1"/>
      <c r="F45" s="1"/>
      <c r="G45" s="1"/>
      <c r="H45" s="1"/>
      <c r="I45" s="2"/>
      <c r="J45" s="1"/>
      <c r="K45" s="1"/>
      <c r="L45" s="1"/>
    </row>
    <row r="46" spans="1:12" x14ac:dyDescent="0.3">
      <c r="A46" s="7">
        <v>42971</v>
      </c>
      <c r="B46" s="8">
        <v>55.68</v>
      </c>
      <c r="C46" s="10">
        <f t="shared" si="0"/>
        <v>-3.5289476950529412E-2</v>
      </c>
      <c r="D46" s="10"/>
      <c r="E46" s="1"/>
      <c r="F46" s="1"/>
      <c r="G46" s="1"/>
      <c r="H46" s="1"/>
      <c r="I46" s="2"/>
      <c r="J46" s="1"/>
      <c r="K46" s="1"/>
      <c r="L46" s="1"/>
    </row>
    <row r="47" spans="1:12" x14ac:dyDescent="0.3">
      <c r="A47" s="7">
        <v>42972</v>
      </c>
      <c r="B47" s="8">
        <v>55.02</v>
      </c>
      <c r="C47" s="10">
        <f t="shared" si="0"/>
        <v>-1.1924260529735643E-2</v>
      </c>
      <c r="D47" s="10"/>
      <c r="E47" s="1"/>
      <c r="F47" s="1"/>
      <c r="G47" s="1"/>
      <c r="H47" s="1"/>
      <c r="I47" s="2"/>
      <c r="J47" s="1"/>
      <c r="K47" s="1"/>
      <c r="L47" s="1"/>
    </row>
    <row r="48" spans="1:12" x14ac:dyDescent="0.3">
      <c r="A48" s="7">
        <v>42975</v>
      </c>
      <c r="B48" s="8">
        <v>54.28</v>
      </c>
      <c r="C48" s="10">
        <f t="shared" si="0"/>
        <v>-1.354092052976014E-2</v>
      </c>
      <c r="D48" s="10"/>
      <c r="E48" s="1"/>
      <c r="F48" s="1"/>
      <c r="G48" s="1"/>
      <c r="H48" s="1"/>
      <c r="I48" s="2"/>
      <c r="J48" s="1"/>
      <c r="K48" s="1"/>
      <c r="L48" s="1"/>
    </row>
    <row r="49" spans="1:12" x14ac:dyDescent="0.3">
      <c r="A49" s="7">
        <v>42976</v>
      </c>
      <c r="B49" s="8">
        <v>53.93</v>
      </c>
      <c r="C49" s="10">
        <f t="shared" si="0"/>
        <v>-6.4689256175327918E-3</v>
      </c>
      <c r="D49" s="10"/>
      <c r="E49" s="1"/>
      <c r="F49" s="1"/>
      <c r="G49" s="1"/>
      <c r="H49" s="1"/>
      <c r="I49" s="2"/>
      <c r="J49" s="1"/>
      <c r="K49" s="1"/>
      <c r="L49" s="1"/>
    </row>
    <row r="50" spans="1:12" x14ac:dyDescent="0.3">
      <c r="A50" s="7">
        <v>42977</v>
      </c>
      <c r="B50" s="8">
        <v>53.75</v>
      </c>
      <c r="C50" s="10">
        <f t="shared" si="0"/>
        <v>-3.343242341363449E-3</v>
      </c>
      <c r="D50" s="10"/>
      <c r="E50" s="1"/>
      <c r="F50" s="1"/>
      <c r="G50" s="1"/>
      <c r="H50" s="1"/>
      <c r="I50" s="2"/>
      <c r="J50" s="1"/>
      <c r="K50" s="1"/>
      <c r="L50" s="1"/>
    </row>
    <row r="51" spans="1:12" x14ac:dyDescent="0.3">
      <c r="A51" s="7">
        <v>42978</v>
      </c>
      <c r="B51" s="8">
        <v>53.26</v>
      </c>
      <c r="C51" s="10">
        <f t="shared" si="0"/>
        <v>-9.1580866219860956E-3</v>
      </c>
      <c r="D51" s="10"/>
      <c r="E51" s="1"/>
      <c r="F51" s="1"/>
      <c r="G51" s="1"/>
      <c r="H51" s="1"/>
      <c r="I51" s="2"/>
      <c r="J51" s="1"/>
      <c r="K51" s="1"/>
      <c r="L51" s="1"/>
    </row>
    <row r="52" spans="1:12" x14ac:dyDescent="0.3">
      <c r="A52" s="7">
        <v>42979</v>
      </c>
      <c r="B52" s="8">
        <v>53.72</v>
      </c>
      <c r="C52" s="10">
        <f t="shared" si="0"/>
        <v>8.5997912692506312E-3</v>
      </c>
      <c r="D52" s="10"/>
      <c r="E52" s="1"/>
      <c r="F52" s="1"/>
      <c r="G52" s="1"/>
      <c r="H52" s="1"/>
      <c r="I52" s="2"/>
      <c r="J52" s="1"/>
      <c r="K52" s="1"/>
      <c r="L52" s="1"/>
    </row>
    <row r="53" spans="1:12" x14ac:dyDescent="0.3">
      <c r="A53" s="7">
        <v>42983</v>
      </c>
      <c r="B53" s="8">
        <v>53.72</v>
      </c>
      <c r="C53" s="10">
        <f t="shared" si="0"/>
        <v>0</v>
      </c>
      <c r="D53" s="10"/>
      <c r="E53" s="1"/>
      <c r="F53" s="1"/>
      <c r="G53" s="1"/>
      <c r="H53" s="1"/>
      <c r="I53" s="2"/>
      <c r="J53" s="1"/>
      <c r="K53" s="1"/>
      <c r="L53" s="1"/>
    </row>
    <row r="54" spans="1:12" x14ac:dyDescent="0.3">
      <c r="A54" s="7">
        <v>42984</v>
      </c>
      <c r="B54" s="8">
        <v>54.7</v>
      </c>
      <c r="C54" s="10">
        <f t="shared" si="0"/>
        <v>1.807833777289878E-2</v>
      </c>
      <c r="D54" s="10"/>
      <c r="E54" s="1"/>
      <c r="F54" s="1"/>
      <c r="G54" s="1"/>
      <c r="H54" s="1"/>
      <c r="I54" s="2"/>
      <c r="J54" s="1"/>
      <c r="K54" s="1"/>
      <c r="L54" s="1"/>
    </row>
    <row r="55" spans="1:12" x14ac:dyDescent="0.3">
      <c r="A55" s="7">
        <v>42985</v>
      </c>
      <c r="B55" s="8">
        <v>54.66</v>
      </c>
      <c r="C55" s="10">
        <f t="shared" si="0"/>
        <v>-7.3152892801370446E-4</v>
      </c>
      <c r="D55" s="10"/>
      <c r="E55" s="1"/>
      <c r="F55" s="1"/>
      <c r="G55" s="1"/>
      <c r="H55" s="1"/>
      <c r="I55" s="2"/>
      <c r="J55" s="1"/>
      <c r="K55" s="1"/>
      <c r="L55" s="1"/>
    </row>
    <row r="56" spans="1:12" x14ac:dyDescent="0.3">
      <c r="A56" s="7">
        <v>42986</v>
      </c>
      <c r="B56" s="8">
        <v>55.35</v>
      </c>
      <c r="C56" s="10">
        <f t="shared" si="0"/>
        <v>1.2544478654723972E-2</v>
      </c>
      <c r="D56" s="10"/>
      <c r="E56" s="1"/>
      <c r="F56" s="1"/>
      <c r="G56" s="1"/>
      <c r="H56" s="1"/>
      <c r="I56" s="2"/>
      <c r="J56" s="1"/>
      <c r="K56" s="1"/>
      <c r="L56" s="1"/>
    </row>
    <row r="57" spans="1:12" x14ac:dyDescent="0.3">
      <c r="A57" s="7">
        <v>42989</v>
      </c>
      <c r="B57" s="8">
        <v>55.78</v>
      </c>
      <c r="C57" s="10">
        <f t="shared" si="0"/>
        <v>7.738723044696927E-3</v>
      </c>
      <c r="D57" s="10"/>
      <c r="E57" s="1"/>
      <c r="F57" s="1"/>
      <c r="G57" s="1"/>
      <c r="H57" s="1"/>
      <c r="I57" s="2"/>
      <c r="J57" s="1"/>
      <c r="K57" s="1"/>
      <c r="L57" s="1"/>
    </row>
    <row r="58" spans="1:12" x14ac:dyDescent="0.3">
      <c r="A58" s="7">
        <v>42990</v>
      </c>
      <c r="B58" s="8">
        <v>55.56</v>
      </c>
      <c r="C58" s="10">
        <f t="shared" si="0"/>
        <v>-3.9518643131998777E-3</v>
      </c>
      <c r="D58" s="10"/>
      <c r="E58" s="1"/>
      <c r="F58" s="1"/>
      <c r="G58" s="1"/>
      <c r="H58" s="1"/>
      <c r="I58" s="2"/>
      <c r="J58" s="1"/>
      <c r="K58" s="1"/>
      <c r="L58" s="1"/>
    </row>
    <row r="59" spans="1:12" x14ac:dyDescent="0.3">
      <c r="A59" s="7">
        <v>42991</v>
      </c>
      <c r="B59" s="8">
        <v>55.29</v>
      </c>
      <c r="C59" s="10">
        <f t="shared" si="0"/>
        <v>-4.8714575363014677E-3</v>
      </c>
      <c r="D59" s="10"/>
      <c r="E59" s="1"/>
      <c r="F59" s="1"/>
      <c r="G59" s="1"/>
      <c r="H59" s="1"/>
      <c r="I59" s="2"/>
      <c r="J59" s="1"/>
      <c r="K59" s="1"/>
      <c r="L59" s="1"/>
    </row>
    <row r="60" spans="1:12" x14ac:dyDescent="0.3">
      <c r="A60" s="7">
        <v>42992</v>
      </c>
      <c r="B60" s="8">
        <v>55.05</v>
      </c>
      <c r="C60" s="10">
        <f t="shared" si="0"/>
        <v>-4.350197181152691E-3</v>
      </c>
      <c r="D60" s="10"/>
      <c r="E60" s="1"/>
      <c r="F60" s="1"/>
      <c r="G60" s="1"/>
      <c r="H60" s="1"/>
      <c r="I60" s="2"/>
      <c r="J60" s="1"/>
      <c r="K60" s="1"/>
      <c r="L60" s="1"/>
    </row>
    <row r="61" spans="1:12" x14ac:dyDescent="0.3">
      <c r="A61" s="7">
        <v>42993</v>
      </c>
      <c r="B61" s="8">
        <v>55.8</v>
      </c>
      <c r="C61" s="10">
        <f t="shared" si="0"/>
        <v>1.3532006218576373E-2</v>
      </c>
      <c r="D61" s="10"/>
      <c r="E61" s="1"/>
      <c r="F61" s="1"/>
      <c r="G61" s="1"/>
      <c r="H61" s="1"/>
      <c r="I61" s="2"/>
      <c r="J61" s="1"/>
      <c r="K61" s="1"/>
      <c r="L61" s="1"/>
    </row>
    <row r="62" spans="1:12" x14ac:dyDescent="0.3">
      <c r="A62" s="7">
        <v>42996</v>
      </c>
      <c r="B62" s="8">
        <v>56.43</v>
      </c>
      <c r="C62" s="10">
        <f t="shared" si="0"/>
        <v>1.1227062593783402E-2</v>
      </c>
      <c r="D62" s="10"/>
      <c r="E62" s="1"/>
      <c r="F62" s="1"/>
      <c r="G62" s="1"/>
      <c r="H62" s="1"/>
      <c r="I62" s="2"/>
      <c r="J62" s="1"/>
      <c r="K62" s="1"/>
      <c r="L62" s="1"/>
    </row>
    <row r="63" spans="1:12" x14ac:dyDescent="0.3">
      <c r="A63" s="7">
        <v>42997</v>
      </c>
      <c r="B63" s="8">
        <v>55.38</v>
      </c>
      <c r="C63" s="10">
        <f t="shared" si="0"/>
        <v>-1.8782414238232892E-2</v>
      </c>
      <c r="D63" s="10"/>
      <c r="E63" s="1"/>
      <c r="F63" s="1"/>
      <c r="G63" s="1"/>
      <c r="H63" s="1"/>
      <c r="I63" s="2"/>
      <c r="J63" s="1"/>
      <c r="K63" s="1"/>
      <c r="L63" s="1"/>
    </row>
    <row r="64" spans="1:12" x14ac:dyDescent="0.3">
      <c r="A64" s="7">
        <v>42998</v>
      </c>
      <c r="B64" s="8">
        <v>52.17</v>
      </c>
      <c r="C64" s="10">
        <f t="shared" si="0"/>
        <v>-5.9710900708514425E-2</v>
      </c>
      <c r="D64" s="10"/>
      <c r="E64" s="1"/>
      <c r="F64" s="1"/>
      <c r="G64" s="1"/>
      <c r="H64" s="1"/>
      <c r="I64" s="2"/>
      <c r="J64" s="1"/>
      <c r="K64" s="1"/>
      <c r="L64" s="1"/>
    </row>
    <row r="65" spans="1:12" x14ac:dyDescent="0.3">
      <c r="A65" s="7">
        <v>42999</v>
      </c>
      <c r="B65" s="8">
        <v>51.69</v>
      </c>
      <c r="C65" s="10">
        <f t="shared" si="0"/>
        <v>-9.2432778263534746E-3</v>
      </c>
      <c r="D65" s="10"/>
      <c r="E65" s="1"/>
      <c r="F65" s="1"/>
      <c r="G65" s="1"/>
      <c r="H65" s="1"/>
      <c r="I65" s="2"/>
      <c r="J65" s="1"/>
      <c r="K65" s="1"/>
      <c r="L65" s="1"/>
    </row>
    <row r="66" spans="1:12" x14ac:dyDescent="0.3">
      <c r="A66" s="7">
        <v>43000</v>
      </c>
      <c r="B66" s="8">
        <v>51.23</v>
      </c>
      <c r="C66" s="10">
        <f t="shared" si="0"/>
        <v>-8.9390412568370152E-3</v>
      </c>
      <c r="D66" s="10"/>
      <c r="E66" s="1"/>
      <c r="F66" s="1"/>
      <c r="G66" s="1"/>
      <c r="H66" s="1"/>
      <c r="I66" s="2"/>
      <c r="J66" s="1"/>
      <c r="K66" s="1"/>
      <c r="L66" s="1"/>
    </row>
    <row r="67" spans="1:12" x14ac:dyDescent="0.3">
      <c r="A67" s="7">
        <v>43003</v>
      </c>
      <c r="B67" s="8">
        <v>52.27</v>
      </c>
      <c r="C67" s="10">
        <f t="shared" si="0"/>
        <v>2.0097294773719611E-2</v>
      </c>
      <c r="D67" s="10"/>
      <c r="E67" s="1"/>
      <c r="F67" s="1"/>
      <c r="G67" s="1"/>
      <c r="H67" s="1"/>
      <c r="I67" s="2"/>
      <c r="J67" s="1"/>
      <c r="K67" s="1"/>
      <c r="L67" s="1"/>
    </row>
    <row r="68" spans="1:12" x14ac:dyDescent="0.3">
      <c r="A68" s="7">
        <v>43004</v>
      </c>
      <c r="B68" s="8">
        <v>51.97</v>
      </c>
      <c r="C68" s="10">
        <f t="shared" ref="C68:C131" si="5">LN(B68/B67)</f>
        <v>-5.7559637044800683E-3</v>
      </c>
      <c r="D68" s="10"/>
      <c r="E68" s="1"/>
      <c r="F68" s="1"/>
      <c r="G68" s="1"/>
      <c r="H68" s="1"/>
      <c r="I68" s="2"/>
      <c r="J68" s="1"/>
      <c r="K68" s="1"/>
      <c r="L68" s="1"/>
    </row>
    <row r="69" spans="1:12" x14ac:dyDescent="0.3">
      <c r="A69" s="7">
        <v>43005</v>
      </c>
      <c r="B69" s="8">
        <v>52.43</v>
      </c>
      <c r="C69" s="10">
        <f t="shared" si="5"/>
        <v>8.8123175640909095E-3</v>
      </c>
      <c r="D69" s="10"/>
      <c r="E69" s="1"/>
      <c r="F69" s="1"/>
      <c r="G69" s="1"/>
      <c r="H69" s="1"/>
      <c r="I69" s="2"/>
      <c r="J69" s="1"/>
      <c r="K69" s="1"/>
      <c r="L69" s="1"/>
    </row>
    <row r="70" spans="1:12" x14ac:dyDescent="0.3">
      <c r="A70" s="7">
        <v>43006</v>
      </c>
      <c r="B70" s="8">
        <v>52.26</v>
      </c>
      <c r="C70" s="10">
        <f t="shared" si="5"/>
        <v>-3.2476864919750259E-3</v>
      </c>
      <c r="D70" s="10"/>
      <c r="E70" s="1"/>
      <c r="F70" s="1"/>
      <c r="G70" s="1"/>
      <c r="H70" s="1"/>
      <c r="I70" s="2"/>
      <c r="J70" s="1"/>
      <c r="K70" s="1"/>
      <c r="L70" s="1"/>
    </row>
    <row r="71" spans="1:12" x14ac:dyDescent="0.3">
      <c r="A71" s="7">
        <v>43007</v>
      </c>
      <c r="B71" s="8">
        <v>51.76</v>
      </c>
      <c r="C71" s="10">
        <f t="shared" si="5"/>
        <v>-9.6136098998213029E-3</v>
      </c>
      <c r="D71" s="10"/>
      <c r="E71" s="1"/>
      <c r="F71" s="1"/>
      <c r="G71" s="1"/>
      <c r="H71" s="1"/>
      <c r="I71" s="2"/>
      <c r="J71" s="1"/>
      <c r="K71" s="1"/>
      <c r="L71" s="1"/>
    </row>
    <row r="72" spans="1:12" x14ac:dyDescent="0.3">
      <c r="A72" s="7">
        <v>43010</v>
      </c>
      <c r="B72" s="8">
        <v>51.81</v>
      </c>
      <c r="C72" s="10">
        <f t="shared" si="5"/>
        <v>9.6553063405195973E-4</v>
      </c>
      <c r="D72" s="10"/>
      <c r="E72" s="1"/>
      <c r="F72" s="1"/>
      <c r="G72" s="1"/>
      <c r="H72" s="1"/>
      <c r="I72" s="2"/>
      <c r="J72" s="1"/>
      <c r="K72" s="1"/>
      <c r="L72" s="1"/>
    </row>
    <row r="73" spans="1:12" x14ac:dyDescent="0.3">
      <c r="A73" s="7">
        <v>43011</v>
      </c>
      <c r="B73" s="8">
        <v>51.32</v>
      </c>
      <c r="C73" s="10">
        <f t="shared" si="5"/>
        <v>-9.5026410792612842E-3</v>
      </c>
      <c r="D73" s="10"/>
      <c r="E73" s="1"/>
      <c r="F73" s="1"/>
      <c r="G73" s="1"/>
      <c r="H73" s="1"/>
      <c r="I73" s="2"/>
      <c r="J73" s="1"/>
      <c r="K73" s="1"/>
      <c r="L73" s="1"/>
    </row>
    <row r="74" spans="1:12" x14ac:dyDescent="0.3">
      <c r="A74" s="7">
        <v>43012</v>
      </c>
      <c r="B74" s="8">
        <v>52.01</v>
      </c>
      <c r="C74" s="10">
        <f t="shared" si="5"/>
        <v>1.3355468037545353E-2</v>
      </c>
      <c r="D74" s="10"/>
      <c r="E74" s="1"/>
      <c r="F74" s="1"/>
      <c r="G74" s="1"/>
      <c r="H74" s="1"/>
      <c r="I74" s="2"/>
      <c r="J74" s="1"/>
      <c r="K74" s="1"/>
      <c r="L74" s="1"/>
    </row>
    <row r="75" spans="1:12" x14ac:dyDescent="0.3">
      <c r="A75" s="7">
        <v>43013</v>
      </c>
      <c r="B75" s="8">
        <v>52.09</v>
      </c>
      <c r="C75" s="10">
        <f t="shared" si="5"/>
        <v>1.5369839721191905E-3</v>
      </c>
      <c r="D75" s="10"/>
      <c r="E75" s="1"/>
      <c r="F75" s="1"/>
      <c r="G75" s="1"/>
      <c r="H75" s="1"/>
      <c r="I75" s="2"/>
      <c r="J75" s="1"/>
      <c r="K75" s="1"/>
      <c r="L75" s="1"/>
    </row>
    <row r="76" spans="1:12" x14ac:dyDescent="0.3">
      <c r="A76" s="7">
        <v>43014</v>
      </c>
      <c r="B76" s="8">
        <v>51.4</v>
      </c>
      <c r="C76" s="10">
        <f t="shared" si="5"/>
        <v>-1.3334819295980845E-2</v>
      </c>
      <c r="D76" s="10"/>
      <c r="E76" s="1"/>
      <c r="F76" s="1"/>
      <c r="G76" s="1"/>
      <c r="H76" s="1"/>
      <c r="I76" s="2"/>
      <c r="J76" s="1"/>
      <c r="K76" s="1"/>
      <c r="L76" s="1"/>
    </row>
    <row r="77" spans="1:12" x14ac:dyDescent="0.3">
      <c r="A77" s="7">
        <v>43017</v>
      </c>
      <c r="B77" s="8">
        <v>50.19</v>
      </c>
      <c r="C77" s="10">
        <f t="shared" si="5"/>
        <v>-2.3822368794277158E-2</v>
      </c>
      <c r="D77" s="10"/>
      <c r="E77" s="1"/>
      <c r="F77" s="1"/>
      <c r="G77" s="1"/>
      <c r="H77" s="1"/>
      <c r="I77" s="2"/>
      <c r="J77" s="1"/>
      <c r="K77" s="1"/>
      <c r="L77" s="1"/>
    </row>
    <row r="78" spans="1:12" x14ac:dyDescent="0.3">
      <c r="A78" s="7">
        <v>43018</v>
      </c>
      <c r="B78" s="8">
        <v>50.95</v>
      </c>
      <c r="C78" s="10">
        <f t="shared" si="5"/>
        <v>1.5028956001891688E-2</v>
      </c>
      <c r="D78" s="10"/>
      <c r="E78" s="1"/>
      <c r="F78" s="1"/>
      <c r="G78" s="1"/>
      <c r="H78" s="1"/>
      <c r="I78" s="2"/>
      <c r="J78" s="1"/>
      <c r="K78" s="1"/>
      <c r="L78" s="1"/>
    </row>
    <row r="79" spans="1:12" x14ac:dyDescent="0.3">
      <c r="A79" s="7">
        <v>43019</v>
      </c>
      <c r="B79" s="8">
        <v>50.87</v>
      </c>
      <c r="C79" s="10">
        <f t="shared" si="5"/>
        <v>-1.5714008340602741E-3</v>
      </c>
      <c r="D79" s="10"/>
      <c r="E79" s="1"/>
      <c r="F79" s="1"/>
      <c r="G79" s="1"/>
      <c r="H79" s="1"/>
      <c r="I79" s="2"/>
      <c r="J79" s="1"/>
      <c r="K79" s="1"/>
      <c r="L79" s="1"/>
    </row>
    <row r="80" spans="1:12" x14ac:dyDescent="0.3">
      <c r="A80" s="7">
        <v>43020</v>
      </c>
      <c r="B80" s="8">
        <v>51.27</v>
      </c>
      <c r="C80" s="10">
        <f t="shared" si="5"/>
        <v>7.8324269609356297E-3</v>
      </c>
      <c r="D80" s="10"/>
      <c r="E80" s="1"/>
      <c r="F80" s="1"/>
      <c r="G80" s="1"/>
      <c r="H80" s="1"/>
      <c r="I80" s="2"/>
      <c r="J80" s="1"/>
      <c r="K80" s="1"/>
      <c r="L80" s="1"/>
    </row>
    <row r="81" spans="1:12" x14ac:dyDescent="0.3">
      <c r="A81" s="7">
        <v>43021</v>
      </c>
      <c r="B81" s="8">
        <v>51.53</v>
      </c>
      <c r="C81" s="10">
        <f t="shared" si="5"/>
        <v>5.0583765445236725E-3</v>
      </c>
      <c r="D81" s="10"/>
      <c r="E81" s="1"/>
      <c r="F81" s="1"/>
      <c r="G81" s="1"/>
      <c r="H81" s="1"/>
      <c r="I81" s="2"/>
      <c r="J81" s="1"/>
      <c r="K81" s="1"/>
      <c r="L81" s="1"/>
    </row>
    <row r="82" spans="1:12" x14ac:dyDescent="0.3">
      <c r="A82" s="7">
        <v>43024</v>
      </c>
      <c r="B82" s="8">
        <v>51.81</v>
      </c>
      <c r="C82" s="10">
        <f t="shared" si="5"/>
        <v>5.4190184865640766E-3</v>
      </c>
      <c r="D82" s="10"/>
      <c r="E82" s="1"/>
      <c r="F82" s="1"/>
      <c r="G82" s="1"/>
      <c r="H82" s="1"/>
      <c r="I82" s="2"/>
      <c r="J82" s="1"/>
      <c r="K82" s="1"/>
      <c r="L82" s="1"/>
    </row>
    <row r="83" spans="1:12" x14ac:dyDescent="0.3">
      <c r="A83" s="7">
        <v>43025</v>
      </c>
      <c r="B83" s="8">
        <v>51.7</v>
      </c>
      <c r="C83" s="10">
        <f t="shared" si="5"/>
        <v>-2.1253993123134776E-3</v>
      </c>
      <c r="D83" s="10"/>
      <c r="E83" s="1"/>
      <c r="F83" s="1"/>
      <c r="G83" s="1"/>
      <c r="H83" s="1"/>
      <c r="I83" s="2"/>
      <c r="J83" s="1"/>
      <c r="K83" s="1"/>
      <c r="L83" s="1"/>
    </row>
    <row r="84" spans="1:12" x14ac:dyDescent="0.3">
      <c r="A84" s="7">
        <v>43026</v>
      </c>
      <c r="B84" s="8">
        <v>52.25</v>
      </c>
      <c r="C84" s="10">
        <f t="shared" si="5"/>
        <v>1.0582109330536788E-2</v>
      </c>
      <c r="D84" s="10"/>
      <c r="E84" s="1"/>
      <c r="F84" s="1"/>
      <c r="G84" s="1"/>
      <c r="H84" s="1"/>
      <c r="I84" s="2"/>
      <c r="J84" s="1"/>
      <c r="K84" s="1"/>
      <c r="L84" s="1"/>
    </row>
    <row r="85" spans="1:12" x14ac:dyDescent="0.3">
      <c r="A85" s="7">
        <v>43027</v>
      </c>
      <c r="B85" s="8">
        <v>52.03</v>
      </c>
      <c r="C85" s="10">
        <f t="shared" si="5"/>
        <v>-4.2194155427082106E-3</v>
      </c>
      <c r="D85" s="10"/>
      <c r="E85" s="1"/>
      <c r="F85" s="1"/>
      <c r="G85" s="1"/>
      <c r="H85" s="1"/>
      <c r="I85" s="2"/>
      <c r="J85" s="1"/>
      <c r="K85" s="1"/>
      <c r="L85" s="1"/>
    </row>
    <row r="86" spans="1:12" x14ac:dyDescent="0.3">
      <c r="A86" s="7">
        <v>43028</v>
      </c>
      <c r="B86" s="8">
        <v>52.01</v>
      </c>
      <c r="C86" s="10">
        <f t="shared" si="5"/>
        <v>-3.8446751723106618E-4</v>
      </c>
      <c r="D86" s="10"/>
      <c r="E86" s="1"/>
      <c r="F86" s="1"/>
      <c r="G86" s="1"/>
      <c r="H86" s="1"/>
      <c r="I86" s="2"/>
      <c r="J86" s="1"/>
      <c r="K86" s="1"/>
      <c r="L86" s="1"/>
    </row>
    <row r="87" spans="1:12" x14ac:dyDescent="0.3">
      <c r="A87" s="7">
        <v>43031</v>
      </c>
      <c r="B87" s="8">
        <v>51.67</v>
      </c>
      <c r="C87" s="10">
        <f t="shared" si="5"/>
        <v>-6.5586654858877623E-3</v>
      </c>
      <c r="D87" s="10"/>
      <c r="E87" s="1"/>
      <c r="F87" s="1"/>
      <c r="G87" s="1"/>
      <c r="H87" s="1"/>
      <c r="I87" s="2"/>
      <c r="J87" s="1"/>
      <c r="K87" s="1"/>
      <c r="L87" s="1"/>
    </row>
    <row r="88" spans="1:12" x14ac:dyDescent="0.3">
      <c r="A88" s="7">
        <v>43032</v>
      </c>
      <c r="B88" s="8">
        <v>51.79</v>
      </c>
      <c r="C88" s="10">
        <f t="shared" si="5"/>
        <v>2.3197381367067479E-3</v>
      </c>
      <c r="D88" s="10"/>
      <c r="E88" s="1"/>
      <c r="F88" s="1"/>
      <c r="G88" s="1"/>
      <c r="H88" s="1"/>
      <c r="I88" s="2"/>
      <c r="J88" s="1"/>
      <c r="K88" s="1"/>
      <c r="L88" s="1"/>
    </row>
    <row r="89" spans="1:12" x14ac:dyDescent="0.3">
      <c r="A89" s="7">
        <v>43033</v>
      </c>
      <c r="B89" s="8">
        <v>51.53</v>
      </c>
      <c r="C89" s="10">
        <f t="shared" si="5"/>
        <v>-5.0329180956671096E-3</v>
      </c>
      <c r="D89" s="10"/>
      <c r="E89" s="1"/>
      <c r="F89" s="1"/>
      <c r="G89" s="1"/>
      <c r="H89" s="1"/>
      <c r="I89" s="2"/>
      <c r="J89" s="1"/>
      <c r="K89" s="1"/>
      <c r="L89" s="1"/>
    </row>
    <row r="90" spans="1:12" x14ac:dyDescent="0.3">
      <c r="A90" s="7">
        <v>43034</v>
      </c>
      <c r="B90" s="8">
        <v>51.76</v>
      </c>
      <c r="C90" s="10">
        <f t="shared" si="5"/>
        <v>4.453487852512125E-3</v>
      </c>
      <c r="D90" s="10"/>
      <c r="E90" s="1"/>
      <c r="F90" s="1"/>
      <c r="G90" s="1"/>
      <c r="H90" s="1"/>
      <c r="I90" s="2"/>
      <c r="J90" s="1"/>
      <c r="K90" s="1"/>
      <c r="L90" s="1"/>
    </row>
    <row r="91" spans="1:12" x14ac:dyDescent="0.3">
      <c r="A91" s="7">
        <v>43035</v>
      </c>
      <c r="B91" s="8">
        <v>51.57</v>
      </c>
      <c r="C91" s="10">
        <f t="shared" si="5"/>
        <v>-3.6775421297775097E-3</v>
      </c>
      <c r="D91" s="10"/>
      <c r="E91" s="1"/>
      <c r="F91" s="1"/>
      <c r="G91" s="1"/>
      <c r="H91" s="1"/>
      <c r="I91" s="2"/>
      <c r="J91" s="1"/>
      <c r="K91" s="1"/>
      <c r="L91" s="1"/>
    </row>
    <row r="92" spans="1:12" x14ac:dyDescent="0.3">
      <c r="A92" s="7">
        <v>43038</v>
      </c>
      <c r="B92" s="8">
        <v>50.66</v>
      </c>
      <c r="C92" s="10">
        <f t="shared" si="5"/>
        <v>-1.7803463489338509E-2</v>
      </c>
      <c r="D92" s="10"/>
      <c r="E92" s="1"/>
      <c r="F92" s="1"/>
      <c r="G92" s="1"/>
      <c r="H92" s="1"/>
      <c r="I92" s="2"/>
      <c r="J92" s="1"/>
      <c r="K92" s="1"/>
      <c r="L92" s="1"/>
    </row>
    <row r="93" spans="1:12" x14ac:dyDescent="0.3">
      <c r="A93" s="7">
        <v>43039</v>
      </c>
      <c r="B93" s="8">
        <v>51.92</v>
      </c>
      <c r="C93" s="10">
        <f t="shared" si="5"/>
        <v>2.4567427822305504E-2</v>
      </c>
      <c r="D93" s="10"/>
      <c r="E93" s="1"/>
      <c r="F93" s="1"/>
      <c r="G93" s="1"/>
      <c r="H93" s="1"/>
      <c r="I93" s="2"/>
      <c r="J93" s="1"/>
      <c r="K93" s="1"/>
      <c r="L93" s="1"/>
    </row>
    <row r="94" spans="1:12" x14ac:dyDescent="0.3">
      <c r="A94" s="7">
        <v>43040</v>
      </c>
      <c r="B94" s="8">
        <v>52.03</v>
      </c>
      <c r="C94" s="10">
        <f t="shared" si="5"/>
        <v>2.1164029063774721E-3</v>
      </c>
      <c r="D94" s="10"/>
      <c r="E94" s="1"/>
      <c r="F94" s="1"/>
      <c r="G94" s="1"/>
      <c r="H94" s="1"/>
      <c r="I94" s="2"/>
      <c r="J94" s="1"/>
      <c r="K94" s="1"/>
      <c r="L94" s="1"/>
    </row>
    <row r="95" spans="1:12" x14ac:dyDescent="0.3">
      <c r="A95" s="7">
        <v>43041</v>
      </c>
      <c r="B95" s="8">
        <v>51.76</v>
      </c>
      <c r="C95" s="10">
        <f t="shared" si="5"/>
        <v>-5.2028251095671283E-3</v>
      </c>
      <c r="D95" s="10"/>
      <c r="E95" s="1"/>
      <c r="F95" s="1"/>
      <c r="G95" s="1"/>
      <c r="H95" s="1"/>
      <c r="I95" s="2"/>
      <c r="J95" s="1"/>
      <c r="K95" s="1"/>
      <c r="L95" s="1"/>
    </row>
    <row r="96" spans="1:12" x14ac:dyDescent="0.3">
      <c r="A96" s="7">
        <v>43042</v>
      </c>
      <c r="B96" s="8">
        <v>51.34</v>
      </c>
      <c r="C96" s="10">
        <f t="shared" si="5"/>
        <v>-8.1474747496506298E-3</v>
      </c>
      <c r="D96" s="10"/>
      <c r="E96" s="1"/>
      <c r="F96" s="1"/>
      <c r="G96" s="1"/>
      <c r="H96" s="1"/>
      <c r="I96" s="2"/>
      <c r="J96" s="1"/>
      <c r="K96" s="1"/>
      <c r="L96" s="1"/>
    </row>
    <row r="97" spans="1:12" x14ac:dyDescent="0.3">
      <c r="A97" s="7">
        <v>43045</v>
      </c>
      <c r="B97" s="8">
        <v>50.1</v>
      </c>
      <c r="C97" s="10">
        <f t="shared" si="5"/>
        <v>-2.4449167352175276E-2</v>
      </c>
      <c r="D97" s="10"/>
      <c r="E97" s="1"/>
      <c r="F97" s="1"/>
      <c r="G97" s="1"/>
      <c r="H97" s="1"/>
      <c r="I97" s="2"/>
      <c r="J97" s="1"/>
      <c r="K97" s="1"/>
      <c r="L97" s="1"/>
    </row>
    <row r="98" spans="1:12" x14ac:dyDescent="0.3">
      <c r="A98" s="7">
        <v>43046</v>
      </c>
      <c r="B98" s="8">
        <v>50.97</v>
      </c>
      <c r="C98" s="10">
        <f t="shared" si="5"/>
        <v>1.7216216261131137E-2</v>
      </c>
      <c r="D98" s="10"/>
      <c r="E98" s="1"/>
      <c r="F98" s="1"/>
      <c r="G98" s="1"/>
      <c r="H98" s="1"/>
      <c r="I98" s="2"/>
      <c r="J98" s="1"/>
      <c r="K98" s="1"/>
      <c r="L98" s="1"/>
    </row>
    <row r="99" spans="1:12" x14ac:dyDescent="0.3">
      <c r="A99" s="7">
        <v>43047</v>
      </c>
      <c r="B99" s="8">
        <v>52.24</v>
      </c>
      <c r="C99" s="10">
        <f t="shared" si="5"/>
        <v>2.4611260616225442E-2</v>
      </c>
      <c r="D99" s="10"/>
      <c r="E99" s="1"/>
      <c r="F99" s="1"/>
      <c r="G99" s="1"/>
      <c r="H99" s="1"/>
      <c r="I99" s="2"/>
      <c r="J99" s="1"/>
      <c r="K99" s="1"/>
      <c r="L99" s="1"/>
    </row>
    <row r="100" spans="1:12" x14ac:dyDescent="0.3">
      <c r="A100" s="7">
        <v>43048</v>
      </c>
      <c r="B100" s="8">
        <v>51.78</v>
      </c>
      <c r="C100" s="10">
        <f t="shared" si="5"/>
        <v>-8.8445106447840038E-3</v>
      </c>
      <c r="D100" s="10"/>
      <c r="E100" s="1"/>
      <c r="F100" s="1"/>
      <c r="G100" s="1"/>
      <c r="H100" s="1"/>
      <c r="I100" s="2"/>
      <c r="J100" s="1"/>
      <c r="K100" s="1"/>
      <c r="L100" s="1"/>
    </row>
    <row r="101" spans="1:12" x14ac:dyDescent="0.3">
      <c r="A101" s="7">
        <v>43049</v>
      </c>
      <c r="B101" s="8">
        <v>53.28</v>
      </c>
      <c r="C101" s="10">
        <f t="shared" si="5"/>
        <v>2.8557051908742061E-2</v>
      </c>
      <c r="D101" s="10"/>
      <c r="E101" s="1"/>
      <c r="F101" s="1"/>
      <c r="G101" s="1"/>
      <c r="H101" s="1"/>
      <c r="I101" s="2"/>
      <c r="J101" s="1"/>
      <c r="K101" s="1"/>
      <c r="L101" s="1"/>
    </row>
    <row r="102" spans="1:12" x14ac:dyDescent="0.3">
      <c r="A102" s="7">
        <v>43052</v>
      </c>
      <c r="B102" s="8">
        <v>52.97</v>
      </c>
      <c r="C102" s="10">
        <f t="shared" si="5"/>
        <v>-5.8353106756984284E-3</v>
      </c>
      <c r="D102" s="10"/>
      <c r="E102" s="1"/>
      <c r="F102" s="1"/>
      <c r="G102" s="1"/>
      <c r="H102" s="1"/>
      <c r="I102" s="2"/>
      <c r="J102" s="1"/>
      <c r="K102" s="1"/>
      <c r="L102" s="1"/>
    </row>
    <row r="103" spans="1:12" x14ac:dyDescent="0.3">
      <c r="A103" s="7">
        <v>43053</v>
      </c>
      <c r="B103" s="8">
        <v>54.12</v>
      </c>
      <c r="C103" s="10">
        <f t="shared" si="5"/>
        <v>2.1478087746151935E-2</v>
      </c>
      <c r="D103" s="10"/>
      <c r="E103" s="1"/>
      <c r="F103" s="1"/>
      <c r="G103" s="1"/>
      <c r="H103" s="1"/>
      <c r="I103" s="2"/>
      <c r="J103" s="1"/>
      <c r="K103" s="1"/>
      <c r="L103" s="1"/>
    </row>
    <row r="104" spans="1:12" x14ac:dyDescent="0.3">
      <c r="A104" s="7">
        <v>43054</v>
      </c>
      <c r="B104" s="8">
        <v>52.53</v>
      </c>
      <c r="C104" s="10">
        <f t="shared" si="5"/>
        <v>-2.9819368336717039E-2</v>
      </c>
      <c r="D104" s="10"/>
      <c r="E104" s="1"/>
      <c r="F104" s="1"/>
      <c r="G104" s="1"/>
      <c r="H104" s="1"/>
      <c r="I104" s="2"/>
      <c r="J104" s="1"/>
      <c r="K104" s="1"/>
      <c r="L104" s="1"/>
    </row>
    <row r="105" spans="1:12" x14ac:dyDescent="0.3">
      <c r="A105" s="7">
        <v>43055</v>
      </c>
      <c r="B105" s="8">
        <v>53.67</v>
      </c>
      <c r="C105" s="10">
        <f t="shared" si="5"/>
        <v>2.1469751222867234E-2</v>
      </c>
      <c r="D105" s="10"/>
      <c r="E105" s="1"/>
      <c r="F105" s="1"/>
      <c r="G105" s="1"/>
      <c r="H105" s="1"/>
      <c r="I105" s="2"/>
      <c r="J105" s="1"/>
      <c r="K105" s="1"/>
      <c r="L105" s="1"/>
    </row>
    <row r="106" spans="1:12" x14ac:dyDescent="0.3">
      <c r="A106" s="7">
        <v>43056</v>
      </c>
      <c r="B106" s="8">
        <v>53.72</v>
      </c>
      <c r="C106" s="10">
        <f t="shared" si="5"/>
        <v>9.3118546629932506E-4</v>
      </c>
      <c r="D106" s="10"/>
      <c r="E106" s="1"/>
      <c r="F106" s="1"/>
      <c r="G106" s="1"/>
      <c r="H106" s="1"/>
      <c r="I106" s="2"/>
      <c r="J106" s="1"/>
      <c r="K106" s="1"/>
      <c r="L106" s="1"/>
    </row>
    <row r="107" spans="1:12" x14ac:dyDescent="0.3">
      <c r="A107" s="7">
        <v>43059</v>
      </c>
      <c r="B107" s="8">
        <v>54.24</v>
      </c>
      <c r="C107" s="10">
        <f t="shared" si="5"/>
        <v>9.6332719771033033E-3</v>
      </c>
      <c r="D107" s="10"/>
      <c r="E107" s="1"/>
      <c r="F107" s="1"/>
      <c r="G107" s="1"/>
      <c r="H107" s="1"/>
      <c r="I107" s="2"/>
      <c r="J107" s="1"/>
      <c r="K107" s="1"/>
      <c r="L107" s="1"/>
    </row>
    <row r="108" spans="1:12" x14ac:dyDescent="0.3">
      <c r="A108" s="7">
        <v>43060</v>
      </c>
      <c r="B108" s="8">
        <v>53.52</v>
      </c>
      <c r="C108" s="10">
        <f t="shared" si="5"/>
        <v>-1.3363227812167141E-2</v>
      </c>
      <c r="D108" s="10"/>
      <c r="E108" s="1"/>
      <c r="F108" s="1"/>
      <c r="G108" s="1"/>
      <c r="H108" s="1"/>
      <c r="I108" s="2"/>
      <c r="J108" s="1"/>
      <c r="K108" s="1"/>
      <c r="L108" s="1"/>
    </row>
    <row r="109" spans="1:12" x14ac:dyDescent="0.3">
      <c r="A109" s="7">
        <v>43061</v>
      </c>
      <c r="B109" s="8">
        <v>53.65</v>
      </c>
      <c r="C109" s="10">
        <f t="shared" si="5"/>
        <v>2.426053256734484E-3</v>
      </c>
      <c r="D109" s="10"/>
      <c r="E109" s="1"/>
      <c r="F109" s="1"/>
      <c r="G109" s="1"/>
      <c r="H109" s="1"/>
      <c r="I109" s="2"/>
      <c r="J109" s="1"/>
      <c r="K109" s="1"/>
      <c r="L109" s="1"/>
    </row>
    <row r="110" spans="1:12" x14ac:dyDescent="0.3">
      <c r="A110" s="7">
        <v>43063</v>
      </c>
      <c r="B110" s="8">
        <v>53.65</v>
      </c>
      <c r="C110" s="10">
        <f t="shared" si="5"/>
        <v>0</v>
      </c>
      <c r="D110" s="10"/>
      <c r="E110" s="1"/>
      <c r="F110" s="1"/>
      <c r="G110" s="1"/>
      <c r="H110" s="1"/>
      <c r="I110" s="2"/>
      <c r="J110" s="1"/>
      <c r="K110" s="1"/>
      <c r="L110" s="1"/>
    </row>
    <row r="111" spans="1:12" x14ac:dyDescent="0.3">
      <c r="A111" s="7">
        <v>43066</v>
      </c>
      <c r="B111" s="8">
        <v>54.05</v>
      </c>
      <c r="C111" s="10">
        <f t="shared" si="5"/>
        <v>7.4280750085097078E-3</v>
      </c>
      <c r="D111" s="10"/>
      <c r="E111" s="1"/>
      <c r="F111" s="1"/>
      <c r="G111" s="1"/>
      <c r="H111" s="1"/>
      <c r="I111" s="2"/>
      <c r="J111" s="1"/>
      <c r="K111" s="1"/>
      <c r="L111" s="1"/>
    </row>
    <row r="112" spans="1:12" x14ac:dyDescent="0.3">
      <c r="A112" s="7">
        <v>43067</v>
      </c>
      <c r="B112" s="8">
        <v>54.84</v>
      </c>
      <c r="C112" s="10">
        <f t="shared" si="5"/>
        <v>1.4510310608896525E-2</v>
      </c>
      <c r="D112" s="10"/>
      <c r="E112" s="1"/>
      <c r="F112" s="1"/>
      <c r="G112" s="1"/>
      <c r="H112" s="1"/>
      <c r="I112" s="2"/>
      <c r="J112" s="1"/>
      <c r="K112" s="1"/>
      <c r="L112" s="1"/>
    </row>
    <row r="113" spans="1:12" x14ac:dyDescent="0.3">
      <c r="A113" s="7">
        <v>43068</v>
      </c>
      <c r="B113" s="8">
        <v>56.34</v>
      </c>
      <c r="C113" s="10">
        <f t="shared" si="5"/>
        <v>2.6984907754112931E-2</v>
      </c>
      <c r="D113" s="10"/>
      <c r="E113" s="1"/>
      <c r="F113" s="1"/>
      <c r="G113" s="1"/>
      <c r="H113" s="1"/>
      <c r="I113" s="2"/>
      <c r="J113" s="1"/>
      <c r="K113" s="1"/>
      <c r="L113" s="1"/>
    </row>
    <row r="114" spans="1:12" x14ac:dyDescent="0.3">
      <c r="A114" s="7">
        <v>43069</v>
      </c>
      <c r="B114" s="8">
        <v>56.56</v>
      </c>
      <c r="C114" s="10">
        <f t="shared" si="5"/>
        <v>3.8972591400906662E-3</v>
      </c>
      <c r="D114" s="10"/>
      <c r="E114" s="1"/>
      <c r="F114" s="1"/>
      <c r="G114" s="1"/>
      <c r="H114" s="1"/>
      <c r="I114" s="2"/>
      <c r="J114" s="1"/>
      <c r="K114" s="1"/>
      <c r="L114" s="1"/>
    </row>
    <row r="115" spans="1:12" x14ac:dyDescent="0.3">
      <c r="A115" s="7">
        <v>43070</v>
      </c>
      <c r="B115" s="8">
        <v>56.46</v>
      </c>
      <c r="C115" s="10">
        <f t="shared" si="5"/>
        <v>-1.769598762974082E-3</v>
      </c>
      <c r="D115" s="10"/>
      <c r="E115" s="1"/>
      <c r="F115" s="1"/>
      <c r="G115" s="1"/>
      <c r="H115" s="1"/>
      <c r="I115" s="2"/>
      <c r="J115" s="1"/>
      <c r="K115" s="1"/>
      <c r="L115" s="1"/>
    </row>
    <row r="116" spans="1:12" x14ac:dyDescent="0.3">
      <c r="A116" s="7">
        <v>43073</v>
      </c>
      <c r="B116" s="8">
        <v>57.86</v>
      </c>
      <c r="C116" s="10">
        <f t="shared" si="5"/>
        <v>2.449387672264576E-2</v>
      </c>
      <c r="D116" s="10"/>
      <c r="E116" s="1"/>
      <c r="F116" s="1"/>
      <c r="G116" s="1"/>
      <c r="H116" s="1"/>
      <c r="I116" s="2"/>
      <c r="J116" s="1"/>
      <c r="K116" s="1"/>
      <c r="L116" s="1"/>
    </row>
    <row r="117" spans="1:12" x14ac:dyDescent="0.3">
      <c r="A117" s="7">
        <v>43074</v>
      </c>
      <c r="B117" s="8">
        <v>57.25</v>
      </c>
      <c r="C117" s="10">
        <f t="shared" si="5"/>
        <v>-1.0598657113639951E-2</v>
      </c>
      <c r="D117" s="10"/>
      <c r="E117" s="1"/>
      <c r="F117" s="1"/>
      <c r="G117" s="1"/>
      <c r="H117" s="1"/>
      <c r="I117" s="2"/>
      <c r="J117" s="1"/>
      <c r="K117" s="1"/>
      <c r="L117" s="1"/>
    </row>
    <row r="118" spans="1:12" x14ac:dyDescent="0.3">
      <c r="A118" s="7">
        <v>43075</v>
      </c>
      <c r="B118" s="8">
        <v>57.41</v>
      </c>
      <c r="C118" s="10">
        <f t="shared" si="5"/>
        <v>2.7908617451964089E-3</v>
      </c>
      <c r="D118" s="10"/>
      <c r="E118" s="1"/>
      <c r="F118" s="1"/>
      <c r="G118" s="1"/>
      <c r="H118" s="1"/>
      <c r="I118" s="2"/>
      <c r="J118" s="1"/>
      <c r="K118" s="1"/>
      <c r="L118" s="1"/>
    </row>
    <row r="119" spans="1:12" x14ac:dyDescent="0.3">
      <c r="A119" s="7">
        <v>43076</v>
      </c>
      <c r="B119" s="8">
        <v>56.69</v>
      </c>
      <c r="C119" s="10">
        <f t="shared" si="5"/>
        <v>-1.2620675843333108E-2</v>
      </c>
      <c r="D119" s="10"/>
      <c r="E119" s="1"/>
      <c r="F119" s="1"/>
      <c r="G119" s="1"/>
      <c r="H119" s="1"/>
      <c r="I119" s="2"/>
      <c r="J119" s="1"/>
      <c r="K119" s="1"/>
      <c r="L119" s="1"/>
    </row>
    <row r="120" spans="1:12" x14ac:dyDescent="0.3">
      <c r="A120" s="7">
        <v>43077</v>
      </c>
      <c r="B120" s="8">
        <v>55.84</v>
      </c>
      <c r="C120" s="10">
        <f t="shared" si="5"/>
        <v>-1.5107369882095203E-2</v>
      </c>
      <c r="D120" s="10"/>
      <c r="E120" s="1"/>
      <c r="F120" s="1"/>
      <c r="G120" s="1"/>
      <c r="H120" s="1"/>
      <c r="I120" s="2"/>
      <c r="J120" s="1"/>
      <c r="K120" s="1"/>
      <c r="L120" s="1"/>
    </row>
    <row r="121" spans="1:12" x14ac:dyDescent="0.3">
      <c r="A121" s="7">
        <v>43080</v>
      </c>
      <c r="B121" s="8">
        <v>55.89</v>
      </c>
      <c r="C121" s="10">
        <f t="shared" si="5"/>
        <v>8.9501482748975897E-4</v>
      </c>
      <c r="D121" s="10"/>
      <c r="E121" s="1"/>
      <c r="F121" s="1"/>
      <c r="G121" s="1"/>
      <c r="H121" s="1"/>
      <c r="I121" s="2"/>
      <c r="J121" s="1"/>
      <c r="K121" s="1"/>
      <c r="L121" s="1"/>
    </row>
    <row r="122" spans="1:12" x14ac:dyDescent="0.3">
      <c r="A122" s="7">
        <v>43081</v>
      </c>
      <c r="B122" s="8">
        <v>56.06</v>
      </c>
      <c r="C122" s="10">
        <f t="shared" si="5"/>
        <v>3.037072455035528E-3</v>
      </c>
      <c r="D122" s="10"/>
      <c r="E122" s="1"/>
      <c r="F122" s="1"/>
      <c r="G122" s="1"/>
      <c r="H122" s="1"/>
      <c r="I122" s="2"/>
      <c r="J122" s="1"/>
      <c r="K122" s="1"/>
      <c r="L122" s="1"/>
    </row>
    <row r="123" spans="1:12" x14ac:dyDescent="0.3">
      <c r="A123" s="7">
        <v>43082</v>
      </c>
      <c r="B123" s="8">
        <v>56.47</v>
      </c>
      <c r="C123" s="10">
        <f t="shared" si="5"/>
        <v>7.286977948103116E-3</v>
      </c>
      <c r="D123" s="10"/>
      <c r="E123" s="1"/>
      <c r="F123" s="1"/>
      <c r="G123" s="1"/>
      <c r="H123" s="1"/>
      <c r="I123" s="2"/>
      <c r="J123" s="1"/>
      <c r="K123" s="1"/>
      <c r="L123" s="1"/>
    </row>
    <row r="124" spans="1:12" x14ac:dyDescent="0.3">
      <c r="A124" s="7">
        <v>43083</v>
      </c>
      <c r="B124" s="8">
        <v>56.13</v>
      </c>
      <c r="C124" s="10">
        <f t="shared" si="5"/>
        <v>-6.0390947306372799E-3</v>
      </c>
      <c r="D124" s="10"/>
      <c r="E124" s="1"/>
      <c r="F124" s="1"/>
      <c r="G124" s="1"/>
      <c r="H124" s="1"/>
      <c r="I124" s="2"/>
      <c r="J124" s="1"/>
      <c r="K124" s="1"/>
      <c r="L124" s="1"/>
    </row>
    <row r="125" spans="1:12" x14ac:dyDescent="0.3">
      <c r="A125" s="7">
        <v>43084</v>
      </c>
      <c r="B125" s="8">
        <v>56.89</v>
      </c>
      <c r="C125" s="10">
        <f t="shared" si="5"/>
        <v>1.3449149808448045E-2</v>
      </c>
      <c r="D125" s="10"/>
      <c r="E125" s="1"/>
      <c r="F125" s="1"/>
      <c r="G125" s="1"/>
      <c r="H125" s="1"/>
      <c r="I125" s="2"/>
      <c r="J125" s="1"/>
      <c r="K125" s="1"/>
      <c r="L125" s="1"/>
    </row>
    <row r="126" spans="1:12" x14ac:dyDescent="0.3">
      <c r="A126" s="7">
        <v>43087</v>
      </c>
      <c r="B126" s="8">
        <v>57.8</v>
      </c>
      <c r="C126" s="10">
        <f t="shared" si="5"/>
        <v>1.5869196915775787E-2</v>
      </c>
      <c r="D126" s="10"/>
      <c r="E126" s="1"/>
      <c r="F126" s="1"/>
      <c r="G126" s="1"/>
      <c r="H126" s="1"/>
      <c r="I126" s="2"/>
      <c r="J126" s="1"/>
      <c r="K126" s="1"/>
      <c r="L126" s="1"/>
    </row>
    <row r="127" spans="1:12" x14ac:dyDescent="0.3">
      <c r="A127" s="7">
        <v>43088</v>
      </c>
      <c r="B127" s="8">
        <v>57.63</v>
      </c>
      <c r="C127" s="10">
        <f t="shared" si="5"/>
        <v>-2.9455102297566917E-3</v>
      </c>
      <c r="D127" s="10"/>
      <c r="E127" s="1"/>
      <c r="F127" s="1"/>
      <c r="G127" s="1"/>
      <c r="H127" s="1"/>
      <c r="I127" s="2"/>
      <c r="J127" s="1"/>
      <c r="K127" s="1"/>
      <c r="L127" s="1"/>
    </row>
    <row r="128" spans="1:12" x14ac:dyDescent="0.3">
      <c r="A128" s="7">
        <v>43089</v>
      </c>
      <c r="B128" s="8">
        <v>58.76</v>
      </c>
      <c r="C128" s="10">
        <f t="shared" si="5"/>
        <v>1.9418085857101516E-2</v>
      </c>
      <c r="D128" s="10"/>
      <c r="E128" s="1"/>
      <c r="F128" s="1"/>
      <c r="G128" s="1"/>
      <c r="H128" s="1"/>
      <c r="I128" s="2"/>
      <c r="J128" s="1"/>
      <c r="K128" s="1"/>
      <c r="L128" s="1"/>
    </row>
    <row r="129" spans="1:12" x14ac:dyDescent="0.3">
      <c r="A129" s="7">
        <v>43090</v>
      </c>
      <c r="B129" s="8">
        <v>59.53</v>
      </c>
      <c r="C129" s="10">
        <f t="shared" si="5"/>
        <v>1.3019035859622273E-2</v>
      </c>
      <c r="D129" s="10"/>
      <c r="E129" s="1"/>
      <c r="F129" s="1"/>
      <c r="G129" s="1"/>
      <c r="H129" s="1"/>
      <c r="I129" s="2"/>
      <c r="J129" s="1"/>
      <c r="K129" s="1"/>
      <c r="L129" s="1"/>
    </row>
    <row r="130" spans="1:12" x14ac:dyDescent="0.3">
      <c r="A130" s="7">
        <v>43091</v>
      </c>
      <c r="B130" s="8">
        <v>60.13</v>
      </c>
      <c r="C130" s="10">
        <f t="shared" si="5"/>
        <v>1.0028497886178487E-2</v>
      </c>
      <c r="D130" s="10"/>
      <c r="E130" s="1"/>
      <c r="F130" s="1"/>
      <c r="G130" s="1"/>
      <c r="H130" s="1"/>
      <c r="I130" s="2"/>
      <c r="J130" s="1"/>
      <c r="K130" s="1"/>
      <c r="L130" s="1"/>
    </row>
    <row r="131" spans="1:12" x14ac:dyDescent="0.3">
      <c r="A131" s="7">
        <v>43095</v>
      </c>
      <c r="B131" s="8">
        <v>60.12</v>
      </c>
      <c r="C131" s="10">
        <f t="shared" si="5"/>
        <v>-1.6632016670361567E-4</v>
      </c>
      <c r="D131" s="10"/>
      <c r="E131" s="1"/>
      <c r="F131" s="1"/>
      <c r="G131" s="1"/>
      <c r="H131" s="1"/>
      <c r="I131" s="2"/>
      <c r="J131" s="1"/>
      <c r="K131" s="1"/>
      <c r="L131" s="1"/>
    </row>
    <row r="132" spans="1:12" x14ac:dyDescent="0.3">
      <c r="A132" s="7">
        <v>43096</v>
      </c>
      <c r="B132" s="8">
        <v>60.18</v>
      </c>
      <c r="C132" s="10">
        <f t="shared" ref="C132:C195" si="6">LN(B132/B131)</f>
        <v>9.9750631712555997E-4</v>
      </c>
      <c r="D132" s="10"/>
      <c r="E132" s="1"/>
      <c r="F132" s="1"/>
      <c r="G132" s="1"/>
      <c r="H132" s="1"/>
      <c r="I132" s="2"/>
      <c r="J132" s="1"/>
      <c r="K132" s="1"/>
      <c r="L132" s="1"/>
    </row>
    <row r="133" spans="1:12" x14ac:dyDescent="0.3">
      <c r="A133" s="7">
        <v>43097</v>
      </c>
      <c r="B133" s="8">
        <v>59.55</v>
      </c>
      <c r="C133" s="10">
        <f t="shared" si="6"/>
        <v>-1.0523775400590123E-2</v>
      </c>
      <c r="D133" s="10"/>
      <c r="E133" s="1"/>
      <c r="F133" s="1"/>
      <c r="G133" s="1"/>
      <c r="H133" s="1"/>
      <c r="I133" s="2"/>
      <c r="J133" s="1"/>
      <c r="K133" s="1"/>
      <c r="L133" s="1"/>
    </row>
    <row r="134" spans="1:12" x14ac:dyDescent="0.3">
      <c r="A134" s="7">
        <v>43098</v>
      </c>
      <c r="B134" s="8">
        <v>59.29</v>
      </c>
      <c r="C134" s="10">
        <f t="shared" si="6"/>
        <v>-4.3756380820327541E-3</v>
      </c>
      <c r="D134" s="10"/>
      <c r="E134" s="1"/>
      <c r="F134" s="1"/>
      <c r="G134" s="1"/>
      <c r="H134" s="1"/>
      <c r="I134" s="2"/>
      <c r="J134" s="1"/>
      <c r="K134" s="1"/>
      <c r="L134" s="1"/>
    </row>
    <row r="135" spans="1:12" x14ac:dyDescent="0.3">
      <c r="A135" s="7">
        <v>43102</v>
      </c>
      <c r="B135" s="8">
        <v>59.04</v>
      </c>
      <c r="C135" s="10">
        <f t="shared" si="6"/>
        <v>-4.2254774270592665E-3</v>
      </c>
      <c r="D135" s="10"/>
      <c r="E135" s="1"/>
      <c r="F135" s="1"/>
      <c r="G135" s="1"/>
      <c r="H135" s="1"/>
      <c r="I135" s="2"/>
      <c r="J135" s="1"/>
      <c r="K135" s="1"/>
      <c r="L135" s="1"/>
    </row>
    <row r="136" spans="1:12" x14ac:dyDescent="0.3">
      <c r="A136" s="7">
        <v>43103</v>
      </c>
      <c r="B136" s="8">
        <v>58.73</v>
      </c>
      <c r="C136" s="10">
        <f t="shared" si="6"/>
        <v>-5.2645107577889774E-3</v>
      </c>
      <c r="D136" s="10"/>
      <c r="E136" s="1"/>
      <c r="F136" s="1"/>
      <c r="G136" s="1"/>
      <c r="H136" s="1"/>
      <c r="I136" s="2"/>
      <c r="J136" s="1"/>
      <c r="K136" s="1"/>
      <c r="L136" s="1"/>
    </row>
    <row r="137" spans="1:12" x14ac:dyDescent="0.3">
      <c r="A137" s="7">
        <v>43104</v>
      </c>
      <c r="B137" s="8">
        <v>59.41</v>
      </c>
      <c r="C137" s="10">
        <f t="shared" si="6"/>
        <v>1.1511892833222038E-2</v>
      </c>
      <c r="D137" s="10"/>
      <c r="E137" s="1"/>
      <c r="F137" s="1"/>
      <c r="G137" s="1"/>
      <c r="H137" s="1"/>
      <c r="I137" s="2"/>
      <c r="J137" s="1"/>
      <c r="K137" s="1"/>
      <c r="L137" s="1"/>
    </row>
    <row r="138" spans="1:12" x14ac:dyDescent="0.3">
      <c r="A138" s="7">
        <v>43105</v>
      </c>
      <c r="B138" s="8">
        <v>59.92</v>
      </c>
      <c r="C138" s="10">
        <f t="shared" si="6"/>
        <v>8.5477768413140635E-3</v>
      </c>
      <c r="D138" s="10"/>
      <c r="E138" s="1"/>
      <c r="F138" s="1"/>
      <c r="G138" s="1"/>
      <c r="H138" s="1"/>
      <c r="I138" s="2"/>
      <c r="J138" s="1"/>
      <c r="K138" s="1"/>
      <c r="L138" s="1"/>
    </row>
    <row r="139" spans="1:12" x14ac:dyDescent="0.3">
      <c r="A139" s="7">
        <v>43108</v>
      </c>
      <c r="B139" s="8">
        <v>60.12</v>
      </c>
      <c r="C139" s="10">
        <f t="shared" si="6"/>
        <v>3.3322256758095206E-3</v>
      </c>
      <c r="D139" s="10"/>
      <c r="E139" s="1"/>
      <c r="F139" s="1"/>
      <c r="G139" s="1"/>
      <c r="H139" s="1"/>
      <c r="I139" s="2"/>
      <c r="J139" s="1"/>
      <c r="K139" s="1"/>
      <c r="L139" s="1"/>
    </row>
    <row r="140" spans="1:12" x14ac:dyDescent="0.3">
      <c r="A140" s="7">
        <v>43109</v>
      </c>
      <c r="B140" s="8">
        <v>59.32</v>
      </c>
      <c r="C140" s="10">
        <f t="shared" si="6"/>
        <v>-1.3396047615042301E-2</v>
      </c>
      <c r="D140" s="10"/>
      <c r="E140" s="1"/>
      <c r="F140" s="1"/>
      <c r="G140" s="1"/>
      <c r="H140" s="1"/>
      <c r="I140" s="2"/>
      <c r="J140" s="1"/>
      <c r="K140" s="1"/>
      <c r="L140" s="1"/>
    </row>
    <row r="141" spans="1:12" x14ac:dyDescent="0.3">
      <c r="A141" s="7">
        <v>43110</v>
      </c>
      <c r="B141" s="8">
        <v>58.63</v>
      </c>
      <c r="C141" s="10">
        <f t="shared" si="6"/>
        <v>-1.1700006293607566E-2</v>
      </c>
      <c r="D141" s="10"/>
      <c r="E141" s="1"/>
      <c r="F141" s="1"/>
      <c r="G141" s="1"/>
      <c r="H141" s="1"/>
      <c r="I141" s="2"/>
      <c r="J141" s="1"/>
      <c r="K141" s="1"/>
      <c r="L141" s="1"/>
    </row>
    <row r="142" spans="1:12" x14ac:dyDescent="0.3">
      <c r="A142" s="7">
        <v>43111</v>
      </c>
      <c r="B142" s="8">
        <v>58.09</v>
      </c>
      <c r="C142" s="10">
        <f t="shared" si="6"/>
        <v>-9.2529789716825489E-3</v>
      </c>
      <c r="D142" s="10"/>
      <c r="E142" s="1"/>
      <c r="F142" s="1"/>
      <c r="G142" s="1"/>
      <c r="H142" s="1"/>
      <c r="I142" s="2"/>
      <c r="J142" s="1"/>
      <c r="K142" s="1"/>
      <c r="L142" s="1"/>
    </row>
    <row r="143" spans="1:12" x14ac:dyDescent="0.3">
      <c r="A143" s="7">
        <v>43112</v>
      </c>
      <c r="B143" s="8">
        <v>57.85</v>
      </c>
      <c r="C143" s="10">
        <f t="shared" si="6"/>
        <v>-4.1400783647556096E-3</v>
      </c>
      <c r="D143" s="10"/>
      <c r="E143" s="1"/>
      <c r="F143" s="1"/>
      <c r="G143" s="1"/>
      <c r="H143" s="1"/>
      <c r="I143" s="2"/>
      <c r="J143" s="1"/>
      <c r="K143" s="1"/>
      <c r="L143" s="1"/>
    </row>
    <row r="144" spans="1:12" x14ac:dyDescent="0.3">
      <c r="A144" s="7">
        <v>43116</v>
      </c>
      <c r="B144" s="8">
        <v>58.43</v>
      </c>
      <c r="C144" s="10">
        <f t="shared" si="6"/>
        <v>9.9760029266601595E-3</v>
      </c>
      <c r="D144" s="10"/>
      <c r="E144" s="1"/>
      <c r="F144" s="1"/>
      <c r="G144" s="1"/>
      <c r="H144" s="1"/>
      <c r="I144" s="2"/>
      <c r="J144" s="1"/>
      <c r="K144" s="1"/>
      <c r="L144" s="1"/>
    </row>
    <row r="145" spans="1:12" x14ac:dyDescent="0.3">
      <c r="A145" s="7">
        <v>43117</v>
      </c>
      <c r="B145" s="8">
        <v>59.12</v>
      </c>
      <c r="C145" s="10">
        <f t="shared" si="6"/>
        <v>1.1739820073600651E-2</v>
      </c>
      <c r="D145" s="10"/>
      <c r="E145" s="1"/>
      <c r="F145" s="1"/>
      <c r="G145" s="1"/>
      <c r="H145" s="1"/>
      <c r="I145" s="2"/>
      <c r="J145" s="1"/>
      <c r="K145" s="1"/>
      <c r="L145" s="1"/>
    </row>
    <row r="146" spans="1:12" x14ac:dyDescent="0.3">
      <c r="A146" s="7">
        <v>43118</v>
      </c>
      <c r="B146" s="8">
        <v>58.66</v>
      </c>
      <c r="C146" s="10">
        <f t="shared" si="6"/>
        <v>-7.8112130906413235E-3</v>
      </c>
      <c r="D146" s="10"/>
      <c r="E146" s="1"/>
      <c r="F146" s="1"/>
      <c r="G146" s="1"/>
      <c r="H146" s="1"/>
      <c r="I146" s="2"/>
      <c r="J146" s="1"/>
      <c r="K146" s="1"/>
      <c r="L146" s="1"/>
    </row>
    <row r="147" spans="1:12" x14ac:dyDescent="0.3">
      <c r="A147" s="7">
        <v>43119</v>
      </c>
      <c r="B147" s="8">
        <v>59.11</v>
      </c>
      <c r="C147" s="10">
        <f t="shared" si="6"/>
        <v>7.6420512869732936E-3</v>
      </c>
      <c r="D147" s="10"/>
      <c r="E147" s="1"/>
      <c r="F147" s="1"/>
      <c r="G147" s="1"/>
      <c r="H147" s="1"/>
      <c r="I147" s="2"/>
      <c r="J147" s="1"/>
      <c r="K147" s="1"/>
      <c r="L147" s="1"/>
    </row>
    <row r="148" spans="1:12" x14ac:dyDescent="0.3">
      <c r="A148" s="7">
        <v>43122</v>
      </c>
      <c r="B148" s="8">
        <v>59.77</v>
      </c>
      <c r="C148" s="10">
        <f t="shared" si="6"/>
        <v>1.1103747999884834E-2</v>
      </c>
      <c r="D148" s="10"/>
      <c r="E148" s="1"/>
      <c r="F148" s="1"/>
      <c r="G148" s="1"/>
      <c r="H148" s="1"/>
      <c r="I148" s="2"/>
      <c r="J148" s="1"/>
      <c r="K148" s="1"/>
      <c r="L148" s="1"/>
    </row>
    <row r="149" spans="1:12" x14ac:dyDescent="0.3">
      <c r="A149" s="7">
        <v>43123</v>
      </c>
      <c r="B149" s="8">
        <v>59.79</v>
      </c>
      <c r="C149" s="10">
        <f t="shared" si="6"/>
        <v>3.3456005665017578E-4</v>
      </c>
      <c r="D149" s="10"/>
      <c r="E149" s="1"/>
      <c r="F149" s="1"/>
      <c r="G149" s="1"/>
      <c r="H149" s="1"/>
      <c r="I149" s="2"/>
      <c r="J149" s="1"/>
      <c r="K149" s="1"/>
      <c r="L149" s="1"/>
    </row>
    <row r="150" spans="1:12" x14ac:dyDescent="0.3">
      <c r="A150" s="7">
        <v>43124</v>
      </c>
      <c r="B150" s="8">
        <v>59.72</v>
      </c>
      <c r="C150" s="10">
        <f t="shared" si="6"/>
        <v>-1.1714502218233575E-3</v>
      </c>
      <c r="D150" s="10"/>
      <c r="E150" s="1"/>
      <c r="F150" s="1"/>
      <c r="G150" s="1"/>
      <c r="H150" s="1"/>
      <c r="I150" s="2"/>
      <c r="J150" s="1"/>
      <c r="K150" s="1"/>
      <c r="L150" s="1"/>
    </row>
    <row r="151" spans="1:12" x14ac:dyDescent="0.3">
      <c r="A151" s="7">
        <v>43125</v>
      </c>
      <c r="B151" s="8">
        <v>60.14</v>
      </c>
      <c r="C151" s="10">
        <f t="shared" si="6"/>
        <v>7.0082048893934075E-3</v>
      </c>
      <c r="D151" s="10"/>
      <c r="E151" s="1"/>
      <c r="F151" s="1"/>
      <c r="G151" s="1"/>
      <c r="H151" s="1"/>
      <c r="I151" s="2"/>
      <c r="J151" s="1"/>
      <c r="K151" s="1"/>
      <c r="L151" s="1"/>
    </row>
    <row r="152" spans="1:12" x14ac:dyDescent="0.3">
      <c r="A152" s="7">
        <v>43126</v>
      </c>
      <c r="B152" s="8">
        <v>60.2</v>
      </c>
      <c r="C152" s="10">
        <f t="shared" si="6"/>
        <v>9.9717475439240551E-4</v>
      </c>
      <c r="D152" s="10"/>
      <c r="E152" s="1"/>
      <c r="F152" s="1"/>
      <c r="G152" s="1"/>
      <c r="H152" s="1"/>
      <c r="I152" s="2"/>
      <c r="J152" s="1"/>
      <c r="K152" s="1"/>
      <c r="L152" s="1"/>
    </row>
    <row r="153" spans="1:12" x14ac:dyDescent="0.3">
      <c r="A153" s="7">
        <v>43129</v>
      </c>
      <c r="B153" s="8">
        <v>59.58</v>
      </c>
      <c r="C153" s="10">
        <f t="shared" si="6"/>
        <v>-1.0352405029639185E-2</v>
      </c>
      <c r="D153" s="10"/>
      <c r="E153" s="1"/>
      <c r="F153" s="1"/>
      <c r="G153" s="1"/>
      <c r="H153" s="1"/>
      <c r="I153" s="2"/>
      <c r="J153" s="1"/>
      <c r="K153" s="1"/>
      <c r="L153" s="1"/>
    </row>
    <row r="154" spans="1:12" x14ac:dyDescent="0.3">
      <c r="A154" s="7">
        <v>43130</v>
      </c>
      <c r="B154" s="8">
        <v>58.58</v>
      </c>
      <c r="C154" s="10">
        <f t="shared" si="6"/>
        <v>-1.692660588554884E-2</v>
      </c>
      <c r="D154" s="10"/>
      <c r="E154" s="1"/>
      <c r="F154" s="1"/>
      <c r="G154" s="1"/>
      <c r="H154" s="1"/>
      <c r="I154" s="2"/>
      <c r="J154" s="1"/>
      <c r="K154" s="1"/>
      <c r="L154" s="1"/>
    </row>
    <row r="155" spans="1:12" x14ac:dyDescent="0.3">
      <c r="A155" s="7">
        <v>43131</v>
      </c>
      <c r="B155" s="8">
        <v>58.49</v>
      </c>
      <c r="C155" s="10">
        <f t="shared" si="6"/>
        <v>-1.5375419446529929E-3</v>
      </c>
      <c r="D155" s="10"/>
      <c r="E155" s="1"/>
      <c r="F155" s="1"/>
      <c r="G155" s="1"/>
      <c r="H155" s="1"/>
      <c r="I155" s="2"/>
      <c r="J155" s="1"/>
      <c r="K155" s="1"/>
      <c r="L155" s="1"/>
    </row>
    <row r="156" spans="1:12" x14ac:dyDescent="0.3">
      <c r="A156" s="7">
        <v>43132</v>
      </c>
      <c r="B156" s="8">
        <v>57.88</v>
      </c>
      <c r="C156" s="10">
        <f t="shared" si="6"/>
        <v>-1.0483897691651258E-2</v>
      </c>
      <c r="D156" s="10"/>
      <c r="E156" s="1"/>
      <c r="F156" s="1"/>
      <c r="G156" s="1"/>
      <c r="H156" s="1"/>
      <c r="I156" s="2"/>
      <c r="J156" s="1"/>
      <c r="K156" s="1"/>
      <c r="L156" s="1"/>
    </row>
    <row r="157" spans="1:12" x14ac:dyDescent="0.3">
      <c r="A157" s="7">
        <v>43133</v>
      </c>
      <c r="B157" s="8">
        <v>55.95</v>
      </c>
      <c r="C157" s="10">
        <f t="shared" si="6"/>
        <v>-3.3913467005348891E-2</v>
      </c>
      <c r="D157" s="10"/>
      <c r="E157" s="1"/>
      <c r="F157" s="1"/>
      <c r="G157" s="1"/>
      <c r="H157" s="1"/>
      <c r="I157" s="2"/>
      <c r="J157" s="1"/>
      <c r="K157" s="1"/>
      <c r="L157" s="1"/>
    </row>
    <row r="158" spans="1:12" x14ac:dyDescent="0.3">
      <c r="A158" s="7">
        <v>43136</v>
      </c>
      <c r="B158" s="8">
        <v>54.01</v>
      </c>
      <c r="C158" s="10">
        <f t="shared" si="6"/>
        <v>-3.5289220153134591E-2</v>
      </c>
      <c r="D158" s="10"/>
      <c r="E158" s="1"/>
      <c r="F158" s="1"/>
      <c r="G158" s="1"/>
      <c r="H158" s="1"/>
      <c r="I158" s="2"/>
      <c r="J158" s="1"/>
      <c r="K158" s="1"/>
      <c r="L158" s="1"/>
    </row>
    <row r="159" spans="1:12" x14ac:dyDescent="0.3">
      <c r="A159" s="7">
        <v>43137</v>
      </c>
      <c r="B159" s="8">
        <v>55.78</v>
      </c>
      <c r="C159" s="10">
        <f t="shared" si="6"/>
        <v>3.2246167594543122E-2</v>
      </c>
      <c r="D159" s="10"/>
      <c r="E159" s="1"/>
      <c r="F159" s="1"/>
      <c r="G159" s="1"/>
      <c r="H159" s="1"/>
      <c r="I159" s="2"/>
      <c r="J159" s="1"/>
      <c r="K159" s="1"/>
      <c r="L159" s="1"/>
    </row>
    <row r="160" spans="1:12" x14ac:dyDescent="0.3">
      <c r="A160" s="7">
        <v>43138</v>
      </c>
      <c r="B160" s="8">
        <v>54.65</v>
      </c>
      <c r="C160" s="10">
        <f t="shared" si="6"/>
        <v>-2.0466167576795424E-2</v>
      </c>
      <c r="D160" s="10"/>
      <c r="E160" s="1"/>
      <c r="F160" s="1"/>
      <c r="G160" s="1"/>
      <c r="H160" s="1"/>
      <c r="I160" s="2"/>
      <c r="J160" s="1"/>
      <c r="K160" s="1"/>
      <c r="L160" s="1"/>
    </row>
    <row r="161" spans="1:12" x14ac:dyDescent="0.3">
      <c r="A161" s="7">
        <v>43139</v>
      </c>
      <c r="B161" s="8">
        <v>53.99</v>
      </c>
      <c r="C161" s="10">
        <f t="shared" si="6"/>
        <v>-1.215037039235186E-2</v>
      </c>
      <c r="D161" s="10"/>
      <c r="E161" s="1"/>
      <c r="F161" s="1"/>
      <c r="G161" s="1"/>
      <c r="H161" s="1"/>
      <c r="I161" s="2"/>
      <c r="J161" s="1"/>
      <c r="K161" s="1"/>
      <c r="L161" s="1"/>
    </row>
    <row r="162" spans="1:12" x14ac:dyDescent="0.3">
      <c r="A162" s="7">
        <v>43140</v>
      </c>
      <c r="B162" s="8">
        <v>54.72</v>
      </c>
      <c r="C162" s="10">
        <f t="shared" si="6"/>
        <v>1.3430429084099329E-2</v>
      </c>
      <c r="D162" s="10"/>
      <c r="E162" s="1"/>
      <c r="F162" s="1"/>
      <c r="G162" s="1"/>
      <c r="H162" s="1"/>
      <c r="I162" s="2"/>
      <c r="J162" s="1"/>
      <c r="K162" s="1"/>
      <c r="L162" s="1"/>
    </row>
    <row r="163" spans="1:12" x14ac:dyDescent="0.3">
      <c r="A163" s="7">
        <v>43143</v>
      </c>
      <c r="B163" s="8">
        <v>54.92</v>
      </c>
      <c r="C163" s="10">
        <f t="shared" si="6"/>
        <v>3.6483075854753817E-3</v>
      </c>
      <c r="D163" s="10"/>
      <c r="E163" s="1"/>
      <c r="F163" s="1"/>
      <c r="G163" s="1"/>
      <c r="H163" s="1"/>
      <c r="I163" s="2"/>
      <c r="J163" s="1"/>
      <c r="K163" s="1"/>
      <c r="L163" s="1"/>
    </row>
    <row r="164" spans="1:12" x14ac:dyDescent="0.3">
      <c r="A164" s="7">
        <v>43144</v>
      </c>
      <c r="B164" s="8">
        <v>54.79</v>
      </c>
      <c r="C164" s="10">
        <f t="shared" si="6"/>
        <v>-2.3698853494459431E-3</v>
      </c>
      <c r="D164" s="10"/>
      <c r="E164" s="1"/>
      <c r="F164" s="1"/>
      <c r="G164" s="1"/>
      <c r="H164" s="1"/>
      <c r="I164" s="2"/>
      <c r="J164" s="1"/>
      <c r="K164" s="1"/>
      <c r="L164" s="1"/>
    </row>
    <row r="165" spans="1:12" x14ac:dyDescent="0.3">
      <c r="A165" s="7">
        <v>43145</v>
      </c>
      <c r="B165" s="8">
        <v>56.03</v>
      </c>
      <c r="C165" s="10">
        <f t="shared" si="6"/>
        <v>2.2379566026868847E-2</v>
      </c>
      <c r="D165" s="10"/>
      <c r="E165" s="1"/>
      <c r="F165" s="1"/>
      <c r="G165" s="1"/>
      <c r="H165" s="1"/>
      <c r="I165" s="2"/>
      <c r="J165" s="1"/>
      <c r="K165" s="1"/>
      <c r="L165" s="1"/>
    </row>
    <row r="166" spans="1:12" x14ac:dyDescent="0.3">
      <c r="A166" s="7">
        <v>43146</v>
      </c>
      <c r="B166" s="8">
        <v>56.89</v>
      </c>
      <c r="C166" s="10">
        <f t="shared" si="6"/>
        <v>1.5232317185362814E-2</v>
      </c>
      <c r="D166" s="10"/>
      <c r="E166" s="1"/>
      <c r="F166" s="1"/>
      <c r="G166" s="1"/>
      <c r="H166" s="1"/>
      <c r="I166" s="2"/>
      <c r="J166" s="1"/>
      <c r="K166" s="1"/>
      <c r="L166" s="1"/>
    </row>
    <row r="167" spans="1:12" x14ac:dyDescent="0.3">
      <c r="A167" s="7">
        <v>43147</v>
      </c>
      <c r="B167" s="8">
        <v>56.43</v>
      </c>
      <c r="C167" s="10">
        <f t="shared" si="6"/>
        <v>-8.118646781507274E-3</v>
      </c>
      <c r="D167" s="10"/>
      <c r="E167" s="1"/>
      <c r="F167" s="1"/>
      <c r="G167" s="1"/>
      <c r="H167" s="1"/>
      <c r="I167" s="2"/>
      <c r="J167" s="1"/>
      <c r="K167" s="1"/>
      <c r="L167" s="1"/>
    </row>
    <row r="168" spans="1:12" x14ac:dyDescent="0.3">
      <c r="A168" s="7">
        <v>43151</v>
      </c>
      <c r="B168" s="8">
        <v>55.95</v>
      </c>
      <c r="C168" s="10">
        <f t="shared" si="6"/>
        <v>-8.542497223114379E-3</v>
      </c>
      <c r="D168" s="10"/>
      <c r="E168" s="1"/>
      <c r="F168" s="1"/>
      <c r="G168" s="1"/>
      <c r="H168" s="1"/>
      <c r="I168" s="2"/>
      <c r="J168" s="1"/>
      <c r="K168" s="1"/>
      <c r="L168" s="1"/>
    </row>
    <row r="169" spans="1:12" x14ac:dyDescent="0.3">
      <c r="A169" s="7">
        <v>43152</v>
      </c>
      <c r="B169" s="8">
        <v>54.48</v>
      </c>
      <c r="C169" s="10">
        <f t="shared" si="6"/>
        <v>-2.6624772916677468E-2</v>
      </c>
      <c r="D169" s="10"/>
      <c r="E169" s="1"/>
      <c r="F169" s="1"/>
      <c r="G169" s="1"/>
      <c r="H169" s="1"/>
      <c r="I169" s="2"/>
      <c r="J169" s="1"/>
      <c r="K169" s="1"/>
      <c r="L169" s="1"/>
    </row>
    <row r="170" spans="1:12" x14ac:dyDescent="0.3">
      <c r="A170" s="7">
        <v>43153</v>
      </c>
      <c r="B170" s="8">
        <v>54.95</v>
      </c>
      <c r="C170" s="10">
        <f t="shared" si="6"/>
        <v>8.5900190083735908E-3</v>
      </c>
      <c r="D170" s="10"/>
      <c r="E170" s="1"/>
      <c r="F170" s="1"/>
      <c r="G170" s="1"/>
      <c r="H170" s="1"/>
      <c r="I170" s="2"/>
      <c r="J170" s="1"/>
      <c r="K170" s="1"/>
      <c r="L170" s="1"/>
    </row>
    <row r="171" spans="1:12" x14ac:dyDescent="0.3">
      <c r="A171" s="7">
        <v>43154</v>
      </c>
      <c r="B171" s="8">
        <v>52.98</v>
      </c>
      <c r="C171" s="10">
        <f t="shared" si="6"/>
        <v>-3.6509197005706796E-2</v>
      </c>
      <c r="D171" s="10"/>
      <c r="E171" s="1"/>
      <c r="F171" s="1"/>
      <c r="G171" s="1"/>
      <c r="H171" s="1"/>
      <c r="I171" s="2"/>
      <c r="J171" s="1"/>
      <c r="K171" s="1"/>
      <c r="L171" s="1"/>
    </row>
    <row r="172" spans="1:12" x14ac:dyDescent="0.3">
      <c r="A172" s="7">
        <v>43157</v>
      </c>
      <c r="B172" s="8">
        <v>51.42</v>
      </c>
      <c r="C172" s="10">
        <f t="shared" si="6"/>
        <v>-2.9887282006180078E-2</v>
      </c>
      <c r="D172" s="10"/>
      <c r="E172" s="1"/>
      <c r="F172" s="1"/>
      <c r="G172" s="1"/>
      <c r="H172" s="1"/>
      <c r="I172" s="2"/>
      <c r="J172" s="1"/>
      <c r="K172" s="1"/>
      <c r="L172" s="1"/>
    </row>
    <row r="173" spans="1:12" x14ac:dyDescent="0.3">
      <c r="A173" s="7">
        <v>43158</v>
      </c>
      <c r="B173" s="8">
        <v>50.78</v>
      </c>
      <c r="C173" s="10">
        <f t="shared" si="6"/>
        <v>-1.2524625561211077E-2</v>
      </c>
      <c r="D173" s="10"/>
      <c r="E173" s="1"/>
      <c r="F173" s="1"/>
      <c r="G173" s="1"/>
      <c r="H173" s="1"/>
      <c r="I173" s="2"/>
      <c r="J173" s="1"/>
      <c r="K173" s="1"/>
      <c r="L173" s="1"/>
    </row>
    <row r="174" spans="1:12" x14ac:dyDescent="0.3">
      <c r="A174" s="7">
        <v>43159</v>
      </c>
      <c r="B174" s="8">
        <v>50.55</v>
      </c>
      <c r="C174" s="10">
        <f t="shared" si="6"/>
        <v>-4.5396308100520318E-3</v>
      </c>
      <c r="D174" s="10"/>
      <c r="E174" s="1"/>
      <c r="F174" s="1"/>
      <c r="G174" s="1"/>
      <c r="H174" s="1"/>
      <c r="I174" s="2"/>
      <c r="J174" s="1"/>
      <c r="K174" s="1"/>
      <c r="L174" s="1"/>
    </row>
    <row r="175" spans="1:12" x14ac:dyDescent="0.3">
      <c r="A175" s="7">
        <v>43160</v>
      </c>
      <c r="B175" s="8">
        <v>50.57</v>
      </c>
      <c r="C175" s="10">
        <f t="shared" si="6"/>
        <v>3.9556962541119285E-4</v>
      </c>
      <c r="D175" s="10"/>
      <c r="E175" s="1"/>
      <c r="F175" s="1"/>
      <c r="G175" s="1"/>
      <c r="H175" s="1"/>
      <c r="I175" s="2"/>
      <c r="J175" s="1"/>
      <c r="K175" s="1"/>
      <c r="L175" s="1"/>
    </row>
    <row r="176" spans="1:12" x14ac:dyDescent="0.3">
      <c r="A176" s="7">
        <v>43161</v>
      </c>
      <c r="B176" s="8">
        <v>50.94</v>
      </c>
      <c r="C176" s="10">
        <f t="shared" si="6"/>
        <v>7.2899544594191819E-3</v>
      </c>
      <c r="D176" s="10"/>
      <c r="E176" s="1"/>
      <c r="F176" s="1"/>
      <c r="G176" s="1"/>
      <c r="H176" s="1"/>
      <c r="I176" s="2"/>
      <c r="J176" s="1"/>
      <c r="K176" s="1"/>
      <c r="L176" s="1"/>
    </row>
    <row r="177" spans="1:12" x14ac:dyDescent="0.3">
      <c r="A177" s="7">
        <v>43164</v>
      </c>
      <c r="B177" s="8">
        <v>50.62</v>
      </c>
      <c r="C177" s="10">
        <f t="shared" si="6"/>
        <v>-6.3017144343329246E-3</v>
      </c>
      <c r="D177" s="10"/>
      <c r="E177" s="1"/>
      <c r="F177" s="1"/>
      <c r="G177" s="1"/>
      <c r="H177" s="1"/>
      <c r="I177" s="2"/>
      <c r="J177" s="1"/>
      <c r="K177" s="1"/>
      <c r="L177" s="1"/>
    </row>
    <row r="178" spans="1:12" x14ac:dyDescent="0.3">
      <c r="A178" s="7">
        <v>43165</v>
      </c>
      <c r="B178" s="8">
        <v>51.06</v>
      </c>
      <c r="C178" s="10">
        <f t="shared" si="6"/>
        <v>8.6546566963598536E-3</v>
      </c>
      <c r="D178" s="10"/>
      <c r="E178" s="1"/>
      <c r="F178" s="1"/>
      <c r="G178" s="1"/>
      <c r="H178" s="1"/>
      <c r="I178" s="2"/>
      <c r="J178" s="1"/>
      <c r="K178" s="1"/>
      <c r="L178" s="1"/>
    </row>
    <row r="179" spans="1:12" x14ac:dyDescent="0.3">
      <c r="A179" s="7">
        <v>43166</v>
      </c>
      <c r="B179" s="8">
        <v>51.06</v>
      </c>
      <c r="C179" s="10">
        <f t="shared" si="6"/>
        <v>0</v>
      </c>
      <c r="D179" s="10"/>
      <c r="E179" s="1"/>
      <c r="F179" s="1"/>
      <c r="G179" s="1"/>
      <c r="H179" s="1"/>
      <c r="I179" s="2"/>
      <c r="J179" s="1"/>
      <c r="K179" s="1"/>
      <c r="L179" s="1"/>
    </row>
    <row r="180" spans="1:12" x14ac:dyDescent="0.3">
      <c r="A180" s="7">
        <v>43167</v>
      </c>
      <c r="B180" s="8">
        <v>51.7</v>
      </c>
      <c r="C180" s="10">
        <f t="shared" si="6"/>
        <v>1.2456369701045781E-2</v>
      </c>
      <c r="D180" s="10"/>
      <c r="E180" s="1"/>
      <c r="F180" s="1"/>
      <c r="G180" s="1"/>
      <c r="H180" s="1"/>
      <c r="I180" s="2"/>
      <c r="J180" s="1"/>
      <c r="K180" s="1"/>
      <c r="L180" s="1"/>
    </row>
    <row r="181" spans="1:12" x14ac:dyDescent="0.3">
      <c r="A181" s="7">
        <v>43168</v>
      </c>
      <c r="B181" s="8">
        <v>51.45</v>
      </c>
      <c r="C181" s="10">
        <f t="shared" si="6"/>
        <v>-4.847319234324886E-3</v>
      </c>
      <c r="D181" s="10"/>
      <c r="E181" s="1"/>
      <c r="F181" s="1"/>
      <c r="G181" s="1"/>
      <c r="H181" s="1"/>
      <c r="I181" s="2"/>
      <c r="J181" s="1"/>
      <c r="K181" s="1"/>
      <c r="L181" s="1"/>
    </row>
    <row r="182" spans="1:12" x14ac:dyDescent="0.3">
      <c r="A182" s="7">
        <v>43171</v>
      </c>
      <c r="B182" s="8">
        <v>51.97</v>
      </c>
      <c r="C182" s="10">
        <f t="shared" si="6"/>
        <v>1.0056166740291817E-2</v>
      </c>
      <c r="D182" s="10"/>
      <c r="E182" s="1"/>
      <c r="F182" s="1"/>
      <c r="G182" s="1"/>
      <c r="H182" s="1"/>
      <c r="I182" s="2"/>
      <c r="J182" s="1"/>
      <c r="K182" s="1"/>
      <c r="L182" s="1"/>
    </row>
    <row r="183" spans="1:12" x14ac:dyDescent="0.3">
      <c r="A183" s="7">
        <v>43172</v>
      </c>
      <c r="B183" s="8">
        <v>51.99</v>
      </c>
      <c r="C183" s="10">
        <f t="shared" si="6"/>
        <v>3.8476337527391404E-4</v>
      </c>
      <c r="D183" s="10"/>
      <c r="E183" s="1"/>
      <c r="F183" s="1"/>
      <c r="G183" s="1"/>
      <c r="H183" s="1"/>
      <c r="I183" s="2"/>
      <c r="J183" s="1"/>
      <c r="K183" s="1"/>
      <c r="L183" s="1"/>
    </row>
    <row r="184" spans="1:12" x14ac:dyDescent="0.3">
      <c r="A184" s="7">
        <v>43173</v>
      </c>
      <c r="B184" s="8">
        <v>51.81</v>
      </c>
      <c r="C184" s="10">
        <f t="shared" si="6"/>
        <v>-3.4682115689274951E-3</v>
      </c>
      <c r="D184" s="10"/>
      <c r="E184" s="1"/>
      <c r="F184" s="1"/>
      <c r="G184" s="1"/>
      <c r="H184" s="1"/>
      <c r="I184" s="2"/>
      <c r="J184" s="1"/>
      <c r="K184" s="1"/>
      <c r="L184" s="1"/>
    </row>
    <row r="185" spans="1:12" x14ac:dyDescent="0.3">
      <c r="A185" s="7">
        <v>43174</v>
      </c>
      <c r="B185" s="8">
        <v>50.93</v>
      </c>
      <c r="C185" s="10">
        <f t="shared" si="6"/>
        <v>-1.713103993018367E-2</v>
      </c>
      <c r="D185" s="10"/>
      <c r="E185" s="1"/>
      <c r="F185" s="1"/>
      <c r="G185" s="1"/>
      <c r="H185" s="1"/>
      <c r="I185" s="2"/>
      <c r="J185" s="1"/>
      <c r="K185" s="1"/>
      <c r="L185" s="1"/>
    </row>
    <row r="186" spans="1:12" x14ac:dyDescent="0.3">
      <c r="A186" s="7">
        <v>43175</v>
      </c>
      <c r="B186" s="8">
        <v>50.49</v>
      </c>
      <c r="C186" s="10">
        <f t="shared" si="6"/>
        <v>-8.6768440256888586E-3</v>
      </c>
      <c r="D186" s="10"/>
      <c r="E186" s="1"/>
      <c r="F186" s="1"/>
      <c r="G186" s="1"/>
      <c r="H186" s="1"/>
      <c r="I186" s="2"/>
      <c r="J186" s="1"/>
      <c r="K186" s="1"/>
      <c r="L186" s="1"/>
    </row>
    <row r="187" spans="1:12" x14ac:dyDescent="0.3">
      <c r="A187" s="7">
        <v>43178</v>
      </c>
      <c r="B187" s="8">
        <v>50.21</v>
      </c>
      <c r="C187" s="10">
        <f t="shared" si="6"/>
        <v>-5.5610868242102146E-3</v>
      </c>
      <c r="D187" s="10"/>
      <c r="E187" s="1"/>
      <c r="F187" s="1"/>
      <c r="G187" s="1"/>
      <c r="H187" s="1"/>
      <c r="I187" s="2"/>
      <c r="J187" s="1"/>
      <c r="K187" s="1"/>
      <c r="L187" s="1"/>
    </row>
    <row r="188" spans="1:12" x14ac:dyDescent="0.3">
      <c r="A188" s="7">
        <v>43179</v>
      </c>
      <c r="B188" s="8">
        <v>49.93</v>
      </c>
      <c r="C188" s="10">
        <f t="shared" si="6"/>
        <v>-5.592185534096219E-3</v>
      </c>
      <c r="D188" s="10"/>
      <c r="E188" s="1"/>
      <c r="F188" s="1"/>
      <c r="G188" s="1"/>
      <c r="H188" s="1"/>
      <c r="I188" s="2"/>
      <c r="J188" s="1"/>
      <c r="K188" s="1"/>
      <c r="L188" s="1"/>
    </row>
    <row r="189" spans="1:12" x14ac:dyDescent="0.3">
      <c r="A189" s="7">
        <v>43180</v>
      </c>
      <c r="B189" s="8">
        <v>45.51</v>
      </c>
      <c r="C189" s="10">
        <f t="shared" si="6"/>
        <v>-9.268994248396735E-2</v>
      </c>
      <c r="D189" s="10"/>
      <c r="E189" s="1"/>
      <c r="F189" s="1"/>
      <c r="G189" s="1"/>
      <c r="H189" s="1"/>
      <c r="I189" s="2"/>
      <c r="J189" s="1"/>
      <c r="K189" s="1"/>
      <c r="L189" s="1"/>
    </row>
    <row r="190" spans="1:12" x14ac:dyDescent="0.3">
      <c r="A190" s="7">
        <v>43181</v>
      </c>
      <c r="B190" s="8">
        <v>44.45</v>
      </c>
      <c r="C190" s="10">
        <f t="shared" si="6"/>
        <v>-2.3567120068636871E-2</v>
      </c>
      <c r="D190" s="10"/>
      <c r="E190" s="1"/>
      <c r="F190" s="1"/>
      <c r="G190" s="1"/>
      <c r="H190" s="1"/>
      <c r="I190" s="2"/>
      <c r="J190" s="1"/>
      <c r="K190" s="1"/>
      <c r="L190" s="1"/>
    </row>
    <row r="191" spans="1:12" x14ac:dyDescent="0.3">
      <c r="A191" s="7">
        <v>43182</v>
      </c>
      <c r="B191" s="8">
        <v>44.21</v>
      </c>
      <c r="C191" s="10">
        <f t="shared" si="6"/>
        <v>-5.4139541217617633E-3</v>
      </c>
      <c r="D191" s="10"/>
      <c r="E191" s="1"/>
      <c r="F191" s="1"/>
      <c r="G191" s="1"/>
      <c r="H191" s="1"/>
      <c r="I191" s="2"/>
      <c r="J191" s="1"/>
      <c r="K191" s="1"/>
      <c r="L191" s="1"/>
    </row>
    <row r="192" spans="1:12" x14ac:dyDescent="0.3">
      <c r="A192" s="7">
        <v>43185</v>
      </c>
      <c r="B192" s="8">
        <v>45.3</v>
      </c>
      <c r="C192" s="10">
        <f t="shared" si="6"/>
        <v>2.4356024650836479E-2</v>
      </c>
      <c r="D192" s="10"/>
      <c r="E192" s="1"/>
      <c r="F192" s="1"/>
      <c r="G192" s="1"/>
      <c r="H192" s="1"/>
      <c r="I192" s="2"/>
      <c r="J192" s="1"/>
      <c r="K192" s="1"/>
      <c r="L192" s="1"/>
    </row>
    <row r="193" spans="1:12" x14ac:dyDescent="0.3">
      <c r="A193" s="7">
        <v>43186</v>
      </c>
      <c r="B193" s="8">
        <v>45.31</v>
      </c>
      <c r="C193" s="10">
        <f t="shared" si="6"/>
        <v>2.2072619005864989E-4</v>
      </c>
      <c r="D193" s="10"/>
      <c r="E193" s="1"/>
      <c r="F193" s="1"/>
      <c r="G193" s="1"/>
      <c r="H193" s="1"/>
      <c r="I193" s="2"/>
      <c r="J193" s="1"/>
      <c r="K193" s="1"/>
      <c r="L193" s="1"/>
    </row>
    <row r="194" spans="1:12" x14ac:dyDescent="0.3">
      <c r="A194" s="7">
        <v>43187</v>
      </c>
      <c r="B194" s="8">
        <v>44.35</v>
      </c>
      <c r="C194" s="10">
        <f t="shared" si="6"/>
        <v>-2.1415049923458305E-2</v>
      </c>
      <c r="D194" s="10"/>
      <c r="E194" s="1"/>
      <c r="F194" s="1"/>
      <c r="G194" s="1"/>
      <c r="H194" s="1"/>
      <c r="I194" s="2"/>
      <c r="J194" s="1"/>
      <c r="K194" s="1"/>
      <c r="L194" s="1"/>
    </row>
    <row r="195" spans="1:12" x14ac:dyDescent="0.3">
      <c r="A195" s="7">
        <v>43188</v>
      </c>
      <c r="B195" s="8">
        <v>45.06</v>
      </c>
      <c r="C195" s="10">
        <f t="shared" si="6"/>
        <v>1.5882226248509879E-2</v>
      </c>
      <c r="D195" s="10"/>
      <c r="E195" s="1"/>
      <c r="F195" s="1"/>
      <c r="G195" s="1"/>
      <c r="H195" s="1"/>
      <c r="I195" s="2"/>
      <c r="J195" s="1"/>
      <c r="K195" s="1"/>
      <c r="L195" s="1"/>
    </row>
    <row r="196" spans="1:12" x14ac:dyDescent="0.3">
      <c r="A196" s="7">
        <v>43192</v>
      </c>
      <c r="B196" s="8">
        <v>44.09</v>
      </c>
      <c r="C196" s="10">
        <f t="shared" ref="C196:C259" si="7">LN(B196/B195)</f>
        <v>-2.176193563425213E-2</v>
      </c>
      <c r="D196" s="10"/>
      <c r="E196" s="1"/>
      <c r="F196" s="1"/>
      <c r="G196" s="1"/>
      <c r="H196" s="1"/>
      <c r="I196" s="2"/>
      <c r="J196" s="1"/>
      <c r="K196" s="1"/>
      <c r="L196" s="1"/>
    </row>
    <row r="197" spans="1:12" x14ac:dyDescent="0.3">
      <c r="A197" s="7">
        <v>43193</v>
      </c>
      <c r="B197" s="8">
        <v>44.3</v>
      </c>
      <c r="C197" s="10">
        <f t="shared" si="7"/>
        <v>4.7516776812435184E-3</v>
      </c>
      <c r="D197" s="10"/>
      <c r="E197" s="1"/>
      <c r="F197" s="1"/>
      <c r="G197" s="1"/>
      <c r="H197" s="1"/>
      <c r="I197" s="2"/>
      <c r="J197" s="1"/>
      <c r="K197" s="1"/>
      <c r="L197" s="1"/>
    </row>
    <row r="198" spans="1:12" x14ac:dyDescent="0.3">
      <c r="A198" s="7">
        <v>43194</v>
      </c>
      <c r="B198" s="8">
        <v>45.37</v>
      </c>
      <c r="C198" s="10">
        <f t="shared" si="7"/>
        <v>2.3866416624782637E-2</v>
      </c>
      <c r="D198" s="10"/>
      <c r="E198" s="1"/>
      <c r="F198" s="1"/>
      <c r="G198" s="1"/>
      <c r="H198" s="1"/>
      <c r="I198" s="2"/>
      <c r="J198" s="1"/>
      <c r="K198" s="1"/>
      <c r="L198" s="1"/>
    </row>
    <row r="199" spans="1:12" x14ac:dyDescent="0.3">
      <c r="A199" s="7">
        <v>43195</v>
      </c>
      <c r="B199" s="8">
        <v>45.43</v>
      </c>
      <c r="C199" s="10">
        <f t="shared" si="7"/>
        <v>1.3215860954395343E-3</v>
      </c>
      <c r="D199" s="10"/>
      <c r="E199" s="1"/>
      <c r="F199" s="1"/>
      <c r="G199" s="1"/>
      <c r="H199" s="1"/>
      <c r="I199" s="2"/>
      <c r="J199" s="1"/>
      <c r="K199" s="1"/>
      <c r="L199" s="1"/>
    </row>
    <row r="200" spans="1:12" x14ac:dyDescent="0.3">
      <c r="A200" s="7">
        <v>43196</v>
      </c>
      <c r="B200" s="8">
        <v>45.47</v>
      </c>
      <c r="C200" s="10">
        <f t="shared" si="7"/>
        <v>8.8008806560724924E-4</v>
      </c>
      <c r="D200" s="10"/>
      <c r="E200" s="1"/>
      <c r="F200" s="1"/>
      <c r="G200" s="1"/>
      <c r="H200" s="1"/>
      <c r="I200" s="2"/>
      <c r="J200" s="1"/>
      <c r="K200" s="1"/>
      <c r="L200" s="1"/>
    </row>
    <row r="201" spans="1:12" x14ac:dyDescent="0.3">
      <c r="A201" s="7">
        <v>43199</v>
      </c>
      <c r="B201" s="8">
        <v>44.95</v>
      </c>
      <c r="C201" s="10">
        <f t="shared" si="7"/>
        <v>-1.1502006919289815E-2</v>
      </c>
      <c r="D201" s="10"/>
      <c r="E201" s="1"/>
      <c r="F201" s="1"/>
      <c r="G201" s="1"/>
      <c r="H201" s="1"/>
      <c r="I201" s="2"/>
      <c r="J201" s="1"/>
      <c r="K201" s="1"/>
      <c r="L201" s="1"/>
    </row>
    <row r="202" spans="1:12" x14ac:dyDescent="0.3">
      <c r="A202" s="7">
        <v>43200</v>
      </c>
      <c r="B202" s="8">
        <v>44.51</v>
      </c>
      <c r="C202" s="10">
        <f t="shared" si="7"/>
        <v>-9.8368778898663776E-3</v>
      </c>
      <c r="D202" s="10"/>
      <c r="E202" s="1"/>
      <c r="F202" s="1"/>
      <c r="G202" s="1"/>
      <c r="H202" s="1"/>
      <c r="I202" s="2"/>
      <c r="J202" s="1"/>
      <c r="K202" s="1"/>
      <c r="L202" s="1"/>
    </row>
    <row r="203" spans="1:12" x14ac:dyDescent="0.3">
      <c r="A203" s="7">
        <v>43201</v>
      </c>
      <c r="B203" s="8">
        <v>44.87</v>
      </c>
      <c r="C203" s="10">
        <f t="shared" si="7"/>
        <v>8.0555369601290217E-3</v>
      </c>
      <c r="D203" s="10"/>
      <c r="E203" s="1"/>
      <c r="F203" s="1"/>
      <c r="G203" s="1"/>
      <c r="H203" s="1"/>
      <c r="I203" s="2"/>
      <c r="J203" s="1"/>
      <c r="K203" s="1"/>
      <c r="L203" s="1"/>
    </row>
    <row r="204" spans="1:12" x14ac:dyDescent="0.3">
      <c r="A204" s="7">
        <v>43202</v>
      </c>
      <c r="B204" s="8">
        <v>44.58</v>
      </c>
      <c r="C204" s="10">
        <f t="shared" si="7"/>
        <v>-6.4840920301691462E-3</v>
      </c>
      <c r="D204" s="10"/>
      <c r="E204" s="1"/>
      <c r="F204" s="1"/>
      <c r="G204" s="1"/>
      <c r="H204" s="1"/>
      <c r="I204" s="2"/>
      <c r="J204" s="1"/>
      <c r="K204" s="1"/>
      <c r="L204" s="1"/>
    </row>
    <row r="205" spans="1:12" x14ac:dyDescent="0.3">
      <c r="A205" s="7">
        <v>43203</v>
      </c>
      <c r="B205" s="8">
        <v>44.8</v>
      </c>
      <c r="C205" s="10">
        <f t="shared" si="7"/>
        <v>4.9228114632166517E-3</v>
      </c>
      <c r="D205" s="10"/>
      <c r="E205" s="1"/>
      <c r="F205" s="1"/>
      <c r="G205" s="1"/>
      <c r="H205" s="1"/>
      <c r="I205" s="2"/>
      <c r="J205" s="1"/>
      <c r="K205" s="1"/>
      <c r="L205" s="1"/>
    </row>
    <row r="206" spans="1:12" x14ac:dyDescent="0.3">
      <c r="A206" s="7">
        <v>43206</v>
      </c>
      <c r="B206" s="8">
        <v>45.24</v>
      </c>
      <c r="C206" s="10">
        <f t="shared" si="7"/>
        <v>9.773511826980304E-3</v>
      </c>
      <c r="D206" s="10"/>
      <c r="E206" s="1"/>
      <c r="F206" s="1"/>
      <c r="G206" s="1"/>
      <c r="H206" s="1"/>
      <c r="I206" s="2"/>
      <c r="J206" s="1"/>
      <c r="K206" s="1"/>
      <c r="L206" s="1"/>
    </row>
    <row r="207" spans="1:12" x14ac:dyDescent="0.3">
      <c r="A207" s="7">
        <v>43207</v>
      </c>
      <c r="B207" s="8">
        <v>45.26</v>
      </c>
      <c r="C207" s="10">
        <f t="shared" si="7"/>
        <v>4.419889574715635E-4</v>
      </c>
      <c r="D207" s="10"/>
      <c r="E207" s="1"/>
      <c r="F207" s="1"/>
      <c r="G207" s="1"/>
      <c r="H207" s="1"/>
      <c r="I207" s="2"/>
      <c r="J207" s="1"/>
      <c r="K207" s="1"/>
      <c r="L207" s="1"/>
    </row>
    <row r="208" spans="1:12" x14ac:dyDescent="0.3">
      <c r="A208" s="7">
        <v>43208</v>
      </c>
      <c r="B208" s="8">
        <v>44.73</v>
      </c>
      <c r="C208" s="10">
        <f t="shared" si="7"/>
        <v>-1.1779222760634575E-2</v>
      </c>
      <c r="D208" s="10"/>
      <c r="E208" s="1"/>
      <c r="F208" s="1"/>
      <c r="G208" s="1"/>
      <c r="H208" s="1"/>
      <c r="I208" s="2"/>
      <c r="J208" s="1"/>
      <c r="K208" s="1"/>
      <c r="L208" s="1"/>
    </row>
    <row r="209" spans="1:12" x14ac:dyDescent="0.3">
      <c r="A209" s="7">
        <v>43209</v>
      </c>
      <c r="B209" s="8">
        <v>44.03</v>
      </c>
      <c r="C209" s="10">
        <f t="shared" si="7"/>
        <v>-1.5773197677094172E-2</v>
      </c>
      <c r="D209" s="10"/>
      <c r="E209" s="1"/>
      <c r="F209" s="1"/>
      <c r="G209" s="1"/>
      <c r="H209" s="1"/>
      <c r="I209" s="2"/>
      <c r="J209" s="1"/>
      <c r="K209" s="1"/>
      <c r="L209" s="1"/>
    </row>
    <row r="210" spans="1:12" x14ac:dyDescent="0.3">
      <c r="A210" s="7">
        <v>43210</v>
      </c>
      <c r="B210" s="8">
        <v>43.41</v>
      </c>
      <c r="C210" s="10">
        <f t="shared" si="7"/>
        <v>-1.4181390456160388E-2</v>
      </c>
      <c r="D210" s="10"/>
      <c r="E210" s="1"/>
      <c r="F210" s="1"/>
      <c r="G210" s="1"/>
      <c r="H210" s="1"/>
      <c r="I210" s="2"/>
      <c r="J210" s="1"/>
      <c r="K210" s="1"/>
      <c r="L210" s="1"/>
    </row>
    <row r="211" spans="1:12" x14ac:dyDescent="0.3">
      <c r="A211" s="7">
        <v>43213</v>
      </c>
      <c r="B211" s="8">
        <v>44.56</v>
      </c>
      <c r="C211" s="10">
        <f t="shared" si="7"/>
        <v>2.6146766307526624E-2</v>
      </c>
      <c r="D211" s="10"/>
      <c r="E211" s="1"/>
      <c r="F211" s="1"/>
      <c r="G211" s="1"/>
      <c r="H211" s="1"/>
      <c r="I211" s="2"/>
      <c r="J211" s="1"/>
      <c r="K211" s="1"/>
      <c r="L211" s="1"/>
    </row>
    <row r="212" spans="1:12" x14ac:dyDescent="0.3">
      <c r="A212" s="7">
        <v>43214</v>
      </c>
      <c r="B212" s="8">
        <v>44.37</v>
      </c>
      <c r="C212" s="10">
        <f t="shared" si="7"/>
        <v>-4.2730302282105621E-3</v>
      </c>
      <c r="D212" s="10"/>
      <c r="E212" s="1"/>
      <c r="F212" s="1"/>
      <c r="G212" s="1"/>
      <c r="H212" s="1"/>
      <c r="I212" s="2"/>
      <c r="J212" s="1"/>
      <c r="K212" s="1"/>
      <c r="L212" s="1"/>
    </row>
    <row r="213" spans="1:12" x14ac:dyDescent="0.3">
      <c r="A213" s="7">
        <v>43215</v>
      </c>
      <c r="B213" s="8">
        <v>44.04</v>
      </c>
      <c r="C213" s="10">
        <f t="shared" si="7"/>
        <v>-7.4652535363388664E-3</v>
      </c>
      <c r="D213" s="10"/>
      <c r="E213" s="1"/>
      <c r="F213" s="1"/>
      <c r="G213" s="1"/>
      <c r="H213" s="1"/>
      <c r="I213" s="2"/>
      <c r="J213" s="1"/>
      <c r="K213" s="1"/>
      <c r="L213" s="1"/>
    </row>
    <row r="214" spans="1:12" x14ac:dyDescent="0.3">
      <c r="A214" s="7">
        <v>43216</v>
      </c>
      <c r="B214" s="8">
        <v>44.37</v>
      </c>
      <c r="C214" s="10">
        <f t="shared" si="7"/>
        <v>7.4652535363387701E-3</v>
      </c>
      <c r="D214" s="10"/>
      <c r="E214" s="1"/>
      <c r="F214" s="1"/>
      <c r="G214" s="1"/>
      <c r="H214" s="1"/>
      <c r="I214" s="2"/>
      <c r="J214" s="1"/>
      <c r="K214" s="1"/>
      <c r="L214" s="1"/>
    </row>
    <row r="215" spans="1:12" x14ac:dyDescent="0.3">
      <c r="A215" s="7">
        <v>43217</v>
      </c>
      <c r="B215" s="8">
        <v>44.52</v>
      </c>
      <c r="C215" s="10">
        <f t="shared" si="7"/>
        <v>3.3749610165260007E-3</v>
      </c>
      <c r="D215" s="10"/>
      <c r="E215" s="1"/>
      <c r="F215" s="1"/>
      <c r="G215" s="1"/>
      <c r="H215" s="1"/>
      <c r="I215" s="2"/>
      <c r="J215" s="1"/>
      <c r="K215" s="1"/>
      <c r="L215" s="1"/>
    </row>
    <row r="216" spans="1:12" x14ac:dyDescent="0.3">
      <c r="A216" s="7">
        <v>43220</v>
      </c>
      <c r="B216" s="8">
        <v>43.74</v>
      </c>
      <c r="C216" s="10">
        <f t="shared" si="7"/>
        <v>-1.7675511158722328E-2</v>
      </c>
      <c r="D216" s="10"/>
      <c r="E216" s="1"/>
      <c r="F216" s="1"/>
      <c r="G216" s="1"/>
      <c r="H216" s="1"/>
      <c r="I216" s="2"/>
      <c r="J216" s="1"/>
      <c r="K216" s="1"/>
      <c r="L216" s="1"/>
    </row>
    <row r="217" spans="1:12" x14ac:dyDescent="0.3">
      <c r="A217" s="7">
        <v>43221</v>
      </c>
      <c r="B217" s="8">
        <v>43.55</v>
      </c>
      <c r="C217" s="10">
        <f t="shared" si="7"/>
        <v>-4.3533119501101385E-3</v>
      </c>
      <c r="D217" s="10"/>
      <c r="E217" s="1"/>
      <c r="F217" s="1"/>
      <c r="G217" s="1"/>
      <c r="H217" s="1"/>
      <c r="I217" s="2"/>
      <c r="J217" s="1"/>
      <c r="K217" s="1"/>
      <c r="L217" s="1"/>
    </row>
    <row r="218" spans="1:12" x14ac:dyDescent="0.3">
      <c r="A218" s="7">
        <v>43222</v>
      </c>
      <c r="B218" s="8">
        <v>42.49</v>
      </c>
      <c r="C218" s="10">
        <f t="shared" si="7"/>
        <v>-2.4640949171791528E-2</v>
      </c>
      <c r="D218" s="10"/>
      <c r="E218" s="1"/>
      <c r="F218" s="1"/>
      <c r="G218" s="1"/>
      <c r="H218" s="1"/>
      <c r="I218" s="2"/>
      <c r="J218" s="1"/>
      <c r="K218" s="1"/>
      <c r="L218" s="1"/>
    </row>
    <row r="219" spans="1:12" x14ac:dyDescent="0.3">
      <c r="A219" s="7">
        <v>43223</v>
      </c>
      <c r="B219" s="8">
        <v>41.21</v>
      </c>
      <c r="C219" s="10">
        <f t="shared" si="7"/>
        <v>-3.0587808775994211E-2</v>
      </c>
      <c r="D219" s="10"/>
      <c r="E219" s="1"/>
      <c r="F219" s="1"/>
      <c r="G219" s="1"/>
      <c r="H219" s="1"/>
      <c r="I219" s="2"/>
      <c r="J219" s="1"/>
      <c r="K219" s="1"/>
      <c r="L219" s="1"/>
    </row>
    <row r="220" spans="1:12" x14ac:dyDescent="0.3">
      <c r="A220" s="7">
        <v>43224</v>
      </c>
      <c r="B220" s="8">
        <v>42.54</v>
      </c>
      <c r="C220" s="10">
        <f t="shared" si="7"/>
        <v>3.1763864421365202E-2</v>
      </c>
      <c r="D220" s="10"/>
      <c r="E220" s="1"/>
      <c r="F220" s="1"/>
      <c r="G220" s="1"/>
      <c r="H220" s="1"/>
      <c r="I220" s="2"/>
      <c r="J220" s="1"/>
      <c r="K220" s="1"/>
      <c r="L220" s="1"/>
    </row>
    <row r="221" spans="1:12" x14ac:dyDescent="0.3">
      <c r="A221" s="7">
        <v>43227</v>
      </c>
      <c r="B221" s="8">
        <v>42.34</v>
      </c>
      <c r="C221" s="10">
        <f t="shared" si="7"/>
        <v>-4.7125440653719153E-3</v>
      </c>
      <c r="D221" s="10"/>
      <c r="E221" s="1"/>
      <c r="F221" s="1"/>
      <c r="G221" s="1"/>
      <c r="H221" s="1"/>
      <c r="I221" s="2"/>
      <c r="J221" s="1"/>
      <c r="K221" s="1"/>
      <c r="L221" s="1"/>
    </row>
    <row r="222" spans="1:12" x14ac:dyDescent="0.3">
      <c r="A222" s="7">
        <v>43228</v>
      </c>
      <c r="B222" s="8">
        <v>42.3</v>
      </c>
      <c r="C222" s="10">
        <f t="shared" si="7"/>
        <v>-9.4517965448698445E-4</v>
      </c>
      <c r="D222" s="10"/>
      <c r="E222" s="1"/>
      <c r="F222" s="1"/>
      <c r="G222" s="1"/>
      <c r="H222" s="1"/>
      <c r="I222" s="2"/>
      <c r="J222" s="1"/>
      <c r="K222" s="1"/>
      <c r="L222" s="1"/>
    </row>
    <row r="223" spans="1:12" x14ac:dyDescent="0.3">
      <c r="A223" s="7">
        <v>43229</v>
      </c>
      <c r="B223" s="8">
        <v>42.51</v>
      </c>
      <c r="C223" s="10">
        <f t="shared" si="7"/>
        <v>4.9522563184665365E-3</v>
      </c>
      <c r="D223" s="10"/>
      <c r="E223" s="1"/>
      <c r="F223" s="1"/>
      <c r="G223" s="1"/>
      <c r="H223" s="1"/>
      <c r="I223" s="2"/>
      <c r="J223" s="1"/>
      <c r="K223" s="1"/>
      <c r="L223" s="1"/>
    </row>
    <row r="224" spans="1:12" x14ac:dyDescent="0.3">
      <c r="A224" s="7">
        <v>43230</v>
      </c>
      <c r="B224" s="8">
        <v>42.62</v>
      </c>
      <c r="C224" s="10">
        <f t="shared" si="7"/>
        <v>2.5842842997724131E-3</v>
      </c>
      <c r="D224" s="10"/>
      <c r="E224" s="1"/>
      <c r="F224" s="1"/>
      <c r="G224" s="1"/>
      <c r="H224" s="1"/>
      <c r="I224" s="2"/>
      <c r="J224" s="1"/>
      <c r="K224" s="1"/>
      <c r="L224" s="1"/>
    </row>
    <row r="225" spans="1:12" x14ac:dyDescent="0.3">
      <c r="A225" s="7">
        <v>43231</v>
      </c>
      <c r="B225" s="8">
        <v>42.66</v>
      </c>
      <c r="C225" s="10">
        <f t="shared" si="7"/>
        <v>9.3808637273332075E-4</v>
      </c>
      <c r="D225" s="10"/>
      <c r="E225" s="1"/>
      <c r="F225" s="1"/>
      <c r="G225" s="1"/>
      <c r="H225" s="1"/>
      <c r="I225" s="2"/>
      <c r="J225" s="1"/>
      <c r="K225" s="1"/>
      <c r="L225" s="1"/>
    </row>
    <row r="226" spans="1:12" x14ac:dyDescent="0.3">
      <c r="A226" s="7">
        <v>43234</v>
      </c>
      <c r="B226" s="8">
        <v>42.53</v>
      </c>
      <c r="C226" s="10">
        <f t="shared" si="7"/>
        <v>-3.0520037776622429E-3</v>
      </c>
      <c r="D226" s="10"/>
      <c r="E226" s="1"/>
      <c r="F226" s="1"/>
      <c r="G226" s="1"/>
      <c r="H226" s="1"/>
      <c r="I226" s="2"/>
      <c r="J226" s="1"/>
      <c r="K226" s="1"/>
      <c r="L226" s="1"/>
    </row>
    <row r="227" spans="1:12" x14ac:dyDescent="0.3">
      <c r="A227" s="7">
        <v>43235</v>
      </c>
      <c r="B227" s="8">
        <v>42.49</v>
      </c>
      <c r="C227" s="10">
        <f t="shared" si="7"/>
        <v>-9.4095513882189825E-4</v>
      </c>
      <c r="D227" s="10"/>
      <c r="E227" s="1"/>
      <c r="F227" s="1"/>
      <c r="G227" s="1"/>
      <c r="H227" s="1"/>
      <c r="I227" s="2"/>
      <c r="J227" s="1"/>
      <c r="K227" s="1"/>
      <c r="L227" s="1"/>
    </row>
    <row r="228" spans="1:12" x14ac:dyDescent="0.3">
      <c r="A228" s="7">
        <v>43236</v>
      </c>
      <c r="B228" s="8">
        <v>43.05</v>
      </c>
      <c r="C228" s="10">
        <f t="shared" si="7"/>
        <v>1.3093476747019385E-2</v>
      </c>
      <c r="D228" s="10"/>
      <c r="E228" s="1"/>
      <c r="F228" s="1"/>
      <c r="G228" s="1"/>
      <c r="H228" s="1"/>
      <c r="I228" s="2"/>
      <c r="J228" s="1"/>
      <c r="K228" s="1"/>
      <c r="L228" s="1"/>
    </row>
    <row r="229" spans="1:12" x14ac:dyDescent="0.3">
      <c r="A229" s="7">
        <v>43237</v>
      </c>
      <c r="B229" s="8">
        <v>42.81</v>
      </c>
      <c r="C229" s="10">
        <f t="shared" si="7"/>
        <v>-5.5905107168849758E-3</v>
      </c>
      <c r="D229" s="10"/>
      <c r="E229" s="1"/>
      <c r="F229" s="1"/>
      <c r="G229" s="1"/>
      <c r="H229" s="1"/>
      <c r="I229" s="2"/>
      <c r="J229" s="1"/>
      <c r="K229" s="1"/>
      <c r="L229" s="1"/>
    </row>
    <row r="230" spans="1:12" x14ac:dyDescent="0.3">
      <c r="A230" s="7">
        <v>43238</v>
      </c>
      <c r="B230" s="8">
        <v>41.82</v>
      </c>
      <c r="C230" s="10">
        <f t="shared" si="7"/>
        <v>-2.3397026156367285E-2</v>
      </c>
      <c r="D230" s="10"/>
      <c r="E230" s="1"/>
      <c r="F230" s="1"/>
      <c r="G230" s="1"/>
      <c r="H230" s="1"/>
      <c r="I230" s="2"/>
      <c r="J230" s="1"/>
      <c r="K230" s="1"/>
      <c r="L230" s="1"/>
    </row>
    <row r="231" spans="1:12" x14ac:dyDescent="0.3">
      <c r="A231" s="7">
        <v>43241</v>
      </c>
      <c r="B231" s="8">
        <v>41.77</v>
      </c>
      <c r="C231" s="10">
        <f t="shared" si="7"/>
        <v>-1.1963154914034608E-3</v>
      </c>
      <c r="D231" s="10"/>
      <c r="E231" s="1"/>
      <c r="F231" s="1"/>
      <c r="G231" s="1"/>
      <c r="H231" s="1"/>
      <c r="I231" s="2"/>
      <c r="J231" s="1"/>
      <c r="K231" s="1"/>
      <c r="L231" s="1"/>
    </row>
    <row r="232" spans="1:12" x14ac:dyDescent="0.3">
      <c r="A232" s="7">
        <v>43242</v>
      </c>
      <c r="B232" s="8">
        <v>41.93</v>
      </c>
      <c r="C232" s="10">
        <f t="shared" si="7"/>
        <v>3.823182673587167E-3</v>
      </c>
      <c r="D232" s="10"/>
      <c r="E232" s="1"/>
      <c r="F232" s="1"/>
      <c r="G232" s="1"/>
      <c r="H232" s="1"/>
      <c r="I232" s="2"/>
      <c r="J232" s="1"/>
      <c r="K232" s="1"/>
      <c r="L232" s="1"/>
    </row>
    <row r="233" spans="1:12" x14ac:dyDescent="0.3">
      <c r="A233" s="7">
        <v>43243</v>
      </c>
      <c r="B233" s="8">
        <v>42.29</v>
      </c>
      <c r="C233" s="10">
        <f t="shared" si="7"/>
        <v>8.5490903017260179E-3</v>
      </c>
      <c r="D233" s="10"/>
      <c r="E233" s="1"/>
      <c r="F233" s="1"/>
      <c r="G233" s="1"/>
      <c r="H233" s="1"/>
      <c r="I233" s="2"/>
      <c r="J233" s="1"/>
      <c r="K233" s="1"/>
      <c r="L233" s="1"/>
    </row>
    <row r="234" spans="1:12" x14ac:dyDescent="0.3">
      <c r="A234" s="7">
        <v>43244</v>
      </c>
      <c r="B234" s="8">
        <v>42.2</v>
      </c>
      <c r="C234" s="10">
        <f t="shared" si="7"/>
        <v>-2.1304304424310419E-3</v>
      </c>
      <c r="D234" s="10"/>
      <c r="E234" s="1"/>
      <c r="F234" s="1"/>
      <c r="G234" s="1"/>
      <c r="H234" s="1"/>
      <c r="I234" s="2"/>
      <c r="J234" s="1"/>
      <c r="K234" s="1"/>
      <c r="L234" s="1"/>
    </row>
    <row r="235" spans="1:12" x14ac:dyDescent="0.3">
      <c r="A235" s="7">
        <v>43245</v>
      </c>
      <c r="B235" s="8">
        <v>42.64</v>
      </c>
      <c r="C235" s="10">
        <f t="shared" si="7"/>
        <v>1.0372558815622976E-2</v>
      </c>
      <c r="D235" s="10"/>
      <c r="E235" s="1"/>
      <c r="F235" s="1"/>
      <c r="G235" s="1"/>
      <c r="H235" s="1"/>
      <c r="I235" s="2"/>
      <c r="J235" s="1"/>
      <c r="K235" s="1"/>
      <c r="L235" s="1"/>
    </row>
    <row r="236" spans="1:12" x14ac:dyDescent="0.3">
      <c r="A236" s="7">
        <v>43249</v>
      </c>
      <c r="B236" s="8">
        <v>42.48</v>
      </c>
      <c r="C236" s="10">
        <f t="shared" si="7"/>
        <v>-3.7594029239058128E-3</v>
      </c>
      <c r="D236" s="10"/>
      <c r="E236" s="1"/>
      <c r="F236" s="1"/>
      <c r="G236" s="1"/>
      <c r="H236" s="1"/>
      <c r="I236" s="2"/>
      <c r="J236" s="1"/>
      <c r="K236" s="1"/>
      <c r="L236" s="1"/>
    </row>
    <row r="237" spans="1:12" x14ac:dyDescent="0.3">
      <c r="A237" s="7">
        <v>43250</v>
      </c>
      <c r="B237" s="8">
        <v>42.9</v>
      </c>
      <c r="C237" s="10">
        <f t="shared" si="7"/>
        <v>9.8384490002879407E-3</v>
      </c>
      <c r="D237" s="10"/>
      <c r="E237" s="1"/>
      <c r="F237" s="1"/>
      <c r="G237" s="1"/>
      <c r="H237" s="1"/>
      <c r="I237" s="2"/>
      <c r="J237" s="1"/>
      <c r="K237" s="1"/>
      <c r="L237" s="1"/>
    </row>
    <row r="238" spans="1:12" x14ac:dyDescent="0.3">
      <c r="A238" s="7">
        <v>43251</v>
      </c>
      <c r="B238" s="8">
        <v>42.29</v>
      </c>
      <c r="C238" s="10">
        <f t="shared" si="7"/>
        <v>-1.4321174449574117E-2</v>
      </c>
      <c r="D238" s="10"/>
      <c r="E238" s="1"/>
      <c r="F238" s="1"/>
      <c r="G238" s="1"/>
      <c r="H238" s="1"/>
      <c r="I238" s="2"/>
      <c r="J238" s="1"/>
      <c r="K238" s="1"/>
      <c r="L238" s="1"/>
    </row>
    <row r="239" spans="1:12" x14ac:dyDescent="0.3">
      <c r="A239" s="7">
        <v>43252</v>
      </c>
      <c r="B239" s="8">
        <v>42.6</v>
      </c>
      <c r="C239" s="10">
        <f t="shared" si="7"/>
        <v>7.3036017909276505E-3</v>
      </c>
      <c r="D239" s="10"/>
      <c r="E239" s="1"/>
      <c r="F239" s="1"/>
      <c r="G239" s="1"/>
      <c r="H239" s="1"/>
      <c r="I239" s="2"/>
      <c r="J239" s="1"/>
      <c r="K239" s="1"/>
      <c r="L239" s="1"/>
    </row>
    <row r="240" spans="1:12" x14ac:dyDescent="0.3">
      <c r="A240" s="7">
        <v>43255</v>
      </c>
      <c r="B240" s="8">
        <v>43.28</v>
      </c>
      <c r="C240" s="10">
        <f t="shared" si="7"/>
        <v>1.5836381262901395E-2</v>
      </c>
      <c r="D240" s="10"/>
      <c r="E240" s="1"/>
      <c r="F240" s="1"/>
      <c r="G240" s="1"/>
      <c r="H240" s="1"/>
      <c r="I240" s="2"/>
      <c r="J240" s="1"/>
      <c r="K240" s="1"/>
      <c r="L240" s="1"/>
    </row>
    <row r="241" spans="1:12" x14ac:dyDescent="0.3">
      <c r="A241" s="7">
        <v>43256</v>
      </c>
      <c r="B241" s="8">
        <v>42.49</v>
      </c>
      <c r="C241" s="10">
        <f t="shared" si="7"/>
        <v>-1.8421880411505807E-2</v>
      </c>
      <c r="D241" s="10"/>
      <c r="E241" s="1"/>
      <c r="F241" s="1"/>
      <c r="G241" s="1"/>
      <c r="H241" s="1"/>
      <c r="I241" s="2"/>
      <c r="J241" s="1"/>
      <c r="K241" s="1"/>
      <c r="L241" s="1"/>
    </row>
    <row r="242" spans="1:12" x14ac:dyDescent="0.3">
      <c r="A242" s="7">
        <v>43257</v>
      </c>
      <c r="B242" s="8">
        <v>42.6</v>
      </c>
      <c r="C242" s="10">
        <f t="shared" si="7"/>
        <v>2.5854991486046214E-3</v>
      </c>
      <c r="D242" s="10"/>
      <c r="E242" s="1"/>
      <c r="F242" s="1"/>
      <c r="G242" s="1"/>
      <c r="H242" s="1"/>
      <c r="I242" s="2"/>
      <c r="J242" s="1"/>
      <c r="K242" s="1"/>
      <c r="L242" s="1"/>
    </row>
    <row r="243" spans="1:12" x14ac:dyDescent="0.3">
      <c r="A243" s="7">
        <v>43258</v>
      </c>
      <c r="B243" s="8">
        <v>42.22</v>
      </c>
      <c r="C243" s="10">
        <f t="shared" si="7"/>
        <v>-8.9602108551502489E-3</v>
      </c>
      <c r="D243" s="10"/>
      <c r="E243" s="1"/>
      <c r="F243" s="1"/>
      <c r="G243" s="1"/>
      <c r="H243" s="1"/>
      <c r="I243" s="2"/>
      <c r="J243" s="1"/>
      <c r="K243" s="1"/>
      <c r="L243" s="1"/>
    </row>
    <row r="244" spans="1:12" x14ac:dyDescent="0.3">
      <c r="A244" s="7">
        <v>43259</v>
      </c>
      <c r="B244" s="8">
        <v>42.91</v>
      </c>
      <c r="C244" s="10">
        <f t="shared" si="7"/>
        <v>1.6210856583258829E-2</v>
      </c>
      <c r="D244" s="10"/>
      <c r="E244" s="1"/>
      <c r="F244" s="1"/>
      <c r="G244" s="1"/>
      <c r="H244" s="1"/>
      <c r="I244" s="2"/>
      <c r="J244" s="1"/>
      <c r="K244" s="1"/>
      <c r="L244" s="1"/>
    </row>
    <row r="245" spans="1:12" x14ac:dyDescent="0.3">
      <c r="A245" s="7">
        <v>43262</v>
      </c>
      <c r="B245" s="8">
        <v>44.42</v>
      </c>
      <c r="C245" s="10">
        <f t="shared" si="7"/>
        <v>3.4584919462848175E-2</v>
      </c>
      <c r="D245" s="10"/>
      <c r="E245" s="1"/>
      <c r="F245" s="1"/>
      <c r="G245" s="1"/>
      <c r="H245" s="1"/>
      <c r="I245" s="2"/>
      <c r="J245" s="1"/>
      <c r="K245" s="1"/>
      <c r="L245" s="1"/>
    </row>
    <row r="246" spans="1:12" x14ac:dyDescent="0.3">
      <c r="A246" s="7">
        <v>43263</v>
      </c>
      <c r="B246" s="8">
        <v>44.52</v>
      </c>
      <c r="C246" s="10">
        <f t="shared" si="7"/>
        <v>2.2487079410627403E-3</v>
      </c>
      <c r="D246" s="10"/>
      <c r="E246" s="1"/>
      <c r="F246" s="1"/>
      <c r="G246" s="1"/>
      <c r="H246" s="1"/>
      <c r="I246" s="2"/>
      <c r="J246" s="1"/>
      <c r="K246" s="1"/>
      <c r="L246" s="1"/>
    </row>
    <row r="247" spans="1:12" x14ac:dyDescent="0.3">
      <c r="A247" s="7">
        <v>43264</v>
      </c>
      <c r="B247" s="8">
        <v>44.62</v>
      </c>
      <c r="C247" s="10">
        <f t="shared" si="7"/>
        <v>2.2436625970421349E-3</v>
      </c>
      <c r="D247" s="10"/>
      <c r="E247" s="1"/>
      <c r="F247" s="1"/>
      <c r="G247" s="1"/>
      <c r="H247" s="1"/>
      <c r="I247" s="2"/>
      <c r="J247" s="1"/>
      <c r="K247" s="1"/>
      <c r="L247" s="1"/>
    </row>
    <row r="248" spans="1:12" x14ac:dyDescent="0.3">
      <c r="A248" s="7">
        <v>43265</v>
      </c>
      <c r="B248" s="8">
        <v>44.51</v>
      </c>
      <c r="C248" s="10">
        <f t="shared" si="7"/>
        <v>-2.4683059766234961E-3</v>
      </c>
      <c r="D248" s="10"/>
      <c r="E248" s="1"/>
      <c r="F248" s="1"/>
      <c r="G248" s="1"/>
      <c r="H248" s="1"/>
      <c r="I248" s="2"/>
      <c r="J248" s="1"/>
      <c r="K248" s="1"/>
      <c r="L248" s="1"/>
    </row>
    <row r="249" spans="1:12" x14ac:dyDescent="0.3">
      <c r="A249" s="7">
        <v>43266</v>
      </c>
      <c r="B249" s="8">
        <v>45.43</v>
      </c>
      <c r="C249" s="10">
        <f t="shared" si="7"/>
        <v>2.0458796743548998E-2</v>
      </c>
      <c r="D249" s="10"/>
      <c r="E249" s="1"/>
      <c r="F249" s="1"/>
      <c r="G249" s="1"/>
      <c r="H249" s="1"/>
      <c r="I249" s="2"/>
      <c r="J249" s="1"/>
      <c r="K249" s="1"/>
      <c r="L249" s="1"/>
    </row>
    <row r="250" spans="1:12" x14ac:dyDescent="0.3">
      <c r="A250" s="7">
        <v>43269</v>
      </c>
      <c r="B250" s="8">
        <v>44.73</v>
      </c>
      <c r="C250" s="10">
        <f t="shared" si="7"/>
        <v>-1.5528262326555221E-2</v>
      </c>
      <c r="D250" s="10"/>
      <c r="E250" s="1"/>
      <c r="F250" s="1"/>
      <c r="G250" s="1"/>
      <c r="H250" s="1"/>
      <c r="I250" s="2"/>
      <c r="J250" s="1"/>
      <c r="K250" s="1"/>
      <c r="L250" s="1"/>
    </row>
    <row r="251" spans="1:12" x14ac:dyDescent="0.3">
      <c r="A251" s="7">
        <v>43270</v>
      </c>
      <c r="B251" s="8">
        <v>44.98</v>
      </c>
      <c r="C251" s="10">
        <f t="shared" si="7"/>
        <v>5.5735290864129322E-3</v>
      </c>
      <c r="D251" s="10"/>
      <c r="E251" s="1"/>
      <c r="F251" s="1"/>
      <c r="G251" s="1"/>
      <c r="H251" s="1"/>
      <c r="I251" s="2"/>
      <c r="J251" s="1"/>
      <c r="K251" s="1"/>
      <c r="L251" s="1"/>
    </row>
    <row r="252" spans="1:12" x14ac:dyDescent="0.3">
      <c r="A252" s="7">
        <v>43271</v>
      </c>
      <c r="B252" s="8">
        <v>44.87</v>
      </c>
      <c r="C252" s="10">
        <f t="shared" si="7"/>
        <v>-2.4485265432776355E-3</v>
      </c>
      <c r="D252" s="10"/>
      <c r="E252" s="1"/>
      <c r="F252" s="1"/>
      <c r="G252" s="1"/>
      <c r="H252" s="1"/>
      <c r="I252" s="2"/>
      <c r="J252" s="1"/>
      <c r="K252" s="1"/>
      <c r="L252" s="1"/>
    </row>
    <row r="253" spans="1:12" x14ac:dyDescent="0.3">
      <c r="A253" s="7">
        <v>43272</v>
      </c>
      <c r="B253" s="8">
        <v>44.97</v>
      </c>
      <c r="C253" s="10">
        <f t="shared" si="7"/>
        <v>2.2261807947240009E-3</v>
      </c>
      <c r="D253" s="10"/>
      <c r="E253" s="1"/>
      <c r="F253" s="1"/>
      <c r="G253" s="1"/>
      <c r="H253" s="1"/>
      <c r="I253" s="2"/>
      <c r="J253" s="1"/>
      <c r="K253" s="1"/>
      <c r="L253" s="1"/>
    </row>
    <row r="254" spans="1:12" x14ac:dyDescent="0.3">
      <c r="A254" s="7">
        <v>43273</v>
      </c>
      <c r="B254" s="8">
        <v>45.22</v>
      </c>
      <c r="C254" s="10">
        <f t="shared" si="7"/>
        <v>5.5438660672076845E-3</v>
      </c>
      <c r="D254" s="10">
        <f>SUM(C3:C254)</f>
        <v>-0.21381222388532478</v>
      </c>
      <c r="E254" s="1"/>
      <c r="F254" s="1"/>
      <c r="G254" s="1"/>
      <c r="H254" s="1"/>
      <c r="I254" s="2"/>
      <c r="J254" s="1"/>
      <c r="K254" s="1"/>
      <c r="L254" s="1"/>
    </row>
    <row r="255" spans="1:12" x14ac:dyDescent="0.3">
      <c r="A255" s="7">
        <v>43276</v>
      </c>
      <c r="B255" s="8">
        <v>46.01</v>
      </c>
      <c r="C255" s="10">
        <f t="shared" si="7"/>
        <v>1.7319297317553484E-2</v>
      </c>
      <c r="D255" s="10">
        <f t="shared" ref="D255:D318" si="8">SUM(C4:C255)</f>
        <v>-0.19542092360643565</v>
      </c>
      <c r="E255" s="1"/>
      <c r="F255" s="1"/>
      <c r="G255" s="1"/>
      <c r="H255" s="1"/>
      <c r="I255" s="2"/>
      <c r="J255" s="1"/>
      <c r="K255" s="1"/>
      <c r="L255" s="1"/>
    </row>
    <row r="256" spans="1:12" x14ac:dyDescent="0.3">
      <c r="A256" s="7">
        <v>43277</v>
      </c>
      <c r="B256" s="8">
        <v>46.06</v>
      </c>
      <c r="C256" s="10">
        <f t="shared" si="7"/>
        <v>1.0861302251620774E-3</v>
      </c>
      <c r="D256" s="10">
        <f t="shared" si="8"/>
        <v>-0.19843791215180145</v>
      </c>
      <c r="E256" s="1"/>
      <c r="F256" s="1"/>
      <c r="G256" s="1"/>
      <c r="H256" s="1"/>
      <c r="I256" s="2"/>
      <c r="J256" s="1"/>
      <c r="K256" s="1"/>
      <c r="L256" s="1"/>
    </row>
    <row r="257" spans="1:12" x14ac:dyDescent="0.3">
      <c r="A257" s="7">
        <v>43278</v>
      </c>
      <c r="B257" s="8">
        <v>45.73</v>
      </c>
      <c r="C257" s="10">
        <f t="shared" si="7"/>
        <v>-7.190356722575471E-3</v>
      </c>
      <c r="D257" s="10">
        <f t="shared" si="8"/>
        <v>-0.19398877852858445</v>
      </c>
      <c r="E257" s="1"/>
      <c r="F257" s="1"/>
      <c r="G257" s="1"/>
      <c r="H257" s="1"/>
      <c r="I257" s="2"/>
      <c r="J257" s="1"/>
      <c r="K257" s="1"/>
      <c r="L257" s="1"/>
    </row>
    <row r="258" spans="1:12" x14ac:dyDescent="0.3">
      <c r="A258" s="7">
        <v>43279</v>
      </c>
      <c r="B258" s="8">
        <v>44.68</v>
      </c>
      <c r="C258" s="10">
        <f t="shared" si="7"/>
        <v>-2.3228563468963775E-2</v>
      </c>
      <c r="D258" s="10">
        <f t="shared" si="8"/>
        <v>-0.23329773137284959</v>
      </c>
      <c r="E258" s="1"/>
      <c r="F258" s="1"/>
      <c r="G258" s="1"/>
      <c r="H258" s="1"/>
      <c r="I258" s="2"/>
      <c r="J258" s="1"/>
      <c r="K258" s="1"/>
      <c r="L258" s="1"/>
    </row>
    <row r="259" spans="1:12" x14ac:dyDescent="0.3">
      <c r="A259" s="7">
        <v>43280</v>
      </c>
      <c r="B259" s="8">
        <v>44.26</v>
      </c>
      <c r="C259" s="10">
        <f t="shared" si="7"/>
        <v>-9.4446395780964504E-3</v>
      </c>
      <c r="D259" s="10">
        <f t="shared" si="8"/>
        <v>-0.21670624724966464</v>
      </c>
      <c r="E259" s="1"/>
      <c r="F259" s="1"/>
      <c r="G259" s="1"/>
      <c r="H259" s="1"/>
      <c r="I259" s="2"/>
      <c r="J259" s="1"/>
      <c r="K259" s="1"/>
      <c r="L259" s="1"/>
    </row>
    <row r="260" spans="1:12" x14ac:dyDescent="0.3">
      <c r="A260" s="7">
        <v>43283</v>
      </c>
      <c r="B260" s="8">
        <v>43.44</v>
      </c>
      <c r="C260" s="10">
        <f t="shared" ref="C260:C323" si="9">LN(B260/B259)</f>
        <v>-1.8700658997223615E-2</v>
      </c>
      <c r="D260" s="10">
        <f t="shared" si="8"/>
        <v>-0.24319891812755734</v>
      </c>
      <c r="E260" s="1"/>
      <c r="F260" s="1"/>
      <c r="G260" s="1"/>
      <c r="H260" s="1"/>
      <c r="I260" s="2"/>
      <c r="J260" s="1"/>
      <c r="K260" s="1"/>
      <c r="L260" s="1"/>
    </row>
    <row r="261" spans="1:12" x14ac:dyDescent="0.3">
      <c r="A261" s="7">
        <v>43284</v>
      </c>
      <c r="B261" s="8">
        <v>43.53</v>
      </c>
      <c r="C261" s="10">
        <f t="shared" si="9"/>
        <v>2.06967993852618E-3</v>
      </c>
      <c r="D261" s="10">
        <f t="shared" si="8"/>
        <v>-0.23715021322493313</v>
      </c>
      <c r="E261" s="1"/>
      <c r="F261" s="1"/>
      <c r="G261" s="1"/>
      <c r="H261" s="1"/>
      <c r="I261" s="2"/>
      <c r="J261" s="1"/>
      <c r="K261" s="1"/>
      <c r="L261" s="1"/>
    </row>
    <row r="262" spans="1:12" x14ac:dyDescent="0.3">
      <c r="A262" s="7">
        <v>43286</v>
      </c>
      <c r="B262" s="8">
        <v>44.84</v>
      </c>
      <c r="C262" s="10">
        <f t="shared" si="9"/>
        <v>2.9650242639753112E-2</v>
      </c>
      <c r="D262" s="10">
        <f t="shared" si="8"/>
        <v>-0.20077206085406515</v>
      </c>
      <c r="E262" s="1"/>
      <c r="F262" s="1"/>
      <c r="G262" s="1"/>
      <c r="H262" s="1"/>
      <c r="I262" s="2"/>
      <c r="J262" s="1"/>
      <c r="K262" s="1"/>
      <c r="L262" s="1"/>
    </row>
    <row r="263" spans="1:12" x14ac:dyDescent="0.3">
      <c r="A263" s="7">
        <v>43287</v>
      </c>
      <c r="B263" s="8">
        <v>45.04</v>
      </c>
      <c r="C263" s="10">
        <f t="shared" si="9"/>
        <v>4.4503856274756412E-3</v>
      </c>
      <c r="D263" s="10">
        <f t="shared" si="8"/>
        <v>-0.17809416146732407</v>
      </c>
      <c r="E263" s="1"/>
      <c r="F263" s="1"/>
      <c r="G263" s="1"/>
      <c r="H263" s="1"/>
      <c r="I263" s="2"/>
      <c r="J263" s="1"/>
      <c r="K263" s="1"/>
      <c r="L263" s="1"/>
    </row>
    <row r="264" spans="1:12" x14ac:dyDescent="0.3">
      <c r="A264" s="7">
        <v>43290</v>
      </c>
      <c r="B264" s="8">
        <v>44.31</v>
      </c>
      <c r="C264" s="10">
        <f t="shared" si="9"/>
        <v>-1.634059862003677E-2</v>
      </c>
      <c r="D264" s="10">
        <f t="shared" si="8"/>
        <v>-0.1908982277834349</v>
      </c>
      <c r="E264" s="1"/>
      <c r="F264" s="1"/>
      <c r="G264" s="1"/>
      <c r="H264" s="1"/>
      <c r="I264" s="2"/>
      <c r="J264" s="1"/>
      <c r="K264" s="1"/>
      <c r="L264" s="1"/>
    </row>
    <row r="265" spans="1:12" x14ac:dyDescent="0.3">
      <c r="A265" s="7">
        <v>43291</v>
      </c>
      <c r="B265" s="8">
        <v>44.69</v>
      </c>
      <c r="C265" s="10">
        <f t="shared" si="9"/>
        <v>8.5393777339618591E-3</v>
      </c>
      <c r="D265" s="10">
        <f t="shared" si="8"/>
        <v>-0.17806098302078827</v>
      </c>
      <c r="E265" s="1"/>
      <c r="F265" s="1"/>
      <c r="G265" s="1"/>
      <c r="H265" s="1"/>
      <c r="I265" s="2"/>
      <c r="J265" s="1"/>
      <c r="K265" s="1"/>
      <c r="L265" s="1"/>
    </row>
    <row r="266" spans="1:12" x14ac:dyDescent="0.3">
      <c r="A266" s="7">
        <v>43292</v>
      </c>
      <c r="B266" s="8">
        <v>44.69</v>
      </c>
      <c r="C266" s="10">
        <f t="shared" si="9"/>
        <v>0</v>
      </c>
      <c r="D266" s="10">
        <f t="shared" si="8"/>
        <v>-0.18049248145992919</v>
      </c>
      <c r="E266" s="1"/>
      <c r="F266" s="1"/>
      <c r="G266" s="1"/>
      <c r="H266" s="1"/>
      <c r="I266" s="2"/>
      <c r="J266" s="1"/>
      <c r="K266" s="1"/>
      <c r="L266" s="1"/>
    </row>
    <row r="267" spans="1:12" x14ac:dyDescent="0.3">
      <c r="A267" s="7">
        <v>43293</v>
      </c>
      <c r="B267" s="8">
        <v>44.58</v>
      </c>
      <c r="C267" s="10">
        <f t="shared" si="9"/>
        <v>-2.4644349876373345E-3</v>
      </c>
      <c r="D267" s="10">
        <f t="shared" si="8"/>
        <v>-0.18127420127066679</v>
      </c>
      <c r="E267" s="1"/>
      <c r="F267" s="1"/>
      <c r="G267" s="1"/>
      <c r="H267" s="1"/>
      <c r="I267" s="2"/>
      <c r="J267" s="1"/>
      <c r="K267" s="1"/>
      <c r="L267" s="1"/>
    </row>
    <row r="268" spans="1:12" x14ac:dyDescent="0.3">
      <c r="A268" s="7">
        <v>43294</v>
      </c>
      <c r="B268" s="8">
        <v>44.91</v>
      </c>
      <c r="C268" s="10">
        <f t="shared" si="9"/>
        <v>7.3751591419238399E-3</v>
      </c>
      <c r="D268" s="10">
        <f t="shared" si="8"/>
        <v>-0.17090053913248637</v>
      </c>
      <c r="E268" s="1"/>
      <c r="F268" s="1"/>
      <c r="G268" s="1"/>
      <c r="H268" s="1"/>
      <c r="I268" s="2"/>
      <c r="J268" s="1"/>
      <c r="K268" s="1"/>
      <c r="L268" s="1"/>
    </row>
    <row r="269" spans="1:12" x14ac:dyDescent="0.3">
      <c r="A269" s="7">
        <v>43297</v>
      </c>
      <c r="B269" s="8">
        <v>43.96</v>
      </c>
      <c r="C269" s="10">
        <f t="shared" si="9"/>
        <v>-2.1380357564225926E-2</v>
      </c>
      <c r="D269" s="10">
        <f t="shared" si="8"/>
        <v>-0.2008774736519239</v>
      </c>
      <c r="E269" s="1"/>
      <c r="F269" s="1"/>
      <c r="G269" s="1"/>
      <c r="H269" s="1"/>
      <c r="I269" s="2"/>
      <c r="J269" s="1"/>
      <c r="K269" s="1"/>
      <c r="L269" s="1"/>
    </row>
    <row r="270" spans="1:12" x14ac:dyDescent="0.3">
      <c r="A270" s="7">
        <v>43298</v>
      </c>
      <c r="B270" s="8">
        <v>44.23</v>
      </c>
      <c r="C270" s="10">
        <f t="shared" si="9"/>
        <v>6.1231623448147051E-3</v>
      </c>
      <c r="D270" s="10">
        <f t="shared" si="8"/>
        <v>-0.20235468156676353</v>
      </c>
      <c r="E270" s="1"/>
      <c r="F270" s="1"/>
      <c r="G270" s="1"/>
      <c r="H270" s="1"/>
      <c r="I270" s="2"/>
      <c r="J270" s="1"/>
      <c r="K270" s="1"/>
      <c r="L270" s="1"/>
    </row>
    <row r="271" spans="1:12" x14ac:dyDescent="0.3">
      <c r="A271" s="7">
        <v>43299</v>
      </c>
      <c r="B271" s="8">
        <v>43.09</v>
      </c>
      <c r="C271" s="10">
        <f t="shared" si="9"/>
        <v>-2.6112340252488604E-2</v>
      </c>
      <c r="D271" s="10">
        <f t="shared" si="8"/>
        <v>-0.21956323456099011</v>
      </c>
      <c r="E271" s="1"/>
      <c r="F271" s="1"/>
      <c r="G271" s="1"/>
      <c r="H271" s="1"/>
      <c r="I271" s="2"/>
      <c r="J271" s="1"/>
      <c r="K271" s="1"/>
      <c r="L271" s="1"/>
    </row>
    <row r="272" spans="1:12" x14ac:dyDescent="0.3">
      <c r="A272" s="7">
        <v>43300</v>
      </c>
      <c r="B272" s="8">
        <v>43.35</v>
      </c>
      <c r="C272" s="10">
        <f t="shared" si="9"/>
        <v>6.0157515988041293E-3</v>
      </c>
      <c r="D272" s="10">
        <f t="shared" si="8"/>
        <v>-0.21689570037584596</v>
      </c>
      <c r="E272" s="1"/>
      <c r="F272" s="1"/>
      <c r="G272" s="1"/>
      <c r="H272" s="1"/>
      <c r="I272" s="2"/>
      <c r="J272" s="1"/>
      <c r="K272" s="1"/>
      <c r="L272" s="1"/>
    </row>
    <row r="273" spans="1:12" x14ac:dyDescent="0.3">
      <c r="A273" s="7">
        <v>43301</v>
      </c>
      <c r="B273" s="8">
        <v>43.36</v>
      </c>
      <c r="C273" s="10">
        <f t="shared" si="9"/>
        <v>2.306539048397668E-4</v>
      </c>
      <c r="D273" s="10">
        <f t="shared" si="8"/>
        <v>-0.2225898925384161</v>
      </c>
      <c r="E273" s="1"/>
      <c r="F273" s="1"/>
      <c r="G273" s="1"/>
      <c r="H273" s="1"/>
      <c r="I273" s="2"/>
      <c r="J273" s="1"/>
      <c r="K273" s="1"/>
      <c r="L273" s="1"/>
    </row>
    <row r="274" spans="1:12" x14ac:dyDescent="0.3">
      <c r="A274" s="7">
        <v>43304</v>
      </c>
      <c r="B274" s="8">
        <v>42.89</v>
      </c>
      <c r="C274" s="10">
        <f t="shared" si="9"/>
        <v>-1.0898658602601601E-2</v>
      </c>
      <c r="D274" s="10">
        <f t="shared" si="8"/>
        <v>-0.23680591503842865</v>
      </c>
      <c r="E274" s="1"/>
      <c r="F274" s="1"/>
      <c r="G274" s="1"/>
      <c r="H274" s="1"/>
      <c r="I274" s="2"/>
      <c r="J274" s="1"/>
      <c r="K274" s="1"/>
      <c r="L274" s="1"/>
    </row>
    <row r="275" spans="1:12" x14ac:dyDescent="0.3">
      <c r="A275" s="7">
        <v>43305</v>
      </c>
      <c r="B275" s="8">
        <v>43.09</v>
      </c>
      <c r="C275" s="10">
        <f t="shared" si="9"/>
        <v>4.6522530989575568E-3</v>
      </c>
      <c r="D275" s="10">
        <f t="shared" si="8"/>
        <v>-0.2345427102135095</v>
      </c>
      <c r="E275" s="1"/>
      <c r="F275" s="1"/>
      <c r="G275" s="1"/>
      <c r="H275" s="1"/>
      <c r="I275" s="2"/>
      <c r="J275" s="1"/>
      <c r="K275" s="1"/>
      <c r="L275" s="1"/>
    </row>
    <row r="276" spans="1:12" x14ac:dyDescent="0.3">
      <c r="A276" s="7">
        <v>43306</v>
      </c>
      <c r="B276" s="8">
        <v>43.55</v>
      </c>
      <c r="C276" s="10">
        <f t="shared" si="9"/>
        <v>1.0618751670765052E-2</v>
      </c>
      <c r="D276" s="10">
        <f t="shared" si="8"/>
        <v>-0.23560292340689074</v>
      </c>
      <c r="E276" s="1"/>
      <c r="F276" s="1"/>
      <c r="G276" s="1"/>
      <c r="H276" s="1"/>
      <c r="I276" s="2"/>
      <c r="J276" s="1"/>
      <c r="K276" s="1"/>
      <c r="L276" s="1"/>
    </row>
    <row r="277" spans="1:12" x14ac:dyDescent="0.3">
      <c r="A277" s="7">
        <v>43307</v>
      </c>
      <c r="B277" s="8">
        <v>44.17</v>
      </c>
      <c r="C277" s="10">
        <f t="shared" si="9"/>
        <v>1.4136122309923369E-2</v>
      </c>
      <c r="D277" s="10">
        <f t="shared" si="8"/>
        <v>-0.22164820699315652</v>
      </c>
      <c r="E277" s="1"/>
      <c r="F277" s="1"/>
      <c r="G277" s="1"/>
      <c r="H277" s="1"/>
      <c r="I277" s="2"/>
      <c r="J277" s="1"/>
      <c r="K277" s="1"/>
      <c r="L277" s="1"/>
    </row>
    <row r="278" spans="1:12" x14ac:dyDescent="0.3">
      <c r="A278" s="7">
        <v>43308</v>
      </c>
      <c r="B278" s="8">
        <v>44.98</v>
      </c>
      <c r="C278" s="10">
        <f t="shared" si="9"/>
        <v>1.8172120922734455E-2</v>
      </c>
      <c r="D278" s="10">
        <f t="shared" si="8"/>
        <v>-0.20998487780663971</v>
      </c>
      <c r="E278" s="1"/>
      <c r="F278" s="1"/>
      <c r="G278" s="1"/>
      <c r="H278" s="1"/>
      <c r="I278" s="2"/>
      <c r="J278" s="1"/>
      <c r="K278" s="1"/>
      <c r="L278" s="1"/>
    </row>
    <row r="279" spans="1:12" x14ac:dyDescent="0.3">
      <c r="A279" s="7">
        <v>43311</v>
      </c>
      <c r="B279" s="8">
        <v>45.92</v>
      </c>
      <c r="C279" s="10">
        <f t="shared" si="9"/>
        <v>2.0682805480141373E-2</v>
      </c>
      <c r="D279" s="10">
        <f t="shared" si="8"/>
        <v>-0.18641450489870673</v>
      </c>
      <c r="E279" s="1"/>
      <c r="F279" s="1"/>
      <c r="G279" s="1"/>
      <c r="H279" s="1"/>
      <c r="I279" s="2"/>
      <c r="J279" s="1"/>
      <c r="K279" s="1"/>
      <c r="L279" s="1"/>
    </row>
    <row r="280" spans="1:12" x14ac:dyDescent="0.3">
      <c r="A280" s="7">
        <v>43312</v>
      </c>
      <c r="B280" s="8">
        <v>46.06</v>
      </c>
      <c r="C280" s="10">
        <f t="shared" si="9"/>
        <v>3.044142381228273E-3</v>
      </c>
      <c r="D280" s="10">
        <f t="shared" si="8"/>
        <v>-0.18931686170520484</v>
      </c>
      <c r="E280" s="1"/>
      <c r="F280" s="1"/>
      <c r="G280" s="1"/>
      <c r="H280" s="1"/>
      <c r="I280" s="2"/>
      <c r="J280" s="1"/>
      <c r="K280" s="1"/>
      <c r="L280" s="1"/>
    </row>
    <row r="281" spans="1:12" x14ac:dyDescent="0.3">
      <c r="A281" s="7">
        <v>43313</v>
      </c>
      <c r="B281" s="8">
        <v>45.08</v>
      </c>
      <c r="C281" s="10">
        <f t="shared" si="9"/>
        <v>-2.1506205220963619E-2</v>
      </c>
      <c r="D281" s="10">
        <f t="shared" si="8"/>
        <v>-0.20252426411147337</v>
      </c>
      <c r="E281" s="1"/>
      <c r="F281" s="1"/>
      <c r="G281" s="1"/>
      <c r="H281" s="1"/>
      <c r="I281" s="2"/>
      <c r="J281" s="1"/>
      <c r="K281" s="1"/>
      <c r="L281" s="1"/>
    </row>
    <row r="282" spans="1:12" x14ac:dyDescent="0.3">
      <c r="A282" s="7">
        <v>43314</v>
      </c>
      <c r="B282" s="8">
        <v>45.74</v>
      </c>
      <c r="C282" s="10">
        <f t="shared" si="9"/>
        <v>1.4534499423059673E-2</v>
      </c>
      <c r="D282" s="10">
        <f t="shared" si="8"/>
        <v>-0.20362772154094538</v>
      </c>
      <c r="E282" s="1"/>
      <c r="F282" s="1"/>
      <c r="G282" s="1"/>
      <c r="H282" s="1"/>
      <c r="I282" s="2"/>
      <c r="J282" s="1"/>
      <c r="K282" s="1"/>
      <c r="L282" s="1"/>
    </row>
    <row r="283" spans="1:12" x14ac:dyDescent="0.3">
      <c r="A283" s="7">
        <v>43315</v>
      </c>
      <c r="B283" s="8">
        <v>47.24</v>
      </c>
      <c r="C283" s="10">
        <f t="shared" si="9"/>
        <v>3.2267802734526556E-2</v>
      </c>
      <c r="D283" s="10">
        <f t="shared" si="8"/>
        <v>-0.17403157414922343</v>
      </c>
      <c r="E283" s="1"/>
      <c r="F283" s="1"/>
      <c r="G283" s="1"/>
      <c r="H283" s="1"/>
      <c r="I283" s="2"/>
      <c r="J283" s="1"/>
      <c r="K283" s="1"/>
      <c r="L283" s="1"/>
    </row>
    <row r="284" spans="1:12" x14ac:dyDescent="0.3">
      <c r="A284" s="7">
        <v>43318</v>
      </c>
      <c r="B284" s="8">
        <v>47.1</v>
      </c>
      <c r="C284" s="10">
        <f t="shared" si="9"/>
        <v>-2.9679903067895254E-3</v>
      </c>
      <c r="D284" s="10">
        <f t="shared" si="8"/>
        <v>-0.17610980552196848</v>
      </c>
      <c r="E284" s="1"/>
      <c r="F284" s="1"/>
      <c r="G284" s="1"/>
      <c r="H284" s="1"/>
      <c r="I284" s="2"/>
      <c r="J284" s="1"/>
      <c r="K284" s="1"/>
      <c r="L284" s="1"/>
    </row>
    <row r="285" spans="1:12" x14ac:dyDescent="0.3">
      <c r="A285" s="7">
        <v>43319</v>
      </c>
      <c r="B285" s="8">
        <v>46.48</v>
      </c>
      <c r="C285" s="10">
        <f t="shared" si="9"/>
        <v>-1.3250888478716385E-2</v>
      </c>
      <c r="D285" s="10">
        <f t="shared" si="8"/>
        <v>-0.19309237314230995</v>
      </c>
      <c r="E285" s="1"/>
      <c r="F285" s="1"/>
      <c r="G285" s="1"/>
      <c r="H285" s="1"/>
      <c r="I285" s="2"/>
      <c r="J285" s="1"/>
      <c r="K285" s="1"/>
      <c r="L285" s="1"/>
    </row>
    <row r="286" spans="1:12" x14ac:dyDescent="0.3">
      <c r="A286" s="7">
        <v>43320</v>
      </c>
      <c r="B286" s="8">
        <v>45.22</v>
      </c>
      <c r="C286" s="10">
        <f t="shared" si="9"/>
        <v>-2.7482645693832006E-2</v>
      </c>
      <c r="D286" s="10">
        <f t="shared" si="8"/>
        <v>-0.20987591534951827</v>
      </c>
      <c r="E286" s="1"/>
      <c r="F286" s="1"/>
      <c r="G286" s="1"/>
      <c r="H286" s="1"/>
      <c r="I286" s="2"/>
      <c r="J286" s="1"/>
      <c r="K286" s="1"/>
      <c r="L286" s="1"/>
    </row>
    <row r="287" spans="1:12" x14ac:dyDescent="0.3">
      <c r="A287" s="7">
        <v>43321</v>
      </c>
      <c r="B287" s="8">
        <v>45.27</v>
      </c>
      <c r="C287" s="10">
        <f t="shared" si="9"/>
        <v>1.1050945980436056E-3</v>
      </c>
      <c r="D287" s="10">
        <f t="shared" si="8"/>
        <v>-0.20859152895359409</v>
      </c>
      <c r="E287" s="1"/>
      <c r="F287" s="1"/>
      <c r="G287" s="1"/>
      <c r="H287" s="1"/>
      <c r="I287" s="2"/>
      <c r="J287" s="1"/>
      <c r="K287" s="1"/>
      <c r="L287" s="1"/>
    </row>
    <row r="288" spans="1:12" x14ac:dyDescent="0.3">
      <c r="A288" s="7">
        <v>43322</v>
      </c>
      <c r="B288" s="8">
        <v>45.18</v>
      </c>
      <c r="C288" s="10">
        <f t="shared" si="9"/>
        <v>-1.9900504080100361E-3</v>
      </c>
      <c r="D288" s="10">
        <f t="shared" si="8"/>
        <v>-0.219862388436077</v>
      </c>
      <c r="E288" s="1"/>
      <c r="F288" s="1"/>
      <c r="G288" s="1"/>
      <c r="H288" s="1"/>
      <c r="I288" s="2"/>
      <c r="J288" s="1"/>
      <c r="K288" s="1"/>
      <c r="L288" s="1"/>
    </row>
    <row r="289" spans="1:12" x14ac:dyDescent="0.3">
      <c r="A289" s="7">
        <v>43325</v>
      </c>
      <c r="B289" s="8">
        <v>45.47</v>
      </c>
      <c r="C289" s="10">
        <f t="shared" si="9"/>
        <v>6.3982567970620498E-3</v>
      </c>
      <c r="D289" s="10">
        <f t="shared" si="8"/>
        <v>-0.21877952331751233</v>
      </c>
      <c r="E289" s="1"/>
      <c r="F289" s="1"/>
      <c r="G289" s="1"/>
      <c r="H289" s="1"/>
      <c r="I289" s="2"/>
      <c r="J289" s="1"/>
      <c r="K289" s="1"/>
      <c r="L289" s="1"/>
    </row>
    <row r="290" spans="1:12" x14ac:dyDescent="0.3">
      <c r="A290" s="7">
        <v>43326</v>
      </c>
      <c r="B290" s="8">
        <v>45.8</v>
      </c>
      <c r="C290" s="10">
        <f t="shared" si="9"/>
        <v>7.231323283220091E-3</v>
      </c>
      <c r="D290" s="10">
        <f t="shared" si="8"/>
        <v>-0.22576021220538048</v>
      </c>
      <c r="E290" s="1"/>
      <c r="F290" s="1"/>
      <c r="G290" s="1"/>
      <c r="H290" s="1"/>
      <c r="I290" s="2"/>
      <c r="J290" s="1"/>
      <c r="K290" s="1"/>
      <c r="L290" s="1"/>
    </row>
    <row r="291" spans="1:12" x14ac:dyDescent="0.3">
      <c r="A291" s="7">
        <v>43327</v>
      </c>
      <c r="B291" s="8">
        <v>46.23</v>
      </c>
      <c r="C291" s="10">
        <f t="shared" si="9"/>
        <v>9.3448468799947615E-3</v>
      </c>
      <c r="D291" s="10">
        <f t="shared" si="8"/>
        <v>-0.21484619056351115</v>
      </c>
      <c r="E291" s="1"/>
      <c r="F291" s="1"/>
      <c r="G291" s="1"/>
      <c r="H291" s="1"/>
      <c r="I291" s="2"/>
      <c r="J291" s="1"/>
      <c r="K291" s="1"/>
      <c r="L291" s="1"/>
    </row>
    <row r="292" spans="1:12" x14ac:dyDescent="0.3">
      <c r="A292" s="7">
        <v>43328</v>
      </c>
      <c r="B292" s="8">
        <v>46.6</v>
      </c>
      <c r="C292" s="10">
        <f t="shared" si="9"/>
        <v>7.9716031314662778E-3</v>
      </c>
      <c r="D292" s="10">
        <f t="shared" si="8"/>
        <v>-0.21070600974360079</v>
      </c>
      <c r="E292" s="1"/>
      <c r="F292" s="1"/>
      <c r="G292" s="1"/>
      <c r="H292" s="1"/>
      <c r="I292" s="2"/>
      <c r="J292" s="1"/>
      <c r="K292" s="1"/>
      <c r="L292" s="1"/>
    </row>
    <row r="293" spans="1:12" x14ac:dyDescent="0.3">
      <c r="A293" s="7">
        <v>43329</v>
      </c>
      <c r="B293" s="8">
        <v>47.21</v>
      </c>
      <c r="C293" s="10">
        <f t="shared" si="9"/>
        <v>1.3005193426595237E-2</v>
      </c>
      <c r="D293" s="10">
        <f t="shared" si="8"/>
        <v>-0.19839586412952173</v>
      </c>
      <c r="E293" s="1"/>
      <c r="F293" s="1"/>
      <c r="G293" s="1"/>
      <c r="H293" s="1"/>
      <c r="I293" s="2"/>
      <c r="J293" s="1"/>
      <c r="K293" s="1"/>
      <c r="L293" s="1"/>
    </row>
    <row r="294" spans="1:12" x14ac:dyDescent="0.3">
      <c r="A294" s="7">
        <v>43332</v>
      </c>
      <c r="B294" s="8">
        <v>47.58</v>
      </c>
      <c r="C294" s="10">
        <f t="shared" si="9"/>
        <v>7.8067703166160886E-3</v>
      </c>
      <c r="D294" s="10">
        <f t="shared" si="8"/>
        <v>-0.18309189192781425</v>
      </c>
      <c r="E294" s="1"/>
      <c r="F294" s="1"/>
      <c r="G294" s="1"/>
      <c r="H294" s="1"/>
      <c r="I294" s="2"/>
      <c r="J294" s="1"/>
      <c r="K294" s="1"/>
      <c r="L294" s="1"/>
    </row>
    <row r="295" spans="1:12" x14ac:dyDescent="0.3">
      <c r="A295" s="7">
        <v>43333</v>
      </c>
      <c r="B295" s="8">
        <v>46.13</v>
      </c>
      <c r="C295" s="10">
        <f t="shared" si="9"/>
        <v>-3.0949007305082356E-2</v>
      </c>
      <c r="D295" s="10">
        <f t="shared" si="8"/>
        <v>-0.21666259085075612</v>
      </c>
      <c r="E295" s="1"/>
      <c r="F295" s="1"/>
      <c r="G295" s="1"/>
      <c r="H295" s="1"/>
      <c r="I295" s="2"/>
      <c r="J295" s="1"/>
      <c r="K295" s="1"/>
      <c r="L295" s="1"/>
    </row>
    <row r="296" spans="1:12" x14ac:dyDescent="0.3">
      <c r="A296" s="7">
        <v>43334</v>
      </c>
      <c r="B296" s="8">
        <v>45.75</v>
      </c>
      <c r="C296" s="10">
        <f t="shared" si="9"/>
        <v>-8.2717058481988903E-3</v>
      </c>
      <c r="D296" s="10">
        <f t="shared" si="8"/>
        <v>-0.22859315608177347</v>
      </c>
      <c r="E296" s="1"/>
      <c r="F296" s="1"/>
      <c r="G296" s="1"/>
      <c r="H296" s="1"/>
      <c r="I296" s="2"/>
      <c r="J296" s="1"/>
      <c r="K296" s="1"/>
      <c r="L296" s="1"/>
    </row>
    <row r="297" spans="1:12" x14ac:dyDescent="0.3">
      <c r="A297" s="7">
        <v>43335</v>
      </c>
      <c r="B297" s="8">
        <v>45.59</v>
      </c>
      <c r="C297" s="10">
        <f t="shared" si="9"/>
        <v>-3.5033974961801552E-3</v>
      </c>
      <c r="D297" s="10">
        <f t="shared" si="8"/>
        <v>-0.23522209875134248</v>
      </c>
      <c r="E297" s="1"/>
      <c r="F297" s="1"/>
      <c r="G297" s="1"/>
      <c r="H297" s="1"/>
      <c r="I297" s="2"/>
      <c r="J297" s="1"/>
      <c r="K297" s="1"/>
      <c r="L297" s="1"/>
    </row>
    <row r="298" spans="1:12" x14ac:dyDescent="0.3">
      <c r="A298" s="7">
        <v>43336</v>
      </c>
      <c r="B298" s="8">
        <v>45.98</v>
      </c>
      <c r="C298" s="10">
        <f t="shared" si="9"/>
        <v>8.5181251096853577E-3</v>
      </c>
      <c r="D298" s="10">
        <f t="shared" si="8"/>
        <v>-0.19141449669112748</v>
      </c>
      <c r="E298" s="1"/>
      <c r="F298" s="1"/>
      <c r="G298" s="1"/>
      <c r="H298" s="1"/>
      <c r="I298" s="2"/>
      <c r="J298" s="1"/>
      <c r="K298" s="1"/>
      <c r="L298" s="1"/>
    </row>
    <row r="299" spans="1:12" x14ac:dyDescent="0.3">
      <c r="A299" s="7">
        <v>43339</v>
      </c>
      <c r="B299" s="8">
        <v>45.87</v>
      </c>
      <c r="C299" s="10">
        <f t="shared" si="9"/>
        <v>-2.3952107259548219E-3</v>
      </c>
      <c r="D299" s="10">
        <f t="shared" si="8"/>
        <v>-0.18188544688734665</v>
      </c>
      <c r="E299" s="1"/>
      <c r="F299" s="1"/>
      <c r="G299" s="1"/>
      <c r="H299" s="1"/>
      <c r="I299" s="2"/>
      <c r="J299" s="1"/>
      <c r="K299" s="1"/>
      <c r="L299" s="1"/>
    </row>
    <row r="300" spans="1:12" x14ac:dyDescent="0.3">
      <c r="A300" s="7">
        <v>43340</v>
      </c>
      <c r="B300" s="8">
        <v>45.38</v>
      </c>
      <c r="C300" s="10">
        <f t="shared" si="9"/>
        <v>-1.0739829257384797E-2</v>
      </c>
      <c r="D300" s="10">
        <f t="shared" si="8"/>
        <v>-0.17908435561497119</v>
      </c>
      <c r="E300" s="1"/>
      <c r="F300" s="1"/>
      <c r="G300" s="1"/>
      <c r="H300" s="1"/>
      <c r="I300" s="2"/>
      <c r="J300" s="1"/>
      <c r="K300" s="1"/>
      <c r="L300" s="1"/>
    </row>
    <row r="301" spans="1:12" x14ac:dyDescent="0.3">
      <c r="A301" s="7">
        <v>43341</v>
      </c>
      <c r="B301" s="8">
        <v>45.68</v>
      </c>
      <c r="C301" s="10">
        <f t="shared" si="9"/>
        <v>6.5890859960590163E-3</v>
      </c>
      <c r="D301" s="10">
        <f t="shared" si="8"/>
        <v>-0.16602634400137942</v>
      </c>
      <c r="E301" s="1"/>
      <c r="F301" s="1"/>
      <c r="G301" s="1"/>
      <c r="H301" s="1"/>
      <c r="I301" s="2"/>
      <c r="J301" s="1"/>
      <c r="K301" s="1"/>
      <c r="L301" s="1"/>
    </row>
    <row r="302" spans="1:12" x14ac:dyDescent="0.3">
      <c r="A302" s="7">
        <v>43342</v>
      </c>
      <c r="B302" s="8">
        <v>45.64</v>
      </c>
      <c r="C302" s="10">
        <f t="shared" si="9"/>
        <v>-8.7604035387982098E-4</v>
      </c>
      <c r="D302" s="10">
        <f t="shared" si="8"/>
        <v>-0.16355914201389576</v>
      </c>
      <c r="E302" s="1"/>
      <c r="F302" s="1"/>
      <c r="G302" s="1"/>
      <c r="H302" s="1"/>
      <c r="I302" s="2"/>
      <c r="J302" s="1"/>
      <c r="K302" s="1"/>
      <c r="L302" s="1"/>
    </row>
    <row r="303" spans="1:12" x14ac:dyDescent="0.3">
      <c r="A303" s="7">
        <v>43343</v>
      </c>
      <c r="B303" s="8">
        <v>46.01</v>
      </c>
      <c r="C303" s="10">
        <f t="shared" si="9"/>
        <v>8.0742391735023709E-3</v>
      </c>
      <c r="D303" s="10">
        <f t="shared" si="8"/>
        <v>-0.14632681621840726</v>
      </c>
      <c r="E303" s="1"/>
      <c r="F303" s="1"/>
      <c r="G303" s="1"/>
      <c r="H303" s="1"/>
      <c r="I303" s="2"/>
      <c r="J303" s="1"/>
      <c r="K303" s="1"/>
      <c r="L303" s="1"/>
    </row>
    <row r="304" spans="1:12" x14ac:dyDescent="0.3">
      <c r="A304" s="7">
        <v>43347</v>
      </c>
      <c r="B304" s="8">
        <v>45.92</v>
      </c>
      <c r="C304" s="10">
        <f t="shared" si="9"/>
        <v>-1.9580121560662193E-3</v>
      </c>
      <c r="D304" s="10">
        <f t="shared" si="8"/>
        <v>-0.15688461964372419</v>
      </c>
      <c r="E304" s="1"/>
      <c r="F304" s="1"/>
      <c r="G304" s="1"/>
      <c r="H304" s="1"/>
      <c r="I304" s="2"/>
      <c r="J304" s="1"/>
      <c r="K304" s="1"/>
      <c r="L304" s="1"/>
    </row>
    <row r="305" spans="1:12" x14ac:dyDescent="0.3">
      <c r="A305" s="7">
        <v>43348</v>
      </c>
      <c r="B305" s="8">
        <v>45.55</v>
      </c>
      <c r="C305" s="10">
        <f t="shared" si="9"/>
        <v>-8.0901283053437939E-3</v>
      </c>
      <c r="D305" s="10">
        <f t="shared" si="8"/>
        <v>-0.16497474794906797</v>
      </c>
      <c r="E305" s="1"/>
      <c r="F305" s="1"/>
      <c r="G305" s="1"/>
      <c r="H305" s="1"/>
      <c r="I305" s="2"/>
      <c r="J305" s="1"/>
      <c r="K305" s="1"/>
      <c r="L305" s="1"/>
    </row>
    <row r="306" spans="1:12" x14ac:dyDescent="0.3">
      <c r="A306" s="7">
        <v>43349</v>
      </c>
      <c r="B306" s="8">
        <v>47.01</v>
      </c>
      <c r="C306" s="10">
        <f t="shared" si="9"/>
        <v>3.1549721330071834E-2</v>
      </c>
      <c r="D306" s="10">
        <f t="shared" si="8"/>
        <v>-0.15150336439189499</v>
      </c>
      <c r="E306" s="1"/>
      <c r="F306" s="1"/>
      <c r="G306" s="1"/>
      <c r="H306" s="1"/>
      <c r="I306" s="2"/>
      <c r="J306" s="1"/>
      <c r="K306" s="1"/>
      <c r="L306" s="1"/>
    </row>
    <row r="307" spans="1:12" x14ac:dyDescent="0.3">
      <c r="A307" s="7">
        <v>43350</v>
      </c>
      <c r="B307" s="8">
        <v>47.55</v>
      </c>
      <c r="C307" s="10">
        <f t="shared" si="9"/>
        <v>1.1421443955360161E-2</v>
      </c>
      <c r="D307" s="10">
        <f t="shared" si="8"/>
        <v>-0.13935039150852108</v>
      </c>
      <c r="E307" s="1"/>
      <c r="F307" s="1"/>
      <c r="G307" s="1"/>
      <c r="H307" s="1"/>
      <c r="I307" s="2"/>
      <c r="J307" s="1"/>
      <c r="K307" s="1"/>
      <c r="L307" s="1"/>
    </row>
    <row r="308" spans="1:12" x14ac:dyDescent="0.3">
      <c r="A308" s="7">
        <v>43353</v>
      </c>
      <c r="B308" s="8">
        <v>47.43</v>
      </c>
      <c r="C308" s="10">
        <f t="shared" si="9"/>
        <v>-2.5268491019089108E-3</v>
      </c>
      <c r="D308" s="10">
        <f t="shared" si="8"/>
        <v>-0.15442171926515402</v>
      </c>
      <c r="E308" s="1"/>
      <c r="F308" s="1"/>
      <c r="G308" s="1"/>
      <c r="H308" s="1"/>
      <c r="I308" s="2"/>
      <c r="J308" s="1"/>
      <c r="K308" s="1"/>
      <c r="L308" s="1"/>
    </row>
    <row r="309" spans="1:12" x14ac:dyDescent="0.3">
      <c r="A309" s="7">
        <v>43354</v>
      </c>
      <c r="B309" s="8">
        <v>46.75</v>
      </c>
      <c r="C309" s="10">
        <f t="shared" si="9"/>
        <v>-1.444068415479436E-2</v>
      </c>
      <c r="D309" s="10">
        <f t="shared" si="8"/>
        <v>-0.17660112646464529</v>
      </c>
      <c r="E309" s="1"/>
      <c r="F309" s="1"/>
      <c r="G309" s="1"/>
      <c r="H309" s="1"/>
      <c r="I309" s="2"/>
      <c r="J309" s="1"/>
      <c r="K309" s="1"/>
      <c r="L309" s="1"/>
    </row>
    <row r="310" spans="1:12" x14ac:dyDescent="0.3">
      <c r="A310" s="7">
        <v>43355</v>
      </c>
      <c r="B310" s="8">
        <v>47.51</v>
      </c>
      <c r="C310" s="10">
        <f t="shared" si="9"/>
        <v>1.6125959464133824E-2</v>
      </c>
      <c r="D310" s="10">
        <f t="shared" si="8"/>
        <v>-0.15652330268731157</v>
      </c>
      <c r="E310" s="1"/>
      <c r="F310" s="1"/>
      <c r="G310" s="1"/>
      <c r="H310" s="1"/>
      <c r="I310" s="2"/>
      <c r="J310" s="1"/>
      <c r="K310" s="1"/>
      <c r="L310" s="1"/>
    </row>
    <row r="311" spans="1:12" x14ac:dyDescent="0.3">
      <c r="A311" s="7">
        <v>43356</v>
      </c>
      <c r="B311" s="8">
        <v>47.59</v>
      </c>
      <c r="C311" s="10">
        <f t="shared" si="9"/>
        <v>1.6824399341893524E-3</v>
      </c>
      <c r="D311" s="10">
        <f t="shared" si="8"/>
        <v>-0.1499694052168207</v>
      </c>
      <c r="E311" s="1"/>
      <c r="F311" s="1"/>
      <c r="G311" s="1"/>
      <c r="H311" s="1"/>
      <c r="I311" s="2"/>
      <c r="J311" s="1"/>
      <c r="K311" s="1"/>
      <c r="L311" s="1"/>
    </row>
    <row r="312" spans="1:12" x14ac:dyDescent="0.3">
      <c r="A312" s="7">
        <v>43357</v>
      </c>
      <c r="B312" s="8">
        <v>47.75</v>
      </c>
      <c r="C312" s="10">
        <f t="shared" si="9"/>
        <v>3.3564117937200802E-3</v>
      </c>
      <c r="D312" s="10">
        <f t="shared" si="8"/>
        <v>-0.14226279624194796</v>
      </c>
      <c r="E312" s="1"/>
      <c r="F312" s="1"/>
      <c r="G312" s="1"/>
      <c r="H312" s="1"/>
      <c r="I312" s="2"/>
      <c r="J312" s="1"/>
      <c r="K312" s="1"/>
      <c r="L312" s="1"/>
    </row>
    <row r="313" spans="1:12" x14ac:dyDescent="0.3">
      <c r="A313" s="7">
        <v>43360</v>
      </c>
      <c r="B313" s="8">
        <v>47.77</v>
      </c>
      <c r="C313" s="10">
        <f t="shared" si="9"/>
        <v>4.1876047513129922E-4</v>
      </c>
      <c r="D313" s="10">
        <f t="shared" si="8"/>
        <v>-0.15537604198539309</v>
      </c>
      <c r="E313" s="1"/>
      <c r="F313" s="1"/>
      <c r="G313" s="1"/>
      <c r="H313" s="1"/>
      <c r="I313" s="2"/>
      <c r="J313" s="1"/>
      <c r="K313" s="1"/>
      <c r="L313" s="1"/>
    </row>
    <row r="314" spans="1:12" x14ac:dyDescent="0.3">
      <c r="A314" s="7">
        <v>43361</v>
      </c>
      <c r="B314" s="8">
        <v>44.13</v>
      </c>
      <c r="C314" s="10">
        <f t="shared" si="9"/>
        <v>-7.9258004120414671E-2</v>
      </c>
      <c r="D314" s="10">
        <f t="shared" si="8"/>
        <v>-0.24586110869959124</v>
      </c>
      <c r="E314" s="1"/>
      <c r="F314" s="1"/>
      <c r="G314" s="1"/>
      <c r="H314" s="1"/>
      <c r="I314" s="2"/>
      <c r="J314" s="1"/>
      <c r="K314" s="1"/>
      <c r="L314" s="1"/>
    </row>
    <row r="315" spans="1:12" x14ac:dyDescent="0.3">
      <c r="A315" s="7">
        <v>43362</v>
      </c>
      <c r="B315" s="8">
        <v>44.27</v>
      </c>
      <c r="C315" s="10">
        <f t="shared" si="9"/>
        <v>3.1674234625937319E-3</v>
      </c>
      <c r="D315" s="10">
        <f t="shared" si="8"/>
        <v>-0.22391127099876454</v>
      </c>
      <c r="E315" s="1"/>
      <c r="F315" s="1"/>
      <c r="G315" s="1"/>
      <c r="H315" s="1"/>
      <c r="I315" s="2"/>
      <c r="J315" s="1"/>
      <c r="K315" s="1"/>
      <c r="L315" s="1"/>
    </row>
    <row r="316" spans="1:12" x14ac:dyDescent="0.3">
      <c r="A316" s="7">
        <v>43363</v>
      </c>
      <c r="B316" s="8">
        <v>44.37</v>
      </c>
      <c r="C316" s="10">
        <f t="shared" si="9"/>
        <v>2.2563186467682655E-3</v>
      </c>
      <c r="D316" s="10">
        <f t="shared" si="8"/>
        <v>-0.16194405164348186</v>
      </c>
      <c r="E316" s="1"/>
      <c r="F316" s="1"/>
      <c r="G316" s="1"/>
      <c r="H316" s="1"/>
      <c r="I316" s="2"/>
      <c r="J316" s="1"/>
      <c r="K316" s="1"/>
      <c r="L316" s="1"/>
    </row>
    <row r="317" spans="1:12" x14ac:dyDescent="0.3">
      <c r="A317" s="7">
        <v>43364</v>
      </c>
      <c r="B317" s="8">
        <v>44.46</v>
      </c>
      <c r="C317" s="10">
        <f t="shared" si="9"/>
        <v>2.0263431452324674E-3</v>
      </c>
      <c r="D317" s="10">
        <f t="shared" si="8"/>
        <v>-0.15067443067189576</v>
      </c>
      <c r="E317" s="1"/>
      <c r="F317" s="1"/>
      <c r="G317" s="1"/>
      <c r="H317" s="1"/>
      <c r="I317" s="2"/>
      <c r="J317" s="1"/>
      <c r="K317" s="1"/>
      <c r="L317" s="1"/>
    </row>
    <row r="318" spans="1:12" x14ac:dyDescent="0.3">
      <c r="A318" s="7">
        <v>43367</v>
      </c>
      <c r="B318" s="8">
        <v>44.01</v>
      </c>
      <c r="C318" s="10">
        <f t="shared" si="9"/>
        <v>-1.0173027713050521E-2</v>
      </c>
      <c r="D318" s="10">
        <f t="shared" si="8"/>
        <v>-0.15190841712810937</v>
      </c>
      <c r="E318" s="1"/>
      <c r="F318" s="1"/>
      <c r="G318" s="1"/>
      <c r="H318" s="1"/>
      <c r="I318" s="2"/>
      <c r="J318" s="1"/>
      <c r="K318" s="1"/>
      <c r="L318" s="1"/>
    </row>
    <row r="319" spans="1:12" x14ac:dyDescent="0.3">
      <c r="A319" s="7">
        <v>43368</v>
      </c>
      <c r="B319" s="8">
        <v>43.78</v>
      </c>
      <c r="C319" s="10">
        <f t="shared" si="9"/>
        <v>-5.2397887282830584E-3</v>
      </c>
      <c r="D319" s="10">
        <f t="shared" ref="D319:D382" si="10">SUM(C68:C319)</f>
        <v>-0.17724550063011207</v>
      </c>
      <c r="E319" s="1"/>
      <c r="F319" s="1"/>
      <c r="G319" s="1"/>
      <c r="H319" s="1"/>
      <c r="I319" s="2"/>
      <c r="J319" s="1"/>
      <c r="K319" s="1"/>
      <c r="L319" s="1"/>
    </row>
    <row r="320" spans="1:12" x14ac:dyDescent="0.3">
      <c r="A320" s="7">
        <v>43369</v>
      </c>
      <c r="B320" s="8">
        <v>43.7</v>
      </c>
      <c r="C320" s="10">
        <f t="shared" si="9"/>
        <v>-1.8289899931724118E-3</v>
      </c>
      <c r="D320" s="10">
        <f t="shared" si="10"/>
        <v>-0.17331852691880434</v>
      </c>
      <c r="E320" s="1"/>
      <c r="F320" s="1"/>
      <c r="G320" s="1"/>
      <c r="H320" s="1"/>
      <c r="I320" s="2"/>
      <c r="J320" s="1"/>
      <c r="K320" s="1"/>
      <c r="L320" s="1"/>
    </row>
    <row r="321" spans="1:12" x14ac:dyDescent="0.3">
      <c r="A321" s="7">
        <v>43370</v>
      </c>
      <c r="B321" s="8">
        <v>43.03</v>
      </c>
      <c r="C321" s="10">
        <f t="shared" si="9"/>
        <v>-1.5450555251036226E-2</v>
      </c>
      <c r="D321" s="10">
        <f t="shared" si="10"/>
        <v>-0.19758139973393155</v>
      </c>
      <c r="E321" s="1"/>
      <c r="F321" s="1"/>
      <c r="G321" s="1"/>
      <c r="H321" s="1"/>
      <c r="I321" s="2"/>
      <c r="J321" s="1"/>
      <c r="K321" s="1"/>
      <c r="L321" s="1"/>
    </row>
    <row r="322" spans="1:12" x14ac:dyDescent="0.3">
      <c r="A322" s="7">
        <v>43371</v>
      </c>
      <c r="B322" s="8">
        <v>42.92</v>
      </c>
      <c r="C322" s="10">
        <f t="shared" si="9"/>
        <v>-2.559629088010551E-3</v>
      </c>
      <c r="D322" s="10">
        <f t="shared" si="10"/>
        <v>-0.19689334232996705</v>
      </c>
      <c r="E322" s="1"/>
      <c r="F322" s="1"/>
      <c r="G322" s="1"/>
      <c r="H322" s="1"/>
      <c r="I322" s="2"/>
      <c r="J322" s="1"/>
      <c r="K322" s="1"/>
      <c r="L322" s="1"/>
    </row>
    <row r="323" spans="1:12" x14ac:dyDescent="0.3">
      <c r="A323" s="7">
        <v>43374</v>
      </c>
      <c r="B323" s="8">
        <v>42.67</v>
      </c>
      <c r="C323" s="10">
        <f t="shared" si="9"/>
        <v>-5.8418205625890953E-3</v>
      </c>
      <c r="D323" s="10">
        <f t="shared" si="10"/>
        <v>-0.19312155299273476</v>
      </c>
      <c r="E323" s="1"/>
      <c r="F323" s="1"/>
      <c r="G323" s="1"/>
      <c r="H323" s="1"/>
      <c r="I323" s="1"/>
      <c r="J323" s="1"/>
      <c r="K323" s="1"/>
      <c r="L323" s="1"/>
    </row>
    <row r="324" spans="1:12" x14ac:dyDescent="0.3">
      <c r="A324" s="7">
        <v>43375</v>
      </c>
      <c r="B324" s="8">
        <v>43.22</v>
      </c>
      <c r="C324" s="10">
        <f t="shared" ref="C324:C387" si="11">LN(B324/B323)</f>
        <v>1.2807253878831242E-2</v>
      </c>
      <c r="D324" s="10">
        <f t="shared" si="10"/>
        <v>-0.18127982974795542</v>
      </c>
      <c r="E324" s="1"/>
      <c r="F324" s="1"/>
      <c r="G324" s="1"/>
      <c r="H324" s="1"/>
      <c r="I324" s="1"/>
      <c r="J324" s="1"/>
      <c r="K324" s="1"/>
      <c r="L324" s="1"/>
    </row>
    <row r="325" spans="1:12" x14ac:dyDescent="0.3">
      <c r="A325" s="7">
        <v>43376</v>
      </c>
      <c r="B325" s="8">
        <v>43</v>
      </c>
      <c r="C325" s="10">
        <f t="shared" si="11"/>
        <v>-5.1032353851774874E-3</v>
      </c>
      <c r="D325" s="10">
        <f t="shared" si="10"/>
        <v>-0.17688042405387167</v>
      </c>
      <c r="E325" s="1"/>
      <c r="F325" s="1"/>
      <c r="G325" s="1"/>
      <c r="H325" s="1"/>
      <c r="I325" s="1"/>
      <c r="J325" s="1"/>
      <c r="K325" s="1"/>
      <c r="L325" s="1"/>
    </row>
    <row r="326" spans="1:12" x14ac:dyDescent="0.3">
      <c r="A326" s="7">
        <v>43377</v>
      </c>
      <c r="B326" s="8">
        <v>43.34</v>
      </c>
      <c r="C326" s="10">
        <f t="shared" si="11"/>
        <v>7.8758804146506888E-3</v>
      </c>
      <c r="D326" s="10">
        <f t="shared" si="10"/>
        <v>-0.18236001167676638</v>
      </c>
      <c r="E326" s="1"/>
      <c r="F326" s="1"/>
      <c r="G326" s="1"/>
      <c r="H326" s="1"/>
      <c r="I326" s="1"/>
      <c r="J326" s="1"/>
      <c r="K326" s="1"/>
      <c r="L326" s="1"/>
    </row>
    <row r="327" spans="1:12" x14ac:dyDescent="0.3">
      <c r="A327" s="7">
        <v>43378</v>
      </c>
      <c r="B327" s="8">
        <v>43.49</v>
      </c>
      <c r="C327" s="10">
        <f t="shared" si="11"/>
        <v>3.4550305013339253E-3</v>
      </c>
      <c r="D327" s="10">
        <f t="shared" si="10"/>
        <v>-0.18044196514755159</v>
      </c>
      <c r="E327" s="1"/>
      <c r="F327" s="1"/>
      <c r="G327" s="1"/>
      <c r="H327" s="1"/>
      <c r="I327" s="1"/>
      <c r="J327" s="1"/>
      <c r="K327" s="1"/>
      <c r="L327" s="1"/>
    </row>
    <row r="328" spans="1:12" x14ac:dyDescent="0.3">
      <c r="A328" s="7">
        <v>43381</v>
      </c>
      <c r="B328" s="8">
        <v>44.39</v>
      </c>
      <c r="C328" s="10">
        <f t="shared" si="11"/>
        <v>2.0483192236396757E-2</v>
      </c>
      <c r="D328" s="10">
        <f t="shared" si="10"/>
        <v>-0.14662395361517402</v>
      </c>
      <c r="E328" s="1"/>
      <c r="F328" s="1"/>
      <c r="G328" s="1"/>
      <c r="H328" s="1"/>
      <c r="I328" s="1"/>
      <c r="J328" s="1"/>
      <c r="K328" s="1"/>
      <c r="L328" s="1"/>
    </row>
    <row r="329" spans="1:12" x14ac:dyDescent="0.3">
      <c r="A329" s="7">
        <v>43382</v>
      </c>
      <c r="B329" s="8">
        <v>43.29</v>
      </c>
      <c r="C329" s="10">
        <f t="shared" si="11"/>
        <v>-2.5092557392054734E-2</v>
      </c>
      <c r="D329" s="10">
        <f t="shared" si="10"/>
        <v>-0.14789414221295161</v>
      </c>
      <c r="E329" s="1"/>
      <c r="F329" s="1"/>
      <c r="G329" s="1"/>
      <c r="H329" s="1"/>
      <c r="I329" s="1"/>
      <c r="J329" s="1"/>
      <c r="K329" s="1"/>
      <c r="L329" s="1"/>
    </row>
    <row r="330" spans="1:12" x14ac:dyDescent="0.3">
      <c r="A330" s="7">
        <v>43383</v>
      </c>
      <c r="B330" s="8">
        <v>43.94</v>
      </c>
      <c r="C330" s="10">
        <f t="shared" si="11"/>
        <v>1.4903405502574948E-2</v>
      </c>
      <c r="D330" s="10">
        <f t="shared" si="10"/>
        <v>-0.14801969271226845</v>
      </c>
      <c r="E330" s="1"/>
      <c r="F330" s="1"/>
      <c r="G330" s="1"/>
      <c r="H330" s="1"/>
      <c r="I330" s="1"/>
      <c r="J330" s="1"/>
      <c r="K330" s="1"/>
      <c r="L330" s="1"/>
    </row>
    <row r="331" spans="1:12" x14ac:dyDescent="0.3">
      <c r="A331" s="7">
        <v>43384</v>
      </c>
      <c r="B331" s="8">
        <v>42.85</v>
      </c>
      <c r="C331" s="10">
        <f t="shared" si="11"/>
        <v>-2.5119421912675272E-2</v>
      </c>
      <c r="D331" s="10">
        <f t="shared" si="10"/>
        <v>-0.1715677137908834</v>
      </c>
      <c r="E331" s="1"/>
      <c r="F331" s="1"/>
      <c r="G331" s="1"/>
      <c r="H331" s="1"/>
      <c r="I331" s="1"/>
      <c r="J331" s="1"/>
      <c r="K331" s="1"/>
      <c r="L331" s="1"/>
    </row>
    <row r="332" spans="1:12" x14ac:dyDescent="0.3">
      <c r="A332" s="7">
        <v>43385</v>
      </c>
      <c r="B332" s="8">
        <v>43.1</v>
      </c>
      <c r="C332" s="10">
        <f t="shared" si="11"/>
        <v>5.817352065913264E-3</v>
      </c>
      <c r="D332" s="10">
        <f t="shared" si="10"/>
        <v>-0.17358278868590568</v>
      </c>
      <c r="E332" s="1"/>
      <c r="F332" s="1"/>
      <c r="G332" s="1"/>
      <c r="H332" s="1"/>
      <c r="I332" s="1"/>
      <c r="J332" s="1"/>
      <c r="K332" s="1"/>
      <c r="L332" s="1"/>
    </row>
    <row r="333" spans="1:12" x14ac:dyDescent="0.3">
      <c r="A333" s="7">
        <v>43388</v>
      </c>
      <c r="B333" s="8">
        <v>43.57</v>
      </c>
      <c r="C333" s="10">
        <f t="shared" si="11"/>
        <v>1.0845843019648558E-2</v>
      </c>
      <c r="D333" s="10">
        <f t="shared" si="10"/>
        <v>-0.16779532221078081</v>
      </c>
      <c r="E333" s="1"/>
      <c r="F333" s="1"/>
      <c r="G333" s="1"/>
      <c r="H333" s="1"/>
      <c r="I333" s="1"/>
      <c r="J333" s="1"/>
      <c r="K333" s="1"/>
      <c r="L333" s="1"/>
    </row>
    <row r="334" spans="1:12" x14ac:dyDescent="0.3">
      <c r="A334" s="7">
        <v>43389</v>
      </c>
      <c r="B334" s="8">
        <v>44.37</v>
      </c>
      <c r="C334" s="10">
        <f t="shared" si="11"/>
        <v>1.8194725261467367E-2</v>
      </c>
      <c r="D334" s="10">
        <f t="shared" si="10"/>
        <v>-0.1550196154358775</v>
      </c>
      <c r="E334" s="1"/>
      <c r="F334" s="1"/>
      <c r="G334" s="1"/>
      <c r="H334" s="1"/>
      <c r="I334" s="1"/>
      <c r="J334" s="1"/>
      <c r="K334" s="1"/>
      <c r="L334" s="1"/>
    </row>
    <row r="335" spans="1:12" x14ac:dyDescent="0.3">
      <c r="A335" s="7">
        <v>43390</v>
      </c>
      <c r="B335" s="8">
        <v>44.06</v>
      </c>
      <c r="C335" s="10">
        <f t="shared" si="11"/>
        <v>-7.0112240166209129E-3</v>
      </c>
      <c r="D335" s="10">
        <f t="shared" si="10"/>
        <v>-0.15990544014018493</v>
      </c>
      <c r="E335" s="1"/>
      <c r="F335" s="1"/>
      <c r="G335" s="1"/>
      <c r="H335" s="1"/>
      <c r="I335" s="1"/>
      <c r="J335" s="1"/>
      <c r="K335" s="1"/>
      <c r="L335" s="1"/>
    </row>
    <row r="336" spans="1:12" x14ac:dyDescent="0.3">
      <c r="A336" s="7">
        <v>43391</v>
      </c>
      <c r="B336" s="8">
        <v>43.65</v>
      </c>
      <c r="C336" s="10">
        <f t="shared" si="11"/>
        <v>-9.3490590885859058E-3</v>
      </c>
      <c r="D336" s="10">
        <f t="shared" si="10"/>
        <v>-0.17983660855930772</v>
      </c>
      <c r="E336" s="1"/>
      <c r="F336" s="1"/>
      <c r="G336" s="1"/>
      <c r="H336" s="1"/>
      <c r="I336" s="1"/>
      <c r="J336" s="1"/>
      <c r="K336" s="1"/>
      <c r="L336" s="1"/>
    </row>
    <row r="337" spans="1:12" x14ac:dyDescent="0.3">
      <c r="A337" s="7">
        <v>43392</v>
      </c>
      <c r="B337" s="8">
        <v>44.54</v>
      </c>
      <c r="C337" s="10">
        <f t="shared" si="11"/>
        <v>2.0184379543610284E-2</v>
      </c>
      <c r="D337" s="10">
        <f t="shared" si="10"/>
        <v>-0.15543281347298915</v>
      </c>
      <c r="E337" s="1"/>
      <c r="F337" s="1"/>
      <c r="G337" s="1"/>
      <c r="H337" s="1"/>
      <c r="I337" s="1"/>
      <c r="J337" s="1"/>
      <c r="K337" s="1"/>
      <c r="L337" s="1"/>
    </row>
    <row r="338" spans="1:12" x14ac:dyDescent="0.3">
      <c r="A338" s="7">
        <v>43395</v>
      </c>
      <c r="B338" s="8">
        <v>44.15</v>
      </c>
      <c r="C338" s="10">
        <f t="shared" si="11"/>
        <v>-8.7947347792526036E-3</v>
      </c>
      <c r="D338" s="10">
        <f t="shared" si="10"/>
        <v>-0.16384308073501072</v>
      </c>
      <c r="E338" s="1"/>
      <c r="F338" s="1"/>
      <c r="G338" s="1"/>
      <c r="H338" s="1"/>
      <c r="I338" s="1"/>
      <c r="J338" s="1"/>
      <c r="K338" s="1"/>
      <c r="L338" s="1"/>
    </row>
    <row r="339" spans="1:12" x14ac:dyDescent="0.3">
      <c r="A339" s="7">
        <v>43396</v>
      </c>
      <c r="B339" s="8">
        <v>44.49</v>
      </c>
      <c r="C339" s="10">
        <f t="shared" si="11"/>
        <v>7.6715177679814468E-3</v>
      </c>
      <c r="D339" s="10">
        <f t="shared" si="10"/>
        <v>-0.14961289748114148</v>
      </c>
      <c r="E339" s="1"/>
      <c r="F339" s="1"/>
      <c r="G339" s="1"/>
      <c r="H339" s="1"/>
      <c r="I339" s="1"/>
      <c r="J339" s="1"/>
      <c r="K339" s="1"/>
      <c r="L339" s="1"/>
    </row>
    <row r="340" spans="1:12" x14ac:dyDescent="0.3">
      <c r="A340" s="7">
        <v>43397</v>
      </c>
      <c r="B340" s="8">
        <v>44.82</v>
      </c>
      <c r="C340" s="10">
        <f t="shared" si="11"/>
        <v>7.3900235548304168E-3</v>
      </c>
      <c r="D340" s="10">
        <f t="shared" si="10"/>
        <v>-0.14454261206301777</v>
      </c>
      <c r="E340" s="1"/>
      <c r="F340" s="1"/>
      <c r="G340" s="1"/>
      <c r="H340" s="1"/>
      <c r="I340" s="1"/>
      <c r="J340" s="1"/>
      <c r="K340" s="1"/>
      <c r="L340" s="1"/>
    </row>
    <row r="341" spans="1:12" x14ac:dyDescent="0.3">
      <c r="A341" s="7">
        <v>43398</v>
      </c>
      <c r="B341" s="8">
        <v>44.47</v>
      </c>
      <c r="C341" s="10">
        <f t="shared" si="11"/>
        <v>-7.8396638501759194E-3</v>
      </c>
      <c r="D341" s="10">
        <f t="shared" si="10"/>
        <v>-0.14734935781752662</v>
      </c>
      <c r="E341" s="1"/>
      <c r="F341" s="1"/>
      <c r="G341" s="1"/>
      <c r="H341" s="1"/>
      <c r="I341" s="1"/>
      <c r="J341" s="1"/>
      <c r="K341" s="1"/>
      <c r="L341" s="1"/>
    </row>
    <row r="342" spans="1:12" x14ac:dyDescent="0.3">
      <c r="A342" s="7">
        <v>43399</v>
      </c>
      <c r="B342" s="8">
        <v>43.52</v>
      </c>
      <c r="C342" s="10">
        <f t="shared" si="11"/>
        <v>-2.1594201974917758E-2</v>
      </c>
      <c r="D342" s="10">
        <f t="shared" si="10"/>
        <v>-0.17339704764495648</v>
      </c>
      <c r="E342" s="1"/>
      <c r="F342" s="1"/>
      <c r="G342" s="1"/>
      <c r="H342" s="1"/>
      <c r="I342" s="1"/>
      <c r="J342" s="1"/>
      <c r="K342" s="1"/>
      <c r="L342" s="1"/>
    </row>
    <row r="343" spans="1:12" x14ac:dyDescent="0.3">
      <c r="A343" s="7">
        <v>43402</v>
      </c>
      <c r="B343" s="8">
        <v>44.14</v>
      </c>
      <c r="C343" s="10">
        <f t="shared" si="11"/>
        <v>1.4145798280903076E-2</v>
      </c>
      <c r="D343" s="10">
        <f t="shared" si="10"/>
        <v>-0.15557370723427591</v>
      </c>
      <c r="E343" s="1"/>
      <c r="F343" s="1"/>
      <c r="G343" s="1"/>
      <c r="H343" s="1"/>
      <c r="I343" s="1"/>
      <c r="J343" s="1"/>
      <c r="K343" s="1"/>
      <c r="L343" s="1"/>
    </row>
    <row r="344" spans="1:12" x14ac:dyDescent="0.3">
      <c r="A344" s="7">
        <v>43403</v>
      </c>
      <c r="B344" s="8">
        <v>45.5</v>
      </c>
      <c r="C344" s="10">
        <f t="shared" si="11"/>
        <v>3.0345925128314279E-2</v>
      </c>
      <c r="D344" s="10">
        <f t="shared" si="10"/>
        <v>-0.10742431861662322</v>
      </c>
      <c r="E344" s="1"/>
      <c r="F344" s="1"/>
      <c r="G344" s="1"/>
      <c r="H344" s="1"/>
      <c r="I344" s="1"/>
      <c r="J344" s="1"/>
      <c r="K344" s="1"/>
      <c r="L344" s="1"/>
    </row>
    <row r="345" spans="1:12" x14ac:dyDescent="0.3">
      <c r="A345" s="7">
        <v>43404</v>
      </c>
      <c r="B345" s="8">
        <v>43.8</v>
      </c>
      <c r="C345" s="10">
        <f t="shared" si="11"/>
        <v>-3.8078508574504379E-2</v>
      </c>
      <c r="D345" s="10">
        <f t="shared" si="10"/>
        <v>-0.17007025501343306</v>
      </c>
      <c r="E345" s="1"/>
      <c r="F345" s="1"/>
      <c r="G345" s="1"/>
      <c r="H345" s="1"/>
      <c r="I345" s="1"/>
      <c r="J345" s="1"/>
      <c r="K345" s="1"/>
      <c r="L345" s="1"/>
    </row>
    <row r="346" spans="1:12" x14ac:dyDescent="0.3">
      <c r="A346" s="7">
        <v>43405</v>
      </c>
      <c r="B346" s="8">
        <v>44.32</v>
      </c>
      <c r="C346" s="10">
        <f t="shared" si="11"/>
        <v>1.1802225056627912E-2</v>
      </c>
      <c r="D346" s="10">
        <f t="shared" si="10"/>
        <v>-0.16038443286318257</v>
      </c>
      <c r="E346" s="1"/>
      <c r="F346" s="1"/>
      <c r="G346" s="1"/>
      <c r="H346" s="1"/>
      <c r="I346" s="1"/>
      <c r="J346" s="1"/>
      <c r="K346" s="1"/>
      <c r="L346" s="1"/>
    </row>
    <row r="347" spans="1:12" x14ac:dyDescent="0.3">
      <c r="A347" s="7">
        <v>43406</v>
      </c>
      <c r="B347" s="8">
        <v>42.17</v>
      </c>
      <c r="C347" s="10">
        <f t="shared" si="11"/>
        <v>-4.9726974680559782E-2</v>
      </c>
      <c r="D347" s="10">
        <f t="shared" si="10"/>
        <v>-0.2049085824341752</v>
      </c>
      <c r="E347" s="1"/>
      <c r="F347" s="1"/>
      <c r="G347" s="1"/>
      <c r="H347" s="1"/>
      <c r="I347" s="1"/>
      <c r="J347" s="1"/>
      <c r="K347" s="1"/>
      <c r="L347" s="1"/>
    </row>
    <row r="348" spans="1:12" x14ac:dyDescent="0.3">
      <c r="A348" s="7">
        <v>43409</v>
      </c>
      <c r="B348" s="8">
        <v>42.97</v>
      </c>
      <c r="C348" s="10">
        <f t="shared" si="11"/>
        <v>1.8793130028435183E-2</v>
      </c>
      <c r="D348" s="10">
        <f t="shared" si="10"/>
        <v>-0.1779679776560894</v>
      </c>
      <c r="E348" s="1"/>
      <c r="F348" s="1"/>
      <c r="G348" s="1"/>
      <c r="H348" s="1"/>
      <c r="I348" s="1"/>
      <c r="J348" s="1"/>
      <c r="K348" s="1"/>
      <c r="L348" s="1"/>
    </row>
    <row r="349" spans="1:12" x14ac:dyDescent="0.3">
      <c r="A349" s="7">
        <v>43410</v>
      </c>
      <c r="B349" s="8">
        <v>43.82</v>
      </c>
      <c r="C349" s="10">
        <f t="shared" si="11"/>
        <v>1.9588136380416812E-2</v>
      </c>
      <c r="D349" s="10">
        <f t="shared" si="10"/>
        <v>-0.13393067392349736</v>
      </c>
      <c r="E349" s="1"/>
      <c r="F349" s="1"/>
      <c r="G349" s="1"/>
      <c r="H349" s="1"/>
      <c r="I349" s="1"/>
      <c r="J349" s="1"/>
      <c r="K349" s="1"/>
      <c r="L349" s="1"/>
    </row>
    <row r="350" spans="1:12" x14ac:dyDescent="0.3">
      <c r="A350" s="7">
        <v>43411</v>
      </c>
      <c r="B350" s="8">
        <v>43.85</v>
      </c>
      <c r="C350" s="10">
        <f t="shared" si="11"/>
        <v>6.8438465087150536E-4</v>
      </c>
      <c r="D350" s="10">
        <f t="shared" si="10"/>
        <v>-0.15046250553375709</v>
      </c>
      <c r="E350" s="1"/>
      <c r="F350" s="1"/>
      <c r="G350" s="1"/>
      <c r="H350" s="1"/>
      <c r="I350" s="1"/>
      <c r="J350" s="1"/>
      <c r="K350" s="1"/>
      <c r="L350" s="1"/>
    </row>
    <row r="351" spans="1:12" x14ac:dyDescent="0.3">
      <c r="A351" s="7">
        <v>43412</v>
      </c>
      <c r="B351" s="8">
        <v>44.44</v>
      </c>
      <c r="C351" s="10">
        <f t="shared" si="11"/>
        <v>1.3365245953237069E-2</v>
      </c>
      <c r="D351" s="10">
        <f t="shared" si="10"/>
        <v>-0.16170852019674539</v>
      </c>
      <c r="E351" s="1"/>
      <c r="F351" s="1"/>
      <c r="G351" s="1"/>
      <c r="H351" s="1"/>
      <c r="I351" s="1"/>
      <c r="J351" s="1"/>
      <c r="K351" s="1"/>
      <c r="L351" s="1"/>
    </row>
    <row r="352" spans="1:12" x14ac:dyDescent="0.3">
      <c r="A352" s="7">
        <v>43413</v>
      </c>
      <c r="B352" s="8">
        <v>45.31</v>
      </c>
      <c r="C352" s="10">
        <f t="shared" si="11"/>
        <v>1.938779390761762E-2</v>
      </c>
      <c r="D352" s="10">
        <f t="shared" si="10"/>
        <v>-0.1334762156443437</v>
      </c>
      <c r="E352" s="1"/>
      <c r="F352" s="1"/>
      <c r="G352" s="1"/>
      <c r="H352" s="1"/>
      <c r="I352" s="1"/>
      <c r="J352" s="1"/>
      <c r="K352" s="1"/>
      <c r="L352" s="1"/>
    </row>
    <row r="353" spans="1:12" x14ac:dyDescent="0.3">
      <c r="A353" s="7">
        <v>43416</v>
      </c>
      <c r="B353" s="8">
        <v>45.68</v>
      </c>
      <c r="C353" s="10">
        <f t="shared" si="11"/>
        <v>8.1328066687079287E-3</v>
      </c>
      <c r="D353" s="10">
        <f t="shared" si="10"/>
        <v>-0.15390046088437781</v>
      </c>
      <c r="E353" s="1"/>
      <c r="F353" s="1"/>
      <c r="G353" s="1"/>
      <c r="H353" s="1"/>
      <c r="I353" s="1"/>
      <c r="J353" s="1"/>
      <c r="K353" s="1"/>
      <c r="L353" s="1"/>
    </row>
    <row r="354" spans="1:12" x14ac:dyDescent="0.3">
      <c r="A354" s="7">
        <v>43417</v>
      </c>
      <c r="B354" s="8">
        <v>45.48</v>
      </c>
      <c r="C354" s="10">
        <f t="shared" si="11"/>
        <v>-4.3878964654196018E-3</v>
      </c>
      <c r="D354" s="10">
        <f t="shared" si="10"/>
        <v>-0.15245304667409904</v>
      </c>
      <c r="E354" s="1"/>
      <c r="F354" s="1"/>
      <c r="G354" s="1"/>
      <c r="H354" s="1"/>
      <c r="I354" s="1"/>
      <c r="J354" s="1"/>
      <c r="K354" s="1"/>
      <c r="L354" s="1"/>
    </row>
    <row r="355" spans="1:12" x14ac:dyDescent="0.3">
      <c r="A355" s="7">
        <v>43418</v>
      </c>
      <c r="B355" s="8">
        <v>45.3</v>
      </c>
      <c r="C355" s="10">
        <f t="shared" si="11"/>
        <v>-3.9656363933469538E-3</v>
      </c>
      <c r="D355" s="10">
        <f t="shared" si="10"/>
        <v>-0.17789677081359789</v>
      </c>
      <c r="E355" s="1"/>
      <c r="F355" s="1"/>
      <c r="G355" s="1"/>
      <c r="H355" s="1"/>
      <c r="I355" s="1"/>
      <c r="J355" s="1"/>
      <c r="K355" s="1"/>
      <c r="L355" s="1"/>
    </row>
    <row r="356" spans="1:12" x14ac:dyDescent="0.3">
      <c r="A356" s="7">
        <v>43419</v>
      </c>
      <c r="B356" s="8">
        <v>45.23</v>
      </c>
      <c r="C356" s="10">
        <f t="shared" si="11"/>
        <v>-1.5464489992365348E-3</v>
      </c>
      <c r="D356" s="10">
        <f t="shared" si="10"/>
        <v>-0.14962385147611754</v>
      </c>
      <c r="E356" s="1"/>
      <c r="F356" s="1"/>
      <c r="G356" s="1"/>
      <c r="H356" s="1"/>
      <c r="I356" s="1"/>
      <c r="J356" s="1"/>
      <c r="K356" s="1"/>
      <c r="L356" s="1"/>
    </row>
    <row r="357" spans="1:12" x14ac:dyDescent="0.3">
      <c r="A357" s="7">
        <v>43420</v>
      </c>
      <c r="B357" s="8">
        <v>44.18</v>
      </c>
      <c r="C357" s="10">
        <f t="shared" si="11"/>
        <v>-2.3488385497780644E-2</v>
      </c>
      <c r="D357" s="10">
        <f t="shared" si="10"/>
        <v>-0.19458198819676528</v>
      </c>
      <c r="E357" s="1"/>
      <c r="F357" s="1"/>
      <c r="G357" s="1"/>
      <c r="H357" s="1"/>
      <c r="I357" s="1"/>
      <c r="J357" s="1"/>
      <c r="K357" s="1"/>
      <c r="L357" s="1"/>
    </row>
    <row r="358" spans="1:12" x14ac:dyDescent="0.3">
      <c r="A358" s="7">
        <v>43423</v>
      </c>
      <c r="B358" s="8">
        <v>44.23</v>
      </c>
      <c r="C358" s="10">
        <f t="shared" si="11"/>
        <v>1.1310938882643071E-3</v>
      </c>
      <c r="D358" s="10">
        <f t="shared" si="10"/>
        <v>-0.19438207977480032</v>
      </c>
      <c r="E358" s="1"/>
      <c r="F358" s="1"/>
      <c r="G358" s="1"/>
      <c r="H358" s="1"/>
      <c r="I358" s="1"/>
      <c r="J358" s="1"/>
      <c r="K358" s="1"/>
      <c r="L358" s="1"/>
    </row>
    <row r="359" spans="1:12" x14ac:dyDescent="0.3">
      <c r="A359" s="7">
        <v>43424</v>
      </c>
      <c r="B359" s="8">
        <v>44.18</v>
      </c>
      <c r="C359" s="10">
        <f t="shared" si="11"/>
        <v>-1.1310938882642071E-3</v>
      </c>
      <c r="D359" s="10">
        <f t="shared" si="10"/>
        <v>-0.20514644564016782</v>
      </c>
      <c r="E359" s="1"/>
      <c r="F359" s="1"/>
      <c r="G359" s="1"/>
      <c r="H359" s="1"/>
      <c r="I359" s="1"/>
      <c r="J359" s="1"/>
      <c r="K359" s="1"/>
      <c r="L359" s="1"/>
    </row>
    <row r="360" spans="1:12" x14ac:dyDescent="0.3">
      <c r="A360" s="7">
        <v>43425</v>
      </c>
      <c r="B360" s="8">
        <v>43.31</v>
      </c>
      <c r="C360" s="10">
        <f t="shared" si="11"/>
        <v>-1.98886427654358E-2</v>
      </c>
      <c r="D360" s="10">
        <f t="shared" si="10"/>
        <v>-0.21167186059343648</v>
      </c>
      <c r="E360" s="1"/>
      <c r="F360" s="1"/>
      <c r="G360" s="1"/>
      <c r="H360" s="1"/>
      <c r="I360" s="1"/>
      <c r="J360" s="1"/>
      <c r="K360" s="1"/>
      <c r="L360" s="1"/>
    </row>
    <row r="361" spans="1:12" x14ac:dyDescent="0.3">
      <c r="A361" s="7">
        <v>43427</v>
      </c>
      <c r="B361" s="8">
        <v>43.37</v>
      </c>
      <c r="C361" s="10">
        <f t="shared" si="11"/>
        <v>1.3844026207394547E-3</v>
      </c>
      <c r="D361" s="10">
        <f t="shared" si="10"/>
        <v>-0.21271351122943147</v>
      </c>
      <c r="E361" s="1"/>
      <c r="F361" s="1"/>
      <c r="G361" s="1"/>
      <c r="H361" s="1"/>
      <c r="I361" s="1"/>
      <c r="J361" s="1"/>
      <c r="K361" s="1"/>
      <c r="L361" s="1"/>
    </row>
    <row r="362" spans="1:12" x14ac:dyDescent="0.3">
      <c r="A362" s="7">
        <v>43430</v>
      </c>
      <c r="B362" s="8">
        <v>42.38</v>
      </c>
      <c r="C362" s="10">
        <f t="shared" si="11"/>
        <v>-2.3091405007121736E-2</v>
      </c>
      <c r="D362" s="10">
        <f t="shared" si="10"/>
        <v>-0.2358049162365532</v>
      </c>
      <c r="E362" s="1"/>
      <c r="F362" s="1"/>
      <c r="G362" s="1"/>
      <c r="H362" s="1"/>
      <c r="I362" s="1"/>
      <c r="J362" s="1"/>
      <c r="K362" s="1"/>
      <c r="L362" s="1"/>
    </row>
    <row r="363" spans="1:12" x14ac:dyDescent="0.3">
      <c r="A363" s="7">
        <v>43431</v>
      </c>
      <c r="B363" s="8">
        <v>42.45</v>
      </c>
      <c r="C363" s="10">
        <f t="shared" si="11"/>
        <v>1.6503599172033869E-3</v>
      </c>
      <c r="D363" s="10">
        <f t="shared" si="10"/>
        <v>-0.24158263132785954</v>
      </c>
      <c r="E363" s="1"/>
      <c r="F363" s="1"/>
      <c r="G363" s="1"/>
      <c r="H363" s="1"/>
      <c r="I363" s="1"/>
      <c r="J363" s="1"/>
      <c r="K363" s="1"/>
      <c r="L363" s="1"/>
    </row>
    <row r="364" spans="1:12" x14ac:dyDescent="0.3">
      <c r="A364" s="7">
        <v>43432</v>
      </c>
      <c r="B364" s="8">
        <v>41.88</v>
      </c>
      <c r="C364" s="10">
        <f t="shared" si="11"/>
        <v>-1.3518526755020247E-2</v>
      </c>
      <c r="D364" s="10">
        <f t="shared" si="10"/>
        <v>-0.26961146869177643</v>
      </c>
      <c r="E364" s="1"/>
      <c r="F364" s="1"/>
      <c r="G364" s="1"/>
      <c r="H364" s="1"/>
      <c r="I364" s="1"/>
      <c r="J364" s="1"/>
      <c r="K364" s="1"/>
      <c r="L364" s="1"/>
    </row>
    <row r="365" spans="1:12" x14ac:dyDescent="0.3">
      <c r="A365" s="7">
        <v>43433</v>
      </c>
      <c r="B365" s="8">
        <v>42.21</v>
      </c>
      <c r="C365" s="10">
        <f t="shared" si="11"/>
        <v>7.8487737920712036E-3</v>
      </c>
      <c r="D365" s="10">
        <f t="shared" si="10"/>
        <v>-0.28874760265381799</v>
      </c>
      <c r="E365" s="1"/>
      <c r="F365" s="1"/>
      <c r="G365" s="1"/>
      <c r="H365" s="1"/>
      <c r="I365" s="1"/>
      <c r="J365" s="1"/>
      <c r="K365" s="1"/>
      <c r="L365" s="1"/>
    </row>
    <row r="366" spans="1:12" x14ac:dyDescent="0.3">
      <c r="A366" s="7">
        <v>43434</v>
      </c>
      <c r="B366" s="8">
        <v>42.31</v>
      </c>
      <c r="C366" s="10">
        <f t="shared" si="11"/>
        <v>2.3663049375688126E-3</v>
      </c>
      <c r="D366" s="10">
        <f t="shared" si="10"/>
        <v>-0.29027855685633985</v>
      </c>
      <c r="E366" s="1"/>
      <c r="F366" s="1"/>
      <c r="G366" s="1"/>
      <c r="H366" s="1"/>
      <c r="I366" s="1"/>
      <c r="J366" s="1"/>
      <c r="K366" s="1"/>
      <c r="L366" s="1"/>
    </row>
    <row r="367" spans="1:12" x14ac:dyDescent="0.3">
      <c r="A367" s="7">
        <v>43437</v>
      </c>
      <c r="B367" s="8">
        <v>41.5</v>
      </c>
      <c r="C367" s="10">
        <f t="shared" si="11"/>
        <v>-1.9330037495323592E-2</v>
      </c>
      <c r="D367" s="10">
        <f t="shared" si="10"/>
        <v>-0.30783899558868932</v>
      </c>
      <c r="E367" s="1"/>
      <c r="F367" s="1"/>
      <c r="G367" s="1"/>
      <c r="H367" s="1"/>
      <c r="I367" s="1"/>
      <c r="J367" s="1"/>
      <c r="K367" s="1"/>
      <c r="L367" s="1"/>
    </row>
    <row r="368" spans="1:12" x14ac:dyDescent="0.3">
      <c r="A368" s="7">
        <v>43438</v>
      </c>
      <c r="B368" s="8">
        <v>40.270000000000003</v>
      </c>
      <c r="C368" s="10">
        <f t="shared" si="11"/>
        <v>-3.0086652373289682E-2</v>
      </c>
      <c r="D368" s="10">
        <f t="shared" si="10"/>
        <v>-0.36241952468462485</v>
      </c>
      <c r="E368" s="1"/>
      <c r="F368" s="1"/>
      <c r="G368" s="1"/>
      <c r="H368" s="1"/>
      <c r="I368" s="1"/>
      <c r="J368" s="1"/>
      <c r="K368" s="1"/>
      <c r="L368" s="1"/>
    </row>
    <row r="369" spans="1:12" x14ac:dyDescent="0.3">
      <c r="A369" s="7">
        <v>43440</v>
      </c>
      <c r="B369" s="8">
        <v>39.729999999999997</v>
      </c>
      <c r="C369" s="10">
        <f t="shared" si="11"/>
        <v>-1.3500205036855437E-2</v>
      </c>
      <c r="D369" s="10">
        <f t="shared" si="10"/>
        <v>-0.36532107260784025</v>
      </c>
      <c r="E369" s="1"/>
      <c r="F369" s="1"/>
      <c r="G369" s="1"/>
      <c r="H369" s="1"/>
      <c r="I369" s="1"/>
      <c r="J369" s="1"/>
      <c r="K369" s="1"/>
      <c r="L369" s="1"/>
    </row>
    <row r="370" spans="1:12" x14ac:dyDescent="0.3">
      <c r="A370" s="7">
        <v>43441</v>
      </c>
      <c r="B370" s="8">
        <v>38.479999999999997</v>
      </c>
      <c r="C370" s="10">
        <f t="shared" si="11"/>
        <v>-3.1967944029001792E-2</v>
      </c>
      <c r="D370" s="10">
        <f t="shared" si="10"/>
        <v>-0.40007987838203851</v>
      </c>
      <c r="E370" s="1"/>
      <c r="F370" s="1"/>
      <c r="G370" s="1"/>
      <c r="H370" s="1"/>
      <c r="I370" s="1"/>
      <c r="J370" s="1"/>
      <c r="K370" s="1"/>
      <c r="L370" s="1"/>
    </row>
    <row r="371" spans="1:12" x14ac:dyDescent="0.3">
      <c r="A371" s="7">
        <v>43444</v>
      </c>
      <c r="B371" s="8">
        <v>38.54</v>
      </c>
      <c r="C371" s="10">
        <f t="shared" si="11"/>
        <v>1.55803718871455E-3</v>
      </c>
      <c r="D371" s="10">
        <f t="shared" si="10"/>
        <v>-0.38590116534999075</v>
      </c>
      <c r="E371" s="1"/>
      <c r="F371" s="1"/>
      <c r="G371" s="1"/>
      <c r="H371" s="1"/>
      <c r="I371" s="1"/>
      <c r="J371" s="1"/>
      <c r="K371" s="1"/>
      <c r="L371" s="1"/>
    </row>
    <row r="372" spans="1:12" x14ac:dyDescent="0.3">
      <c r="A372" s="7">
        <v>43445</v>
      </c>
      <c r="B372" s="8">
        <v>38.729999999999997</v>
      </c>
      <c r="C372" s="10">
        <f t="shared" si="11"/>
        <v>4.9178305404404855E-3</v>
      </c>
      <c r="D372" s="10">
        <f t="shared" si="10"/>
        <v>-0.36587596492745522</v>
      </c>
      <c r="E372" s="1"/>
      <c r="F372" s="1"/>
      <c r="G372" s="1"/>
      <c r="H372" s="1"/>
      <c r="I372" s="1"/>
      <c r="J372" s="1"/>
      <c r="K372" s="1"/>
      <c r="L372" s="1"/>
    </row>
    <row r="373" spans="1:12" x14ac:dyDescent="0.3">
      <c r="A373" s="7">
        <v>43446</v>
      </c>
      <c r="B373" s="8">
        <v>38.56</v>
      </c>
      <c r="C373" s="10">
        <f t="shared" si="11"/>
        <v>-4.3990237843157722E-3</v>
      </c>
      <c r="D373" s="10">
        <f t="shared" si="10"/>
        <v>-0.37117000353926077</v>
      </c>
      <c r="E373" s="1"/>
      <c r="F373" s="1"/>
      <c r="G373" s="1"/>
      <c r="H373" s="1"/>
      <c r="I373" s="1"/>
      <c r="J373" s="1"/>
      <c r="K373" s="1"/>
      <c r="L373" s="1"/>
    </row>
    <row r="374" spans="1:12" x14ac:dyDescent="0.3">
      <c r="A374" s="7">
        <v>43447</v>
      </c>
      <c r="B374" s="8">
        <v>38.119999999999997</v>
      </c>
      <c r="C374" s="10">
        <f t="shared" si="11"/>
        <v>-1.1476390956343573E-2</v>
      </c>
      <c r="D374" s="10">
        <f t="shared" si="10"/>
        <v>-0.38568346695063982</v>
      </c>
      <c r="E374" s="1"/>
      <c r="F374" s="1"/>
      <c r="G374" s="1"/>
      <c r="H374" s="1"/>
      <c r="I374" s="1"/>
      <c r="J374" s="1"/>
      <c r="K374" s="1"/>
      <c r="L374" s="1"/>
    </row>
    <row r="375" spans="1:12" x14ac:dyDescent="0.3">
      <c r="A375" s="7">
        <v>43448</v>
      </c>
      <c r="B375" s="8">
        <v>37.380000000000003</v>
      </c>
      <c r="C375" s="10">
        <f t="shared" si="11"/>
        <v>-1.9603276758584438E-2</v>
      </c>
      <c r="D375" s="10">
        <f t="shared" si="10"/>
        <v>-0.4125737216573272</v>
      </c>
      <c r="E375" s="1"/>
      <c r="F375" s="1"/>
      <c r="G375" s="1"/>
      <c r="H375" s="1"/>
      <c r="I375" s="1"/>
      <c r="J375" s="1"/>
      <c r="K375" s="1"/>
      <c r="L375" s="1"/>
    </row>
    <row r="376" spans="1:12" x14ac:dyDescent="0.3">
      <c r="A376" s="7">
        <v>43451</v>
      </c>
      <c r="B376" s="8">
        <v>36.74</v>
      </c>
      <c r="C376" s="10">
        <f t="shared" si="11"/>
        <v>-1.7269722240437241E-2</v>
      </c>
      <c r="D376" s="10">
        <f t="shared" si="10"/>
        <v>-0.42380434916712728</v>
      </c>
      <c r="E376" s="1"/>
      <c r="F376" s="1"/>
      <c r="G376" s="1"/>
      <c r="H376" s="1"/>
      <c r="I376" s="1"/>
      <c r="J376" s="1"/>
      <c r="K376" s="1"/>
      <c r="L376" s="1"/>
    </row>
    <row r="377" spans="1:12" x14ac:dyDescent="0.3">
      <c r="A377" s="7">
        <v>43452</v>
      </c>
      <c r="B377" s="8">
        <v>36.700000000000003</v>
      </c>
      <c r="C377" s="10">
        <f t="shared" si="11"/>
        <v>-1.0893247264549934E-3</v>
      </c>
      <c r="D377" s="10">
        <f t="shared" si="10"/>
        <v>-0.4383428237020302</v>
      </c>
      <c r="E377" s="1"/>
      <c r="F377" s="1"/>
      <c r="G377" s="1"/>
      <c r="H377" s="1"/>
      <c r="I377" s="1"/>
      <c r="J377" s="1"/>
      <c r="K377" s="1"/>
      <c r="L377" s="1"/>
    </row>
    <row r="378" spans="1:12" x14ac:dyDescent="0.3">
      <c r="A378" s="7">
        <v>43453</v>
      </c>
      <c r="B378" s="8">
        <v>38.549999999999997</v>
      </c>
      <c r="C378" s="10">
        <f t="shared" si="11"/>
        <v>4.9179344948813826E-2</v>
      </c>
      <c r="D378" s="10">
        <f t="shared" si="10"/>
        <v>-0.40503267566899231</v>
      </c>
      <c r="E378" s="1"/>
      <c r="F378" s="1"/>
      <c r="G378" s="1"/>
      <c r="H378" s="1"/>
      <c r="I378" s="1"/>
      <c r="J378" s="1"/>
      <c r="K378" s="1"/>
      <c r="L378" s="1"/>
    </row>
    <row r="379" spans="1:12" x14ac:dyDescent="0.3">
      <c r="A379" s="7">
        <v>43454</v>
      </c>
      <c r="B379" s="8">
        <v>39.07</v>
      </c>
      <c r="C379" s="10">
        <f t="shared" si="11"/>
        <v>1.3398809057640893E-2</v>
      </c>
      <c r="D379" s="10">
        <f t="shared" si="10"/>
        <v>-0.38868835638159477</v>
      </c>
      <c r="E379" s="1"/>
      <c r="F379" s="1"/>
      <c r="G379" s="1"/>
      <c r="H379" s="1"/>
      <c r="I379" s="1"/>
      <c r="J379" s="1"/>
      <c r="K379" s="1"/>
      <c r="L379" s="1"/>
    </row>
    <row r="380" spans="1:12" x14ac:dyDescent="0.3">
      <c r="A380" s="7">
        <v>43455</v>
      </c>
      <c r="B380" s="8">
        <v>38.81</v>
      </c>
      <c r="C380" s="10">
        <f t="shared" si="11"/>
        <v>-6.6769636861642445E-3</v>
      </c>
      <c r="D380" s="10">
        <f t="shared" si="10"/>
        <v>-0.41478340592486063</v>
      </c>
      <c r="E380" s="1"/>
      <c r="F380" s="1"/>
      <c r="G380" s="1"/>
      <c r="H380" s="1"/>
      <c r="I380" s="1"/>
      <c r="J380" s="1"/>
      <c r="K380" s="1"/>
      <c r="L380" s="1"/>
    </row>
    <row r="381" spans="1:12" x14ac:dyDescent="0.3">
      <c r="A381" s="7">
        <v>43458</v>
      </c>
      <c r="B381" s="8">
        <v>37.590000000000003</v>
      </c>
      <c r="C381" s="10">
        <f t="shared" si="11"/>
        <v>-3.1939887804728249E-2</v>
      </c>
      <c r="D381" s="10">
        <f t="shared" si="10"/>
        <v>-0.45974232958921113</v>
      </c>
      <c r="E381" s="1"/>
      <c r="F381" s="1"/>
      <c r="G381" s="1"/>
      <c r="H381" s="1"/>
      <c r="I381" s="1"/>
      <c r="J381" s="1"/>
      <c r="K381" s="1"/>
      <c r="L381" s="1"/>
    </row>
    <row r="382" spans="1:12" x14ac:dyDescent="0.3">
      <c r="A382" s="7">
        <v>43460</v>
      </c>
      <c r="B382" s="8">
        <v>38.42</v>
      </c>
      <c r="C382" s="10">
        <f t="shared" si="11"/>
        <v>2.1840099764324012E-2</v>
      </c>
      <c r="D382" s="10">
        <f t="shared" si="10"/>
        <v>-0.44793072771106579</v>
      </c>
      <c r="E382" s="1"/>
      <c r="F382" s="1"/>
      <c r="G382" s="1"/>
      <c r="H382" s="1"/>
      <c r="I382" s="1"/>
      <c r="J382" s="1"/>
      <c r="K382" s="1"/>
      <c r="L382" s="1"/>
    </row>
    <row r="383" spans="1:12" x14ac:dyDescent="0.3">
      <c r="A383" s="7">
        <v>43461</v>
      </c>
      <c r="B383" s="8">
        <v>39.03</v>
      </c>
      <c r="C383" s="10">
        <f t="shared" si="11"/>
        <v>1.5752423852112986E-2</v>
      </c>
      <c r="D383" s="10">
        <f t="shared" ref="D383:D446" si="12">SUM(C132:C383)</f>
        <v>-0.43201198369224919</v>
      </c>
      <c r="E383" s="1"/>
      <c r="F383" s="1"/>
      <c r="G383" s="1"/>
      <c r="H383" s="1"/>
      <c r="I383" s="1"/>
      <c r="J383" s="1"/>
      <c r="K383" s="1"/>
      <c r="L383" s="1"/>
    </row>
    <row r="384" spans="1:12" x14ac:dyDescent="0.3">
      <c r="A384" s="7">
        <v>43462</v>
      </c>
      <c r="B384" s="8">
        <v>38.76</v>
      </c>
      <c r="C384" s="10">
        <f t="shared" si="11"/>
        <v>-6.9417941699582023E-3</v>
      </c>
      <c r="D384" s="10">
        <f t="shared" si="12"/>
        <v>-0.43995128417933288</v>
      </c>
      <c r="E384" s="1"/>
      <c r="F384" s="1"/>
      <c r="G384" s="1"/>
      <c r="H384" s="1"/>
      <c r="I384" s="1"/>
      <c r="J384" s="1"/>
      <c r="K384" s="1"/>
      <c r="L384" s="1"/>
    </row>
    <row r="385" spans="1:12" x14ac:dyDescent="0.3">
      <c r="A385" s="7">
        <v>43465</v>
      </c>
      <c r="B385" s="8">
        <v>38.94</v>
      </c>
      <c r="C385" s="10">
        <f t="shared" si="11"/>
        <v>4.6332129214881985E-3</v>
      </c>
      <c r="D385" s="10">
        <f t="shared" si="12"/>
        <v>-0.42479429585725442</v>
      </c>
      <c r="E385" s="1"/>
      <c r="F385" s="1"/>
      <c r="G385" s="1"/>
      <c r="H385" s="1"/>
      <c r="I385" s="1"/>
      <c r="J385" s="1"/>
      <c r="K385" s="1"/>
      <c r="L385" s="1"/>
    </row>
    <row r="386" spans="1:12" x14ac:dyDescent="0.3">
      <c r="A386" s="7">
        <v>43467</v>
      </c>
      <c r="B386" s="8">
        <v>38.43</v>
      </c>
      <c r="C386" s="10">
        <f t="shared" si="11"/>
        <v>-1.3183595367301034E-2</v>
      </c>
      <c r="D386" s="10">
        <f t="shared" si="12"/>
        <v>-0.43360225314252276</v>
      </c>
      <c r="E386" s="1"/>
      <c r="F386" s="1"/>
      <c r="G386" s="1"/>
      <c r="H386" s="1"/>
      <c r="I386" s="1"/>
      <c r="J386" s="1"/>
      <c r="K386" s="1"/>
      <c r="L386" s="1"/>
    </row>
    <row r="387" spans="1:12" x14ac:dyDescent="0.3">
      <c r="A387" s="7">
        <v>43468</v>
      </c>
      <c r="B387" s="8">
        <v>39.03</v>
      </c>
      <c r="C387" s="10">
        <f t="shared" si="11"/>
        <v>1.5492176615771047E-2</v>
      </c>
      <c r="D387" s="10">
        <f t="shared" si="12"/>
        <v>-0.41388459909969244</v>
      </c>
      <c r="E387" s="1"/>
      <c r="F387" s="1"/>
      <c r="G387" s="1"/>
      <c r="H387" s="1"/>
      <c r="I387" s="1"/>
      <c r="J387" s="1"/>
      <c r="K387" s="1"/>
      <c r="L387" s="1"/>
    </row>
    <row r="388" spans="1:12" x14ac:dyDescent="0.3">
      <c r="A388" s="7">
        <v>43469</v>
      </c>
      <c r="B388" s="8">
        <v>39.82</v>
      </c>
      <c r="C388" s="10">
        <f t="shared" ref="C388:C451" si="13">LN(B388/B387)</f>
        <v>2.0038717443526526E-2</v>
      </c>
      <c r="D388" s="10">
        <f t="shared" si="12"/>
        <v>-0.3885813708983768</v>
      </c>
      <c r="E388" s="1"/>
      <c r="F388" s="1"/>
      <c r="G388" s="1"/>
      <c r="H388" s="1"/>
      <c r="I388" s="1"/>
      <c r="J388" s="1"/>
      <c r="K388" s="1"/>
      <c r="L388" s="1"/>
    </row>
    <row r="389" spans="1:12" x14ac:dyDescent="0.3">
      <c r="A389" s="7">
        <v>43472</v>
      </c>
      <c r="B389" s="8">
        <v>40.479999999999997</v>
      </c>
      <c r="C389" s="10">
        <f t="shared" si="13"/>
        <v>1.643872634315972E-2</v>
      </c>
      <c r="D389" s="10">
        <f t="shared" si="12"/>
        <v>-0.38365453738843913</v>
      </c>
      <c r="E389" s="1"/>
      <c r="F389" s="1"/>
      <c r="G389" s="1"/>
      <c r="H389" s="1"/>
      <c r="I389" s="1"/>
      <c r="J389" s="1"/>
      <c r="K389" s="1"/>
      <c r="L389" s="1"/>
    </row>
    <row r="390" spans="1:12" x14ac:dyDescent="0.3">
      <c r="A390" s="7">
        <v>43473</v>
      </c>
      <c r="B390" s="8">
        <v>41.09</v>
      </c>
      <c r="C390" s="10">
        <f t="shared" si="13"/>
        <v>1.4956757916108333E-2</v>
      </c>
      <c r="D390" s="10">
        <f t="shared" si="12"/>
        <v>-0.37724555631364493</v>
      </c>
      <c r="E390" s="1"/>
      <c r="F390" s="1"/>
      <c r="G390" s="1"/>
      <c r="H390" s="1"/>
      <c r="I390" s="1"/>
      <c r="J390" s="1"/>
      <c r="K390" s="1"/>
      <c r="L390" s="1"/>
    </row>
    <row r="391" spans="1:12" x14ac:dyDescent="0.3">
      <c r="A391" s="7">
        <v>43474</v>
      </c>
      <c r="B391" s="8">
        <v>40.42</v>
      </c>
      <c r="C391" s="10">
        <f t="shared" si="13"/>
        <v>-1.644007091984348E-2</v>
      </c>
      <c r="D391" s="10">
        <f t="shared" si="12"/>
        <v>-0.39701785290929803</v>
      </c>
      <c r="E391" s="1"/>
      <c r="F391" s="1"/>
      <c r="G391" s="1"/>
      <c r="H391" s="1"/>
      <c r="I391" s="1"/>
      <c r="J391" s="1"/>
      <c r="K391" s="1"/>
      <c r="L391" s="1"/>
    </row>
    <row r="392" spans="1:12" x14ac:dyDescent="0.3">
      <c r="A392" s="7">
        <v>43475</v>
      </c>
      <c r="B392" s="8">
        <v>41.42</v>
      </c>
      <c r="C392" s="10">
        <f t="shared" si="13"/>
        <v>2.4439143991963227E-2</v>
      </c>
      <c r="D392" s="10">
        <f t="shared" si="12"/>
        <v>-0.35918266130229237</v>
      </c>
      <c r="E392" s="1"/>
      <c r="F392" s="1"/>
      <c r="G392" s="1"/>
      <c r="H392" s="1"/>
      <c r="I392" s="1"/>
      <c r="J392" s="1"/>
      <c r="K392" s="1"/>
      <c r="L392" s="1"/>
    </row>
    <row r="393" spans="1:12" x14ac:dyDescent="0.3">
      <c r="A393" s="7">
        <v>43476</v>
      </c>
      <c r="B393" s="8">
        <v>41.8</v>
      </c>
      <c r="C393" s="10">
        <f t="shared" si="13"/>
        <v>9.1324835632724723E-3</v>
      </c>
      <c r="D393" s="10">
        <f t="shared" si="12"/>
        <v>-0.33835017144541235</v>
      </c>
      <c r="E393" s="1"/>
      <c r="F393" s="1"/>
      <c r="G393" s="1"/>
      <c r="H393" s="1"/>
      <c r="I393" s="1"/>
      <c r="J393" s="1"/>
      <c r="K393" s="1"/>
      <c r="L393" s="1"/>
    </row>
    <row r="394" spans="1:12" x14ac:dyDescent="0.3">
      <c r="A394" s="7">
        <v>43479</v>
      </c>
      <c r="B394" s="8">
        <v>41.79</v>
      </c>
      <c r="C394" s="10">
        <f t="shared" si="13"/>
        <v>-2.3926307088654577E-4</v>
      </c>
      <c r="D394" s="10">
        <f t="shared" si="12"/>
        <v>-0.32933645554461627</v>
      </c>
      <c r="E394" s="1"/>
      <c r="F394" s="1"/>
      <c r="G394" s="1"/>
      <c r="H394" s="1"/>
      <c r="I394" s="1"/>
      <c r="J394" s="1"/>
      <c r="K394" s="1"/>
      <c r="L394" s="1"/>
    </row>
    <row r="395" spans="1:12" x14ac:dyDescent="0.3">
      <c r="A395" s="7">
        <v>43480</v>
      </c>
      <c r="B395" s="8">
        <v>41.9</v>
      </c>
      <c r="C395" s="10">
        <f t="shared" si="13"/>
        <v>2.6287504682679661E-3</v>
      </c>
      <c r="D395" s="10">
        <f t="shared" si="12"/>
        <v>-0.32256762671159267</v>
      </c>
      <c r="E395" s="1"/>
      <c r="F395" s="1"/>
      <c r="G395" s="1"/>
      <c r="H395" s="1"/>
      <c r="I395" s="1"/>
      <c r="J395" s="1"/>
      <c r="K395" s="1"/>
      <c r="L395" s="1"/>
    </row>
    <row r="396" spans="1:12" x14ac:dyDescent="0.3">
      <c r="A396" s="7">
        <v>43481</v>
      </c>
      <c r="B396" s="8">
        <v>42.27</v>
      </c>
      <c r="C396" s="10">
        <f t="shared" si="13"/>
        <v>8.791787650606708E-3</v>
      </c>
      <c r="D396" s="10">
        <f t="shared" si="12"/>
        <v>-0.32375184198764617</v>
      </c>
      <c r="E396" s="1"/>
      <c r="F396" s="1"/>
      <c r="G396" s="1"/>
      <c r="H396" s="1"/>
      <c r="I396" s="1"/>
      <c r="J396" s="1"/>
      <c r="K396" s="1"/>
      <c r="L396" s="1"/>
    </row>
    <row r="397" spans="1:12" x14ac:dyDescent="0.3">
      <c r="A397" s="7">
        <v>43482</v>
      </c>
      <c r="B397" s="8">
        <v>42.97</v>
      </c>
      <c r="C397" s="10">
        <f t="shared" si="13"/>
        <v>1.6424583208205192E-2</v>
      </c>
      <c r="D397" s="10">
        <f t="shared" si="12"/>
        <v>-0.31906707885304175</v>
      </c>
      <c r="E397" s="1"/>
      <c r="F397" s="1"/>
      <c r="G397" s="1"/>
      <c r="H397" s="1"/>
      <c r="I397" s="1"/>
      <c r="J397" s="1"/>
      <c r="K397" s="1"/>
      <c r="L397" s="1"/>
    </row>
    <row r="398" spans="1:12" x14ac:dyDescent="0.3">
      <c r="A398" s="7">
        <v>43483</v>
      </c>
      <c r="B398" s="8">
        <v>43.47</v>
      </c>
      <c r="C398" s="10">
        <f t="shared" si="13"/>
        <v>1.1568847213797015E-2</v>
      </c>
      <c r="D398" s="10">
        <f t="shared" si="12"/>
        <v>-0.29968701854860336</v>
      </c>
      <c r="E398" s="1"/>
      <c r="F398" s="1"/>
      <c r="G398" s="1"/>
      <c r="H398" s="1"/>
      <c r="I398" s="1"/>
      <c r="J398" s="1"/>
      <c r="K398" s="1"/>
      <c r="L398" s="1"/>
    </row>
    <row r="399" spans="1:12" x14ac:dyDescent="0.3">
      <c r="A399" s="7">
        <v>43487</v>
      </c>
      <c r="B399" s="8">
        <v>43.24</v>
      </c>
      <c r="C399" s="10">
        <f t="shared" si="13"/>
        <v>-5.3050522296931172E-3</v>
      </c>
      <c r="D399" s="10">
        <f t="shared" si="12"/>
        <v>-0.31263412206526975</v>
      </c>
      <c r="E399" s="1"/>
      <c r="F399" s="1"/>
      <c r="G399" s="1"/>
      <c r="H399" s="1"/>
      <c r="I399" s="1"/>
      <c r="J399" s="1"/>
      <c r="K399" s="1"/>
      <c r="L399" s="1"/>
    </row>
    <row r="400" spans="1:12" x14ac:dyDescent="0.3">
      <c r="A400" s="7">
        <v>43488</v>
      </c>
      <c r="B400" s="8">
        <v>44.01</v>
      </c>
      <c r="C400" s="10">
        <f t="shared" si="13"/>
        <v>1.7650888051992331E-2</v>
      </c>
      <c r="D400" s="10">
        <f t="shared" si="12"/>
        <v>-0.30608698201316231</v>
      </c>
      <c r="E400" s="1"/>
      <c r="F400" s="1"/>
      <c r="G400" s="1"/>
      <c r="H400" s="1"/>
      <c r="I400" s="1"/>
      <c r="J400" s="1"/>
      <c r="K400" s="1"/>
      <c r="L400" s="1"/>
    </row>
    <row r="401" spans="1:12" x14ac:dyDescent="0.3">
      <c r="A401" s="7">
        <v>43489</v>
      </c>
      <c r="B401" s="8">
        <v>43.52</v>
      </c>
      <c r="C401" s="10">
        <f t="shared" si="13"/>
        <v>-1.1196278275312783E-2</v>
      </c>
      <c r="D401" s="10">
        <f t="shared" si="12"/>
        <v>-0.3176178203451252</v>
      </c>
      <c r="E401" s="1"/>
      <c r="F401" s="1"/>
      <c r="G401" s="1"/>
      <c r="H401" s="1"/>
      <c r="I401" s="1"/>
      <c r="J401" s="1"/>
      <c r="K401" s="1"/>
      <c r="L401" s="1"/>
    </row>
    <row r="402" spans="1:12" x14ac:dyDescent="0.3">
      <c r="A402" s="7">
        <v>43490</v>
      </c>
      <c r="B402" s="8">
        <v>43.29</v>
      </c>
      <c r="C402" s="10">
        <f t="shared" si="13"/>
        <v>-5.2989410937980715E-3</v>
      </c>
      <c r="D402" s="10">
        <f t="shared" si="12"/>
        <v>-0.32174531121709998</v>
      </c>
      <c r="E402" s="1"/>
      <c r="F402" s="1"/>
      <c r="G402" s="1"/>
      <c r="H402" s="1"/>
      <c r="I402" s="1"/>
      <c r="J402" s="1"/>
      <c r="K402" s="1"/>
      <c r="L402" s="1"/>
    </row>
    <row r="403" spans="1:12" x14ac:dyDescent="0.3">
      <c r="A403" s="7">
        <v>43493</v>
      </c>
      <c r="B403" s="8">
        <v>43.55</v>
      </c>
      <c r="C403" s="10">
        <f t="shared" si="13"/>
        <v>5.9880418446224722E-3</v>
      </c>
      <c r="D403" s="10">
        <f t="shared" si="12"/>
        <v>-0.32276547426187097</v>
      </c>
      <c r="E403" s="1"/>
      <c r="F403" s="1"/>
      <c r="G403" s="1"/>
      <c r="H403" s="1"/>
      <c r="I403" s="1"/>
      <c r="J403" s="1"/>
      <c r="K403" s="1"/>
      <c r="L403" s="1"/>
    </row>
    <row r="404" spans="1:12" x14ac:dyDescent="0.3">
      <c r="A404" s="7">
        <v>43494</v>
      </c>
      <c r="B404" s="8">
        <v>43.58</v>
      </c>
      <c r="C404" s="10">
        <f t="shared" si="13"/>
        <v>6.8862621796197889E-4</v>
      </c>
      <c r="D404" s="10">
        <f t="shared" si="12"/>
        <v>-0.32307402279830144</v>
      </c>
      <c r="E404" s="1"/>
      <c r="F404" s="1"/>
      <c r="G404" s="1"/>
      <c r="H404" s="1"/>
      <c r="I404" s="1"/>
      <c r="J404" s="1"/>
      <c r="K404" s="1"/>
      <c r="L404" s="1"/>
    </row>
    <row r="405" spans="1:12" x14ac:dyDescent="0.3">
      <c r="A405" s="7">
        <v>43495</v>
      </c>
      <c r="B405" s="8">
        <v>43.71</v>
      </c>
      <c r="C405" s="10">
        <f t="shared" si="13"/>
        <v>2.9785793587494623E-3</v>
      </c>
      <c r="D405" s="10">
        <f t="shared" si="12"/>
        <v>-0.30974303840991269</v>
      </c>
      <c r="E405" s="1"/>
      <c r="F405" s="1"/>
      <c r="G405" s="1"/>
      <c r="H405" s="1"/>
      <c r="I405" s="1"/>
      <c r="J405" s="1"/>
      <c r="K405" s="1"/>
      <c r="L405" s="1"/>
    </row>
    <row r="406" spans="1:12" x14ac:dyDescent="0.3">
      <c r="A406" s="7">
        <v>43496</v>
      </c>
      <c r="B406" s="8">
        <v>44.44</v>
      </c>
      <c r="C406" s="10">
        <f t="shared" si="13"/>
        <v>1.6563055896206116E-2</v>
      </c>
      <c r="D406" s="10">
        <f t="shared" si="12"/>
        <v>-0.27625337662815774</v>
      </c>
      <c r="E406" s="1"/>
      <c r="F406" s="1"/>
      <c r="G406" s="1"/>
      <c r="H406" s="1"/>
      <c r="I406" s="1"/>
      <c r="J406" s="1"/>
      <c r="K406" s="1"/>
      <c r="L406" s="1"/>
    </row>
    <row r="407" spans="1:12" x14ac:dyDescent="0.3">
      <c r="A407" s="7">
        <v>43497</v>
      </c>
      <c r="B407" s="8">
        <v>44.24</v>
      </c>
      <c r="C407" s="10">
        <f t="shared" si="13"/>
        <v>-4.5106075573498189E-3</v>
      </c>
      <c r="D407" s="10">
        <f t="shared" si="12"/>
        <v>-0.27922644224085463</v>
      </c>
      <c r="E407" s="1"/>
      <c r="F407" s="1"/>
      <c r="G407" s="1"/>
      <c r="H407" s="1"/>
      <c r="I407" s="1"/>
      <c r="J407" s="1"/>
      <c r="K407" s="1"/>
      <c r="L407" s="1"/>
    </row>
    <row r="408" spans="1:12" x14ac:dyDescent="0.3">
      <c r="A408" s="7">
        <v>43500</v>
      </c>
      <c r="B408" s="8">
        <v>43.83</v>
      </c>
      <c r="C408" s="10">
        <f t="shared" si="13"/>
        <v>-9.3108427833616843E-3</v>
      </c>
      <c r="D408" s="10">
        <f t="shared" si="12"/>
        <v>-0.27805338733256485</v>
      </c>
      <c r="E408" s="1"/>
      <c r="F408" s="1"/>
      <c r="G408" s="1"/>
      <c r="H408" s="1"/>
      <c r="I408" s="1"/>
      <c r="J408" s="1"/>
      <c r="K408" s="1"/>
      <c r="L408" s="1"/>
    </row>
    <row r="409" spans="1:12" x14ac:dyDescent="0.3">
      <c r="A409" s="7">
        <v>43501</v>
      </c>
      <c r="B409" s="8">
        <v>44.61</v>
      </c>
      <c r="C409" s="10">
        <f t="shared" si="13"/>
        <v>1.7639534709455597E-2</v>
      </c>
      <c r="D409" s="10">
        <f t="shared" si="12"/>
        <v>-0.22650038561776029</v>
      </c>
      <c r="E409" s="1"/>
      <c r="F409" s="1"/>
      <c r="G409" s="1"/>
      <c r="H409" s="1"/>
      <c r="I409" s="1"/>
      <c r="J409" s="1"/>
      <c r="K409" s="1"/>
      <c r="L409" s="1"/>
    </row>
    <row r="410" spans="1:12" x14ac:dyDescent="0.3">
      <c r="A410" s="7">
        <v>43502</v>
      </c>
      <c r="B410" s="8">
        <v>43.85</v>
      </c>
      <c r="C410" s="10">
        <f t="shared" si="13"/>
        <v>-1.7183330321981286E-2</v>
      </c>
      <c r="D410" s="10">
        <f t="shared" si="12"/>
        <v>-0.20839449578660707</v>
      </c>
      <c r="E410" s="1"/>
      <c r="F410" s="1"/>
      <c r="G410" s="1"/>
      <c r="H410" s="1"/>
      <c r="I410" s="1"/>
      <c r="J410" s="1"/>
      <c r="K410" s="1"/>
      <c r="L410" s="1"/>
    </row>
    <row r="411" spans="1:12" x14ac:dyDescent="0.3">
      <c r="A411" s="7">
        <v>43503</v>
      </c>
      <c r="B411" s="8">
        <v>43.86</v>
      </c>
      <c r="C411" s="10">
        <f t="shared" si="13"/>
        <v>2.2802417155012514E-4</v>
      </c>
      <c r="D411" s="10">
        <f t="shared" si="12"/>
        <v>-0.24041263920960007</v>
      </c>
      <c r="E411" s="1"/>
      <c r="F411" s="1"/>
      <c r="G411" s="1"/>
      <c r="H411" s="1"/>
      <c r="I411" s="1"/>
      <c r="J411" s="1"/>
      <c r="K411" s="1"/>
      <c r="L411" s="1"/>
    </row>
    <row r="412" spans="1:12" x14ac:dyDescent="0.3">
      <c r="A412" s="7">
        <v>43504</v>
      </c>
      <c r="B412" s="8">
        <v>43.95</v>
      </c>
      <c r="C412" s="10">
        <f t="shared" si="13"/>
        <v>2.0498811414440404E-3</v>
      </c>
      <c r="D412" s="10">
        <f t="shared" si="12"/>
        <v>-0.21789659049136062</v>
      </c>
      <c r="E412" s="1"/>
      <c r="F412" s="1"/>
      <c r="G412" s="1"/>
      <c r="H412" s="1"/>
      <c r="I412" s="1"/>
      <c r="J412" s="1"/>
      <c r="K412" s="1"/>
      <c r="L412" s="1"/>
    </row>
    <row r="413" spans="1:12" x14ac:dyDescent="0.3">
      <c r="A413" s="7">
        <v>43507</v>
      </c>
      <c r="B413" s="8">
        <v>43.99</v>
      </c>
      <c r="C413" s="10">
        <f t="shared" si="13"/>
        <v>9.0971122944234002E-4</v>
      </c>
      <c r="D413" s="10">
        <f t="shared" si="12"/>
        <v>-0.20483650886956639</v>
      </c>
      <c r="E413" s="1"/>
      <c r="F413" s="1"/>
      <c r="G413" s="1"/>
      <c r="H413" s="1"/>
      <c r="I413" s="1"/>
      <c r="J413" s="1"/>
      <c r="K413" s="1"/>
      <c r="L413" s="1"/>
    </row>
    <row r="414" spans="1:12" x14ac:dyDescent="0.3">
      <c r="A414" s="7">
        <v>43508</v>
      </c>
      <c r="B414" s="8">
        <v>44.84</v>
      </c>
      <c r="C414" s="10">
        <f t="shared" si="13"/>
        <v>1.9138262843330887E-2</v>
      </c>
      <c r="D414" s="10">
        <f t="shared" si="12"/>
        <v>-0.19912867511033491</v>
      </c>
      <c r="E414" s="1"/>
      <c r="F414" s="1"/>
      <c r="G414" s="1"/>
      <c r="H414" s="1"/>
      <c r="I414" s="1"/>
      <c r="J414" s="1"/>
      <c r="K414" s="1"/>
      <c r="L414" s="1"/>
    </row>
    <row r="415" spans="1:12" x14ac:dyDescent="0.3">
      <c r="A415" s="7">
        <v>43509</v>
      </c>
      <c r="B415" s="8">
        <v>44.47</v>
      </c>
      <c r="C415" s="10">
        <f t="shared" si="13"/>
        <v>-8.285793681354188E-3</v>
      </c>
      <c r="D415" s="10">
        <f t="shared" si="12"/>
        <v>-0.2110627763771645</v>
      </c>
      <c r="E415" s="1"/>
      <c r="F415" s="1"/>
      <c r="G415" s="1"/>
      <c r="H415" s="1"/>
      <c r="I415" s="1"/>
      <c r="J415" s="1"/>
      <c r="K415" s="1"/>
      <c r="L415" s="1"/>
    </row>
    <row r="416" spans="1:12" x14ac:dyDescent="0.3">
      <c r="A416" s="7">
        <v>43510</v>
      </c>
      <c r="B416" s="8">
        <v>44.53</v>
      </c>
      <c r="C416" s="10">
        <f t="shared" si="13"/>
        <v>1.348314811005975E-3</v>
      </c>
      <c r="D416" s="10">
        <f t="shared" si="12"/>
        <v>-0.20734457621671259</v>
      </c>
      <c r="E416" s="1"/>
      <c r="F416" s="1"/>
      <c r="G416" s="1"/>
      <c r="H416" s="1"/>
      <c r="I416" s="1"/>
      <c r="J416" s="1"/>
      <c r="K416" s="1"/>
      <c r="L416" s="1"/>
    </row>
    <row r="417" spans="1:12" x14ac:dyDescent="0.3">
      <c r="A417" s="7">
        <v>43511</v>
      </c>
      <c r="B417" s="8">
        <v>45.04</v>
      </c>
      <c r="C417" s="10">
        <f t="shared" si="13"/>
        <v>1.1387864497823834E-2</v>
      </c>
      <c r="D417" s="10">
        <f t="shared" si="12"/>
        <v>-0.21833627774575745</v>
      </c>
      <c r="E417" s="1"/>
      <c r="F417" s="1"/>
      <c r="G417" s="1"/>
      <c r="H417" s="1"/>
      <c r="I417" s="1"/>
      <c r="J417" s="1"/>
      <c r="K417" s="1"/>
      <c r="L417" s="1"/>
    </row>
    <row r="418" spans="1:12" x14ac:dyDescent="0.3">
      <c r="A418" s="7">
        <v>43515</v>
      </c>
      <c r="B418" s="8">
        <v>45.74</v>
      </c>
      <c r="C418" s="10">
        <f t="shared" si="13"/>
        <v>1.5422204763200161E-2</v>
      </c>
      <c r="D418" s="10">
        <f t="shared" si="12"/>
        <v>-0.21814639016792006</v>
      </c>
      <c r="E418" s="1"/>
      <c r="F418" s="1"/>
      <c r="G418" s="1"/>
      <c r="H418" s="1"/>
      <c r="I418" s="1"/>
      <c r="J418" s="1"/>
      <c r="K418" s="1"/>
      <c r="L418" s="1"/>
    </row>
    <row r="419" spans="1:12" x14ac:dyDescent="0.3">
      <c r="A419" s="7">
        <v>43516</v>
      </c>
      <c r="B419" s="8">
        <v>46.95</v>
      </c>
      <c r="C419" s="10">
        <f t="shared" si="13"/>
        <v>2.6110017059636895E-2</v>
      </c>
      <c r="D419" s="10">
        <f t="shared" si="12"/>
        <v>-0.18391772632677597</v>
      </c>
      <c r="E419" s="1"/>
      <c r="F419" s="1"/>
      <c r="G419" s="1"/>
      <c r="H419" s="1"/>
      <c r="I419" s="1"/>
      <c r="J419" s="1"/>
      <c r="K419" s="1"/>
      <c r="L419" s="1"/>
    </row>
    <row r="420" spans="1:12" x14ac:dyDescent="0.3">
      <c r="A420" s="7">
        <v>43517</v>
      </c>
      <c r="B420" s="8">
        <v>46.95</v>
      </c>
      <c r="C420" s="10">
        <f t="shared" si="13"/>
        <v>0</v>
      </c>
      <c r="D420" s="10">
        <f t="shared" si="12"/>
        <v>-0.17537522910366152</v>
      </c>
      <c r="E420" s="1"/>
      <c r="F420" s="1"/>
      <c r="G420" s="1"/>
      <c r="H420" s="1"/>
      <c r="I420" s="1"/>
      <c r="J420" s="1"/>
      <c r="K420" s="1"/>
      <c r="L420" s="1"/>
    </row>
    <row r="421" spans="1:12" x14ac:dyDescent="0.3">
      <c r="A421" s="7">
        <v>43518</v>
      </c>
      <c r="B421" s="8">
        <v>46.58</v>
      </c>
      <c r="C421" s="10">
        <f t="shared" si="13"/>
        <v>-7.9119411980771107E-3</v>
      </c>
      <c r="D421" s="10">
        <f t="shared" si="12"/>
        <v>-0.15666239738506121</v>
      </c>
      <c r="E421" s="1"/>
      <c r="F421" s="1"/>
      <c r="G421" s="1"/>
      <c r="H421" s="1"/>
      <c r="I421" s="1"/>
      <c r="J421" s="1"/>
      <c r="K421" s="1"/>
      <c r="L421" s="1"/>
    </row>
    <row r="422" spans="1:12" x14ac:dyDescent="0.3">
      <c r="A422" s="7">
        <v>43521</v>
      </c>
      <c r="B422" s="8">
        <v>46.2</v>
      </c>
      <c r="C422" s="10">
        <f t="shared" si="13"/>
        <v>-8.191466368501708E-3</v>
      </c>
      <c r="D422" s="10">
        <f t="shared" si="12"/>
        <v>-0.17344388276193667</v>
      </c>
      <c r="E422" s="1"/>
      <c r="F422" s="1"/>
      <c r="G422" s="1"/>
      <c r="H422" s="1"/>
      <c r="I422" s="1"/>
      <c r="J422" s="1"/>
      <c r="K422" s="1"/>
      <c r="L422" s="1"/>
    </row>
    <row r="423" spans="1:12" x14ac:dyDescent="0.3">
      <c r="A423" s="7">
        <v>43522</v>
      </c>
      <c r="B423" s="8">
        <v>46.86</v>
      </c>
      <c r="C423" s="10">
        <f t="shared" si="13"/>
        <v>1.4184634991956381E-2</v>
      </c>
      <c r="D423" s="10">
        <f t="shared" si="12"/>
        <v>-0.12275005076427342</v>
      </c>
      <c r="E423" s="1"/>
      <c r="F423" s="1"/>
      <c r="G423" s="1"/>
      <c r="H423" s="1"/>
      <c r="I423" s="1"/>
      <c r="J423" s="1"/>
      <c r="K423" s="1"/>
      <c r="L423" s="1"/>
    </row>
    <row r="424" spans="1:12" x14ac:dyDescent="0.3">
      <c r="A424" s="7">
        <v>43523</v>
      </c>
      <c r="B424" s="8">
        <v>47.09</v>
      </c>
      <c r="C424" s="10">
        <f t="shared" si="13"/>
        <v>4.8962311758135937E-3</v>
      </c>
      <c r="D424" s="10">
        <f t="shared" si="12"/>
        <v>-8.7966537582279763E-2</v>
      </c>
      <c r="E424" s="1"/>
      <c r="F424" s="1"/>
      <c r="G424" s="1"/>
      <c r="H424" s="1"/>
      <c r="I424" s="1"/>
      <c r="J424" s="1"/>
      <c r="K424" s="1"/>
      <c r="L424" s="1"/>
    </row>
    <row r="425" spans="1:12" x14ac:dyDescent="0.3">
      <c r="A425" s="7">
        <v>43524</v>
      </c>
      <c r="B425" s="8">
        <v>47.13</v>
      </c>
      <c r="C425" s="10">
        <f t="shared" si="13"/>
        <v>8.4907668017633262E-4</v>
      </c>
      <c r="D425" s="10">
        <f t="shared" si="12"/>
        <v>-7.4592835340892394E-2</v>
      </c>
      <c r="E425" s="1"/>
      <c r="F425" s="1"/>
      <c r="G425" s="1"/>
      <c r="H425" s="1"/>
      <c r="I425" s="1"/>
      <c r="J425" s="1"/>
      <c r="K425" s="1"/>
      <c r="L425" s="1"/>
    </row>
    <row r="426" spans="1:12" x14ac:dyDescent="0.3">
      <c r="A426" s="7">
        <v>43525</v>
      </c>
      <c r="B426" s="8">
        <v>47.22</v>
      </c>
      <c r="C426" s="10">
        <f t="shared" si="13"/>
        <v>1.9077907217271977E-3</v>
      </c>
      <c r="D426" s="10">
        <f t="shared" si="12"/>
        <v>-6.8145413809113153E-2</v>
      </c>
      <c r="E426" s="1"/>
      <c r="F426" s="1"/>
      <c r="G426" s="1"/>
      <c r="H426" s="1"/>
      <c r="I426" s="1"/>
      <c r="J426" s="1"/>
      <c r="K426" s="1"/>
      <c r="L426" s="1"/>
    </row>
    <row r="427" spans="1:12" x14ac:dyDescent="0.3">
      <c r="A427" s="7">
        <v>43528</v>
      </c>
      <c r="B427" s="8">
        <v>46.78</v>
      </c>
      <c r="C427" s="10">
        <f t="shared" si="13"/>
        <v>-9.3617705013338427E-3</v>
      </c>
      <c r="D427" s="10">
        <f t="shared" si="12"/>
        <v>-7.7902753935858202E-2</v>
      </c>
      <c r="E427" s="1"/>
      <c r="F427" s="1"/>
      <c r="G427" s="1"/>
      <c r="H427" s="1"/>
      <c r="I427" s="1"/>
      <c r="J427" s="1"/>
      <c r="K427" s="1"/>
      <c r="L427" s="1"/>
    </row>
    <row r="428" spans="1:12" x14ac:dyDescent="0.3">
      <c r="A428" s="7">
        <v>43529</v>
      </c>
      <c r="B428" s="8">
        <v>46.82</v>
      </c>
      <c r="C428" s="10">
        <f t="shared" si="13"/>
        <v>8.5470090673164974E-4</v>
      </c>
      <c r="D428" s="10">
        <f t="shared" si="12"/>
        <v>-8.433800748854571E-2</v>
      </c>
      <c r="E428" s="1"/>
      <c r="F428" s="1"/>
      <c r="G428" s="1"/>
      <c r="H428" s="1"/>
      <c r="I428" s="1"/>
      <c r="J428" s="1"/>
      <c r="K428" s="1"/>
      <c r="L428" s="1"/>
    </row>
    <row r="429" spans="1:12" x14ac:dyDescent="0.3">
      <c r="A429" s="7">
        <v>43530</v>
      </c>
      <c r="B429" s="8">
        <v>46.81</v>
      </c>
      <c r="C429" s="10">
        <f t="shared" si="13"/>
        <v>-2.1360675078547939E-4</v>
      </c>
      <c r="D429" s="10">
        <f t="shared" si="12"/>
        <v>-7.8249899804998274E-2</v>
      </c>
      <c r="E429" s="1"/>
      <c r="F429" s="1"/>
      <c r="G429" s="1"/>
      <c r="H429" s="1"/>
      <c r="I429" s="1"/>
      <c r="J429" s="1"/>
      <c r="K429" s="1"/>
      <c r="L429" s="1"/>
    </row>
    <row r="430" spans="1:12" x14ac:dyDescent="0.3">
      <c r="A430" s="7">
        <v>43531</v>
      </c>
      <c r="B430" s="8">
        <v>46.4</v>
      </c>
      <c r="C430" s="10">
        <f t="shared" si="13"/>
        <v>-8.7973960797697107E-3</v>
      </c>
      <c r="D430" s="10">
        <f t="shared" si="12"/>
        <v>-9.5701952581127875E-2</v>
      </c>
      <c r="E430" s="1"/>
      <c r="F430" s="1"/>
      <c r="G430" s="1"/>
      <c r="H430" s="1"/>
      <c r="I430" s="1"/>
      <c r="J430" s="1"/>
      <c r="K430" s="1"/>
      <c r="L430" s="1"/>
    </row>
    <row r="431" spans="1:12" x14ac:dyDescent="0.3">
      <c r="A431" s="7">
        <v>43532</v>
      </c>
      <c r="B431" s="8">
        <v>46.56</v>
      </c>
      <c r="C431" s="10">
        <f t="shared" si="13"/>
        <v>3.4423441909729197E-3</v>
      </c>
      <c r="D431" s="10">
        <f t="shared" si="12"/>
        <v>-9.2259608390154957E-2</v>
      </c>
      <c r="E431" s="1"/>
      <c r="F431" s="1"/>
      <c r="G431" s="1"/>
      <c r="H431" s="1"/>
      <c r="I431" s="1"/>
      <c r="J431" s="1"/>
      <c r="K431" s="1"/>
      <c r="L431" s="1"/>
    </row>
    <row r="432" spans="1:12" x14ac:dyDescent="0.3">
      <c r="A432" s="7">
        <v>43535</v>
      </c>
      <c r="B432" s="8">
        <v>46.91</v>
      </c>
      <c r="C432" s="10">
        <f t="shared" si="13"/>
        <v>7.4890689171842511E-3</v>
      </c>
      <c r="D432" s="10">
        <f t="shared" si="12"/>
        <v>-9.7226909174016399E-2</v>
      </c>
      <c r="E432" s="1"/>
      <c r="F432" s="1"/>
      <c r="G432" s="1"/>
      <c r="H432" s="1"/>
      <c r="I432" s="1"/>
      <c r="J432" s="1"/>
      <c r="K432" s="1"/>
      <c r="L432" s="1"/>
    </row>
    <row r="433" spans="1:12" x14ac:dyDescent="0.3">
      <c r="A433" s="7">
        <v>43536</v>
      </c>
      <c r="B433" s="8">
        <v>46.83</v>
      </c>
      <c r="C433" s="10">
        <f t="shared" si="13"/>
        <v>-1.7068491449162386E-3</v>
      </c>
      <c r="D433" s="10">
        <f t="shared" si="12"/>
        <v>-9.4086439084607731E-2</v>
      </c>
      <c r="E433" s="1"/>
      <c r="F433" s="1"/>
      <c r="G433" s="1"/>
      <c r="H433" s="1"/>
      <c r="I433" s="1"/>
      <c r="J433" s="1"/>
      <c r="K433" s="1"/>
      <c r="L433" s="1"/>
    </row>
    <row r="434" spans="1:12" x14ac:dyDescent="0.3">
      <c r="A434" s="7">
        <v>43537</v>
      </c>
      <c r="B434" s="8">
        <v>47.08</v>
      </c>
      <c r="C434" s="10">
        <f t="shared" si="13"/>
        <v>5.3242591966256381E-3</v>
      </c>
      <c r="D434" s="10">
        <f t="shared" si="12"/>
        <v>-9.8818346628273948E-2</v>
      </c>
      <c r="E434" s="1"/>
      <c r="F434" s="1"/>
      <c r="G434" s="1"/>
      <c r="H434" s="1"/>
      <c r="I434" s="1"/>
      <c r="J434" s="1"/>
      <c r="K434" s="1"/>
      <c r="L434" s="1"/>
    </row>
    <row r="435" spans="1:12" x14ac:dyDescent="0.3">
      <c r="A435" s="7">
        <v>43538</v>
      </c>
      <c r="B435" s="8">
        <v>47.46</v>
      </c>
      <c r="C435" s="10">
        <f t="shared" si="13"/>
        <v>8.0389686155414933E-3</v>
      </c>
      <c r="D435" s="10">
        <f t="shared" si="12"/>
        <v>-9.1164141388006381E-2</v>
      </c>
      <c r="E435" s="1"/>
      <c r="F435" s="1"/>
      <c r="G435" s="1"/>
      <c r="H435" s="1"/>
      <c r="I435" s="1"/>
      <c r="J435" s="1"/>
      <c r="K435" s="1"/>
      <c r="L435" s="1"/>
    </row>
    <row r="436" spans="1:12" x14ac:dyDescent="0.3">
      <c r="A436" s="7">
        <v>43539</v>
      </c>
      <c r="B436" s="8">
        <v>47.51</v>
      </c>
      <c r="C436" s="10">
        <f t="shared" si="13"/>
        <v>1.0529641912123621E-3</v>
      </c>
      <c r="D436" s="10">
        <f t="shared" si="12"/>
        <v>-8.6642965627866497E-2</v>
      </c>
      <c r="E436" s="1"/>
      <c r="F436" s="1"/>
      <c r="G436" s="1"/>
      <c r="H436" s="1"/>
      <c r="I436" s="1"/>
      <c r="J436" s="1"/>
      <c r="K436" s="1"/>
      <c r="L436" s="1"/>
    </row>
    <row r="437" spans="1:12" x14ac:dyDescent="0.3">
      <c r="A437" s="7">
        <v>43542</v>
      </c>
      <c r="B437" s="8">
        <v>47.62</v>
      </c>
      <c r="C437" s="10">
        <f t="shared" si="13"/>
        <v>2.312625859886844E-3</v>
      </c>
      <c r="D437" s="10">
        <f t="shared" si="12"/>
        <v>-6.7199299837796045E-2</v>
      </c>
      <c r="E437" s="1"/>
      <c r="F437" s="1"/>
      <c r="G437" s="1"/>
      <c r="H437" s="1"/>
      <c r="I437" s="1"/>
      <c r="J437" s="1"/>
      <c r="K437" s="1"/>
      <c r="L437" s="1"/>
    </row>
    <row r="438" spans="1:12" x14ac:dyDescent="0.3">
      <c r="A438" s="7">
        <v>43543</v>
      </c>
      <c r="B438" s="8">
        <v>47.24</v>
      </c>
      <c r="C438" s="10">
        <f t="shared" si="13"/>
        <v>-8.0118497295551139E-3</v>
      </c>
      <c r="D438" s="10">
        <f t="shared" si="12"/>
        <v>-6.6534305541662259E-2</v>
      </c>
      <c r="E438" s="1"/>
      <c r="F438" s="1"/>
      <c r="G438" s="1"/>
      <c r="H438" s="1"/>
      <c r="I438" s="1"/>
      <c r="J438" s="1"/>
      <c r="K438" s="1"/>
      <c r="L438" s="1"/>
    </row>
    <row r="439" spans="1:12" x14ac:dyDescent="0.3">
      <c r="A439" s="7">
        <v>43544</v>
      </c>
      <c r="B439" s="8">
        <v>48.29</v>
      </c>
      <c r="C439" s="10">
        <f t="shared" si="13"/>
        <v>2.198350855628884E-2</v>
      </c>
      <c r="D439" s="10">
        <f t="shared" si="12"/>
        <v>-3.8989710161163114E-2</v>
      </c>
      <c r="E439" s="1"/>
      <c r="F439" s="1"/>
      <c r="G439" s="1"/>
      <c r="H439" s="1"/>
      <c r="I439" s="1"/>
      <c r="J439" s="1"/>
      <c r="K439" s="1"/>
      <c r="L439" s="1"/>
    </row>
    <row r="440" spans="1:12" x14ac:dyDescent="0.3">
      <c r="A440" s="7">
        <v>43545</v>
      </c>
      <c r="B440" s="8">
        <v>50.04</v>
      </c>
      <c r="C440" s="10">
        <f t="shared" si="13"/>
        <v>3.5598185713259838E-2</v>
      </c>
      <c r="D440" s="10">
        <f t="shared" si="12"/>
        <v>2.2006610861928025E-3</v>
      </c>
      <c r="E440" s="1"/>
      <c r="F440" s="1"/>
      <c r="G440" s="1"/>
      <c r="H440" s="1"/>
      <c r="I440" s="1"/>
      <c r="J440" s="1"/>
      <c r="K440" s="1"/>
      <c r="L440" s="1"/>
    </row>
    <row r="441" spans="1:12" x14ac:dyDescent="0.3">
      <c r="A441" s="7">
        <v>43546</v>
      </c>
      <c r="B441" s="8">
        <v>50.74</v>
      </c>
      <c r="C441" s="10">
        <f t="shared" si="13"/>
        <v>1.3891868572425413E-2</v>
      </c>
      <c r="D441" s="10">
        <f t="shared" si="12"/>
        <v>0.10878247214258552</v>
      </c>
      <c r="E441" s="1"/>
      <c r="F441" s="1"/>
      <c r="G441" s="1"/>
      <c r="H441" s="1"/>
      <c r="I441" s="1"/>
      <c r="J441" s="1"/>
      <c r="K441" s="1"/>
      <c r="L441" s="1"/>
    </row>
    <row r="442" spans="1:12" x14ac:dyDescent="0.3">
      <c r="A442" s="7">
        <v>43549</v>
      </c>
      <c r="B442" s="8">
        <v>51.09</v>
      </c>
      <c r="C442" s="10">
        <f t="shared" si="13"/>
        <v>6.8742291715707445E-3</v>
      </c>
      <c r="D442" s="10">
        <f t="shared" si="12"/>
        <v>0.13922382138279313</v>
      </c>
      <c r="E442" s="1"/>
      <c r="F442" s="1"/>
      <c r="G442" s="1"/>
      <c r="H442" s="1"/>
      <c r="I442" s="1"/>
      <c r="J442" s="1"/>
      <c r="K442" s="1"/>
      <c r="L442" s="1"/>
    </row>
    <row r="443" spans="1:12" x14ac:dyDescent="0.3">
      <c r="A443" s="7">
        <v>43550</v>
      </c>
      <c r="B443" s="8">
        <v>51.8</v>
      </c>
      <c r="C443" s="10">
        <f t="shared" si="13"/>
        <v>1.3801365922730695E-2</v>
      </c>
      <c r="D443" s="10">
        <f t="shared" si="12"/>
        <v>0.1584391414272856</v>
      </c>
      <c r="E443" s="1"/>
      <c r="F443" s="1"/>
      <c r="G443" s="1"/>
      <c r="H443" s="1"/>
      <c r="I443" s="1"/>
      <c r="J443" s="1"/>
      <c r="K443" s="1"/>
      <c r="L443" s="1"/>
    </row>
    <row r="444" spans="1:12" x14ac:dyDescent="0.3">
      <c r="A444" s="7">
        <v>43551</v>
      </c>
      <c r="B444" s="8">
        <v>51.3</v>
      </c>
      <c r="C444" s="10">
        <f t="shared" si="13"/>
        <v>-9.6993970887135055E-3</v>
      </c>
      <c r="D444" s="10">
        <f t="shared" si="12"/>
        <v>0.12438371968773559</v>
      </c>
      <c r="E444" s="1"/>
      <c r="F444" s="1"/>
      <c r="G444" s="1"/>
      <c r="H444" s="1"/>
      <c r="I444" s="1"/>
      <c r="J444" s="1"/>
      <c r="K444" s="1"/>
      <c r="L444" s="1"/>
    </row>
    <row r="445" spans="1:12" x14ac:dyDescent="0.3">
      <c r="A445" s="7">
        <v>43552</v>
      </c>
      <c r="B445" s="8">
        <v>51.49</v>
      </c>
      <c r="C445" s="10">
        <f t="shared" si="13"/>
        <v>3.6968618813262026E-3</v>
      </c>
      <c r="D445" s="10">
        <f t="shared" si="12"/>
        <v>0.12785985537900316</v>
      </c>
      <c r="E445" s="1"/>
      <c r="F445" s="1"/>
      <c r="G445" s="1"/>
      <c r="H445" s="1"/>
      <c r="I445" s="1"/>
      <c r="J445" s="1"/>
      <c r="K445" s="1"/>
      <c r="L445" s="1"/>
    </row>
    <row r="446" spans="1:12" x14ac:dyDescent="0.3">
      <c r="A446" s="7">
        <v>43553</v>
      </c>
      <c r="B446" s="8">
        <v>51.75</v>
      </c>
      <c r="C446" s="10">
        <f t="shared" si="13"/>
        <v>5.0368180874285108E-3</v>
      </c>
      <c r="D446" s="10">
        <f t="shared" si="12"/>
        <v>0.15431172338988997</v>
      </c>
      <c r="E446" s="1"/>
      <c r="F446" s="1"/>
      <c r="G446" s="1"/>
      <c r="H446" s="1"/>
      <c r="I446" s="1"/>
      <c r="J446" s="1"/>
      <c r="K446" s="1"/>
      <c r="L446" s="1"/>
    </row>
    <row r="447" spans="1:12" x14ac:dyDescent="0.3">
      <c r="A447" s="7">
        <v>43556</v>
      </c>
      <c r="B447" s="8">
        <v>50.99</v>
      </c>
      <c r="C447" s="10">
        <f t="shared" si="13"/>
        <v>-1.4794897078414035E-2</v>
      </c>
      <c r="D447" s="10">
        <f t="shared" ref="D447:D510" si="14">SUM(C196:C447)</f>
        <v>0.12363460006296602</v>
      </c>
      <c r="E447" s="1"/>
      <c r="F447" s="1"/>
      <c r="G447" s="1"/>
      <c r="H447" s="1"/>
      <c r="I447" s="1"/>
      <c r="J447" s="1"/>
      <c r="K447" s="1"/>
      <c r="L447" s="1"/>
    </row>
    <row r="448" spans="1:12" x14ac:dyDescent="0.3">
      <c r="A448" s="7">
        <v>43557</v>
      </c>
      <c r="B448" s="8">
        <v>50.98</v>
      </c>
      <c r="C448" s="10">
        <f t="shared" si="13"/>
        <v>-1.9613611909513999E-4</v>
      </c>
      <c r="D448" s="10">
        <f t="shared" si="14"/>
        <v>0.14520039957812311</v>
      </c>
      <c r="E448" s="1"/>
      <c r="F448" s="1"/>
      <c r="G448" s="1"/>
      <c r="H448" s="1"/>
      <c r="I448" s="1"/>
      <c r="J448" s="1"/>
      <c r="K448" s="1"/>
      <c r="L448" s="1"/>
    </row>
    <row r="449" spans="1:12" x14ac:dyDescent="0.3">
      <c r="A449" s="7">
        <v>43558</v>
      </c>
      <c r="B449" s="8">
        <v>50.29</v>
      </c>
      <c r="C449" s="10">
        <f t="shared" si="13"/>
        <v>-1.362714876409594E-2</v>
      </c>
      <c r="D449" s="10">
        <f t="shared" si="14"/>
        <v>0.12682157313278364</v>
      </c>
      <c r="E449" s="1"/>
      <c r="F449" s="1"/>
      <c r="G449" s="1"/>
      <c r="H449" s="1"/>
      <c r="I449" s="1"/>
      <c r="J449" s="1"/>
      <c r="K449" s="1"/>
      <c r="L449" s="1"/>
    </row>
    <row r="450" spans="1:12" x14ac:dyDescent="0.3">
      <c r="A450" s="7">
        <v>43559</v>
      </c>
      <c r="B450" s="8">
        <v>50.26</v>
      </c>
      <c r="C450" s="10">
        <f t="shared" si="13"/>
        <v>-5.9671806842729626E-4</v>
      </c>
      <c r="D450" s="10">
        <f t="shared" si="14"/>
        <v>0.10235843843957364</v>
      </c>
      <c r="E450" s="1"/>
      <c r="F450" s="1"/>
      <c r="G450" s="1"/>
      <c r="H450" s="1"/>
      <c r="I450" s="1"/>
      <c r="J450" s="1"/>
      <c r="K450" s="1"/>
      <c r="L450" s="1"/>
    </row>
    <row r="451" spans="1:12" x14ac:dyDescent="0.3">
      <c r="A451" s="7">
        <v>43560</v>
      </c>
      <c r="B451" s="8">
        <v>50.88</v>
      </c>
      <c r="C451" s="10">
        <f t="shared" si="13"/>
        <v>1.2260386916420651E-2</v>
      </c>
      <c r="D451" s="10">
        <f t="shared" si="14"/>
        <v>0.11329723926055475</v>
      </c>
      <c r="E451" s="1"/>
      <c r="F451" s="1"/>
      <c r="G451" s="1"/>
      <c r="H451" s="1"/>
      <c r="I451" s="1"/>
      <c r="J451" s="1"/>
      <c r="K451" s="1"/>
      <c r="L451" s="1"/>
    </row>
    <row r="452" spans="1:12" x14ac:dyDescent="0.3">
      <c r="A452" s="7">
        <v>43563</v>
      </c>
      <c r="B452" s="8">
        <v>51.31</v>
      </c>
      <c r="C452" s="10">
        <f t="shared" ref="C452:C515" si="15">LN(B452/B451)</f>
        <v>8.4157459220066469E-3</v>
      </c>
      <c r="D452" s="10">
        <f t="shared" si="14"/>
        <v>0.12083289711695416</v>
      </c>
      <c r="E452" s="1"/>
      <c r="F452" s="1"/>
      <c r="G452" s="1"/>
      <c r="H452" s="1"/>
      <c r="I452" s="1"/>
      <c r="J452" s="1"/>
      <c r="K452" s="1"/>
      <c r="L452" s="1"/>
    </row>
    <row r="453" spans="1:12" x14ac:dyDescent="0.3">
      <c r="A453" s="7">
        <v>43564</v>
      </c>
      <c r="B453" s="8">
        <v>51.03</v>
      </c>
      <c r="C453" s="10">
        <f t="shared" si="15"/>
        <v>-5.4719698779933795E-3</v>
      </c>
      <c r="D453" s="10">
        <f t="shared" si="14"/>
        <v>0.12686293415825056</v>
      </c>
      <c r="E453" s="1"/>
      <c r="F453" s="1"/>
      <c r="G453" s="1"/>
      <c r="H453" s="1"/>
      <c r="I453" s="1"/>
      <c r="J453" s="1"/>
      <c r="K453" s="1"/>
      <c r="L453" s="1"/>
    </row>
    <row r="454" spans="1:12" x14ac:dyDescent="0.3">
      <c r="A454" s="7">
        <v>43565</v>
      </c>
      <c r="B454" s="8">
        <v>51.55</v>
      </c>
      <c r="C454" s="10">
        <f t="shared" si="15"/>
        <v>1.0138515387088749E-2</v>
      </c>
      <c r="D454" s="10">
        <f t="shared" si="14"/>
        <v>0.14683832743520572</v>
      </c>
      <c r="E454" s="1"/>
      <c r="F454" s="1"/>
      <c r="G454" s="1"/>
      <c r="H454" s="1"/>
      <c r="I454" s="1"/>
      <c r="J454" s="1"/>
      <c r="K454" s="1"/>
      <c r="L454" s="1"/>
    </row>
    <row r="455" spans="1:12" x14ac:dyDescent="0.3">
      <c r="A455" s="7">
        <v>43566</v>
      </c>
      <c r="B455" s="8">
        <v>51.56</v>
      </c>
      <c r="C455" s="10">
        <f t="shared" si="15"/>
        <v>1.939676080177601E-4</v>
      </c>
      <c r="D455" s="10">
        <f t="shared" si="14"/>
        <v>0.13897675808309443</v>
      </c>
      <c r="E455" s="1"/>
      <c r="F455" s="1"/>
      <c r="G455" s="1"/>
      <c r="H455" s="1"/>
      <c r="I455" s="1"/>
      <c r="J455" s="1"/>
      <c r="K455" s="1"/>
      <c r="L455" s="1"/>
    </row>
    <row r="456" spans="1:12" x14ac:dyDescent="0.3">
      <c r="A456" s="7">
        <v>43567</v>
      </c>
      <c r="B456" s="8">
        <v>51.58</v>
      </c>
      <c r="C456" s="10">
        <f t="shared" si="15"/>
        <v>3.8782238221205054E-4</v>
      </c>
      <c r="D456" s="10">
        <f t="shared" si="14"/>
        <v>0.14584867249547567</v>
      </c>
      <c r="E456" s="1"/>
      <c r="F456" s="1"/>
      <c r="G456" s="1"/>
      <c r="H456" s="1"/>
      <c r="I456" s="1"/>
      <c r="J456" s="1"/>
      <c r="K456" s="1"/>
      <c r="L456" s="1"/>
    </row>
    <row r="457" spans="1:12" x14ac:dyDescent="0.3">
      <c r="A457" s="7">
        <v>43570</v>
      </c>
      <c r="B457" s="8">
        <v>51.72</v>
      </c>
      <c r="C457" s="10">
        <f t="shared" si="15"/>
        <v>2.7105534504580022E-3</v>
      </c>
      <c r="D457" s="10">
        <f t="shared" si="14"/>
        <v>0.14363641448271702</v>
      </c>
      <c r="E457" s="1"/>
      <c r="F457" s="1"/>
      <c r="G457" s="1"/>
      <c r="H457" s="1"/>
      <c r="I457" s="1"/>
      <c r="J457" s="1"/>
      <c r="K457" s="1"/>
      <c r="L457" s="1"/>
    </row>
    <row r="458" spans="1:12" x14ac:dyDescent="0.3">
      <c r="A458" s="7">
        <v>43571</v>
      </c>
      <c r="B458" s="8">
        <v>51.47</v>
      </c>
      <c r="C458" s="10">
        <f t="shared" si="15"/>
        <v>-4.8454402389936152E-3</v>
      </c>
      <c r="D458" s="10">
        <f t="shared" si="14"/>
        <v>0.12901746241674311</v>
      </c>
      <c r="E458" s="1"/>
      <c r="F458" s="1"/>
      <c r="G458" s="1"/>
      <c r="H458" s="1"/>
      <c r="I458" s="1"/>
      <c r="J458" s="1"/>
      <c r="K458" s="1"/>
      <c r="L458" s="1"/>
    </row>
    <row r="459" spans="1:12" x14ac:dyDescent="0.3">
      <c r="A459" s="7">
        <v>43572</v>
      </c>
      <c r="B459" s="8">
        <v>51.75</v>
      </c>
      <c r="C459" s="10">
        <f t="shared" si="15"/>
        <v>5.4253184808152914E-3</v>
      </c>
      <c r="D459" s="10">
        <f t="shared" si="14"/>
        <v>0.13400079194008682</v>
      </c>
      <c r="E459" s="1"/>
      <c r="F459" s="1"/>
      <c r="G459" s="1"/>
      <c r="H459" s="1"/>
      <c r="I459" s="1"/>
      <c r="J459" s="1"/>
      <c r="K459" s="1"/>
      <c r="L459" s="1"/>
    </row>
    <row r="460" spans="1:12" x14ac:dyDescent="0.3">
      <c r="A460" s="7">
        <v>43573</v>
      </c>
      <c r="B460" s="8">
        <v>51.72</v>
      </c>
      <c r="C460" s="10">
        <f t="shared" si="15"/>
        <v>-5.7987824182171405E-4</v>
      </c>
      <c r="D460" s="10">
        <f t="shared" si="14"/>
        <v>0.1452001364588997</v>
      </c>
      <c r="E460" s="1"/>
      <c r="F460" s="1"/>
      <c r="G460" s="1"/>
      <c r="H460" s="1"/>
      <c r="I460" s="1"/>
      <c r="J460" s="1"/>
      <c r="K460" s="1"/>
      <c r="L460" s="1"/>
    </row>
    <row r="461" spans="1:12" x14ac:dyDescent="0.3">
      <c r="A461" s="7">
        <v>43577</v>
      </c>
      <c r="B461" s="8">
        <v>51.75</v>
      </c>
      <c r="C461" s="10">
        <f t="shared" si="15"/>
        <v>5.7987824182165887E-4</v>
      </c>
      <c r="D461" s="10">
        <f t="shared" si="14"/>
        <v>0.16155321237781559</v>
      </c>
      <c r="E461" s="1"/>
      <c r="F461" s="1"/>
      <c r="G461" s="1"/>
      <c r="H461" s="1"/>
      <c r="I461" s="1"/>
      <c r="J461" s="1"/>
      <c r="K461" s="1"/>
      <c r="L461" s="1"/>
    </row>
    <row r="462" spans="1:12" x14ac:dyDescent="0.3">
      <c r="A462" s="7">
        <v>43578</v>
      </c>
      <c r="B462" s="8">
        <v>51.01</v>
      </c>
      <c r="C462" s="10">
        <f t="shared" si="15"/>
        <v>-1.4402740210643339E-2</v>
      </c>
      <c r="D462" s="10">
        <f t="shared" si="14"/>
        <v>0.1613318626233326</v>
      </c>
      <c r="E462" s="1"/>
      <c r="F462" s="1"/>
      <c r="G462" s="1"/>
      <c r="H462" s="1"/>
      <c r="I462" s="1"/>
      <c r="J462" s="1"/>
      <c r="K462" s="1"/>
      <c r="L462" s="1"/>
    </row>
    <row r="463" spans="1:12" x14ac:dyDescent="0.3">
      <c r="A463" s="7">
        <v>43579</v>
      </c>
      <c r="B463" s="8">
        <v>50.68</v>
      </c>
      <c r="C463" s="10">
        <f t="shared" si="15"/>
        <v>-6.4903364818968924E-3</v>
      </c>
      <c r="D463" s="10">
        <f t="shared" si="14"/>
        <v>0.1286947598339091</v>
      </c>
      <c r="E463" s="1"/>
      <c r="F463" s="1"/>
      <c r="G463" s="1"/>
      <c r="H463" s="1"/>
      <c r="I463" s="1"/>
      <c r="J463" s="1"/>
      <c r="K463" s="1"/>
      <c r="L463" s="1"/>
    </row>
    <row r="464" spans="1:12" x14ac:dyDescent="0.3">
      <c r="A464" s="7">
        <v>43580</v>
      </c>
      <c r="B464" s="8">
        <v>50.22</v>
      </c>
      <c r="C464" s="10">
        <f t="shared" si="15"/>
        <v>-9.1180017234994137E-3</v>
      </c>
      <c r="D464" s="10">
        <f t="shared" si="14"/>
        <v>0.1238497883386202</v>
      </c>
      <c r="E464" s="1"/>
      <c r="F464" s="1"/>
      <c r="G464" s="1"/>
      <c r="H464" s="1"/>
      <c r="I464" s="1"/>
      <c r="J464" s="1"/>
      <c r="K464" s="1"/>
      <c r="L464" s="1"/>
    </row>
    <row r="465" spans="1:12" x14ac:dyDescent="0.3">
      <c r="A465" s="7">
        <v>43581</v>
      </c>
      <c r="B465" s="8">
        <v>51.09</v>
      </c>
      <c r="C465" s="10">
        <f t="shared" si="15"/>
        <v>1.7175429613267686E-2</v>
      </c>
      <c r="D465" s="10">
        <f t="shared" si="14"/>
        <v>0.14849047148822681</v>
      </c>
      <c r="E465" s="1"/>
      <c r="F465" s="1"/>
      <c r="G465" s="1"/>
      <c r="H465" s="1"/>
      <c r="I465" s="1"/>
      <c r="J465" s="1"/>
      <c r="K465" s="1"/>
      <c r="L465" s="1"/>
    </row>
    <row r="466" spans="1:12" x14ac:dyDescent="0.3">
      <c r="A466" s="7">
        <v>43584</v>
      </c>
      <c r="B466" s="8">
        <v>50.94</v>
      </c>
      <c r="C466" s="10">
        <f t="shared" si="15"/>
        <v>-2.9403137913957622E-3</v>
      </c>
      <c r="D466" s="10">
        <f t="shared" si="14"/>
        <v>0.13808490416049224</v>
      </c>
      <c r="E466" s="1"/>
      <c r="F466" s="1"/>
      <c r="G466" s="1"/>
      <c r="H466" s="1"/>
      <c r="I466" s="1"/>
      <c r="J466" s="1"/>
      <c r="K466" s="1"/>
      <c r="L466" s="1"/>
    </row>
    <row r="467" spans="1:12" x14ac:dyDescent="0.3">
      <c r="A467" s="7">
        <v>43585</v>
      </c>
      <c r="B467" s="8">
        <v>51.47</v>
      </c>
      <c r="C467" s="10">
        <f t="shared" si="15"/>
        <v>1.0350644113352209E-2</v>
      </c>
      <c r="D467" s="10">
        <f t="shared" si="14"/>
        <v>0.14506058725731844</v>
      </c>
      <c r="E467" s="1"/>
      <c r="F467" s="1"/>
      <c r="G467" s="1"/>
      <c r="H467" s="1"/>
      <c r="I467" s="1"/>
      <c r="J467" s="1"/>
      <c r="K467" s="1"/>
      <c r="L467" s="1"/>
    </row>
    <row r="468" spans="1:12" x14ac:dyDescent="0.3">
      <c r="A468" s="7">
        <v>43586</v>
      </c>
      <c r="B468" s="8">
        <v>51.31</v>
      </c>
      <c r="C468" s="10">
        <f t="shared" si="15"/>
        <v>-3.113448710789629E-3</v>
      </c>
      <c r="D468" s="10">
        <f t="shared" si="14"/>
        <v>0.1596226497052512</v>
      </c>
      <c r="E468" s="1"/>
      <c r="F468" s="1"/>
      <c r="G468" s="1"/>
      <c r="H468" s="1"/>
      <c r="I468" s="1"/>
      <c r="J468" s="1"/>
      <c r="K468" s="1"/>
      <c r="L468" s="1"/>
    </row>
    <row r="469" spans="1:12" x14ac:dyDescent="0.3">
      <c r="A469" s="7">
        <v>43587</v>
      </c>
      <c r="B469" s="8">
        <v>51.26</v>
      </c>
      <c r="C469" s="10">
        <f t="shared" si="15"/>
        <v>-9.7494401794850005E-4</v>
      </c>
      <c r="D469" s="10">
        <f t="shared" si="14"/>
        <v>0.16300101763741282</v>
      </c>
      <c r="E469" s="1"/>
      <c r="F469" s="1"/>
      <c r="G469" s="1"/>
      <c r="H469" s="1"/>
      <c r="I469" s="1"/>
      <c r="J469" s="1"/>
      <c r="K469" s="1"/>
      <c r="L469" s="1"/>
    </row>
    <row r="470" spans="1:12" x14ac:dyDescent="0.3">
      <c r="A470" s="7">
        <v>43588</v>
      </c>
      <c r="B470" s="8">
        <v>51.18</v>
      </c>
      <c r="C470" s="10">
        <f t="shared" si="15"/>
        <v>-1.561890204282271E-3</v>
      </c>
      <c r="D470" s="10">
        <f t="shared" si="14"/>
        <v>0.18608007660492204</v>
      </c>
      <c r="E470" s="1"/>
      <c r="F470" s="1"/>
      <c r="G470" s="1"/>
      <c r="H470" s="1"/>
      <c r="I470" s="1"/>
      <c r="J470" s="1"/>
      <c r="K470" s="1"/>
      <c r="L470" s="1"/>
    </row>
    <row r="471" spans="1:12" x14ac:dyDescent="0.3">
      <c r="A471" s="7">
        <v>43591</v>
      </c>
      <c r="B471" s="8">
        <v>51.45</v>
      </c>
      <c r="C471" s="10">
        <f t="shared" si="15"/>
        <v>5.2616315484159187E-3</v>
      </c>
      <c r="D471" s="10">
        <f t="shared" si="14"/>
        <v>0.22192951692933222</v>
      </c>
      <c r="E471" s="1"/>
      <c r="F471" s="1"/>
      <c r="G471" s="1"/>
      <c r="H471" s="1"/>
      <c r="I471" s="1"/>
      <c r="J471" s="1"/>
      <c r="K471" s="1"/>
      <c r="L471" s="1"/>
    </row>
    <row r="472" spans="1:12" x14ac:dyDescent="0.3">
      <c r="A472" s="7">
        <v>43592</v>
      </c>
      <c r="B472" s="8">
        <v>51.19</v>
      </c>
      <c r="C472" s="10">
        <f t="shared" si="15"/>
        <v>-5.0662618105668132E-3</v>
      </c>
      <c r="D472" s="10">
        <f t="shared" si="14"/>
        <v>0.18509939069740014</v>
      </c>
      <c r="E472" s="1"/>
      <c r="F472" s="1"/>
      <c r="G472" s="1"/>
      <c r="H472" s="1"/>
      <c r="I472" s="1"/>
      <c r="J472" s="1"/>
      <c r="K472" s="1"/>
      <c r="L472" s="1"/>
    </row>
    <row r="473" spans="1:12" x14ac:dyDescent="0.3">
      <c r="A473" s="7">
        <v>43593</v>
      </c>
      <c r="B473" s="8">
        <v>50.87</v>
      </c>
      <c r="C473" s="10">
        <f t="shared" si="15"/>
        <v>-6.2708416348182172E-3</v>
      </c>
      <c r="D473" s="10">
        <f t="shared" si="14"/>
        <v>0.18354109312795389</v>
      </c>
      <c r="E473" s="1"/>
      <c r="F473" s="1"/>
      <c r="G473" s="1"/>
      <c r="H473" s="1"/>
      <c r="I473" s="1"/>
      <c r="J473" s="1"/>
      <c r="K473" s="1"/>
      <c r="L473" s="1"/>
    </row>
    <row r="474" spans="1:12" x14ac:dyDescent="0.3">
      <c r="A474" s="7">
        <v>43594</v>
      </c>
      <c r="B474" s="8">
        <v>51.41</v>
      </c>
      <c r="C474" s="10">
        <f t="shared" si="15"/>
        <v>1.0559347232739651E-2</v>
      </c>
      <c r="D474" s="10">
        <f t="shared" si="14"/>
        <v>0.19504562001518053</v>
      </c>
      <c r="E474" s="1"/>
      <c r="F474" s="1"/>
      <c r="G474" s="1"/>
      <c r="H474" s="1"/>
      <c r="I474" s="1"/>
      <c r="J474" s="1"/>
      <c r="K474" s="1"/>
      <c r="L474" s="1"/>
    </row>
    <row r="475" spans="1:12" x14ac:dyDescent="0.3">
      <c r="A475" s="7">
        <v>43595</v>
      </c>
      <c r="B475" s="8">
        <v>51.54</v>
      </c>
      <c r="C475" s="10">
        <f t="shared" si="15"/>
        <v>2.52549915680569E-3</v>
      </c>
      <c r="D475" s="10">
        <f t="shared" si="14"/>
        <v>0.19261886285351965</v>
      </c>
      <c r="E475" s="1"/>
      <c r="F475" s="1"/>
      <c r="G475" s="1"/>
      <c r="H475" s="1"/>
      <c r="I475" s="1"/>
      <c r="J475" s="1"/>
      <c r="K475" s="1"/>
      <c r="L475" s="1"/>
    </row>
    <row r="476" spans="1:12" x14ac:dyDescent="0.3">
      <c r="A476" s="7">
        <v>43598</v>
      </c>
      <c r="B476" s="8">
        <v>51.79</v>
      </c>
      <c r="C476" s="10">
        <f t="shared" si="15"/>
        <v>4.8388752115810689E-3</v>
      </c>
      <c r="D476" s="10">
        <f t="shared" si="14"/>
        <v>0.19487345376532836</v>
      </c>
      <c r="E476" s="1"/>
      <c r="F476" s="1"/>
      <c r="G476" s="1"/>
      <c r="H476" s="1"/>
      <c r="I476" s="1"/>
      <c r="J476" s="1"/>
      <c r="K476" s="1"/>
      <c r="L476" s="1"/>
    </row>
    <row r="477" spans="1:12" x14ac:dyDescent="0.3">
      <c r="A477" s="7">
        <v>43599</v>
      </c>
      <c r="B477" s="8">
        <v>51.97</v>
      </c>
      <c r="C477" s="10">
        <f t="shared" si="15"/>
        <v>3.4695485845503051E-3</v>
      </c>
      <c r="D477" s="10">
        <f t="shared" si="14"/>
        <v>0.19740491597714538</v>
      </c>
      <c r="E477" s="1"/>
      <c r="F477" s="1"/>
      <c r="G477" s="1"/>
      <c r="H477" s="1"/>
      <c r="I477" s="1"/>
      <c r="J477" s="1"/>
      <c r="K477" s="1"/>
      <c r="L477" s="1"/>
    </row>
    <row r="478" spans="1:12" x14ac:dyDescent="0.3">
      <c r="A478" s="7">
        <v>43600</v>
      </c>
      <c r="B478" s="8">
        <v>52.41</v>
      </c>
      <c r="C478" s="10">
        <f t="shared" si="15"/>
        <v>8.4307837937243821E-3</v>
      </c>
      <c r="D478" s="10">
        <f t="shared" si="14"/>
        <v>0.20888770354853195</v>
      </c>
      <c r="E478" s="1"/>
      <c r="F478" s="1"/>
      <c r="G478" s="1"/>
      <c r="H478" s="1"/>
      <c r="I478" s="1"/>
      <c r="J478" s="1"/>
      <c r="K478" s="1"/>
      <c r="L478" s="1"/>
    </row>
    <row r="479" spans="1:12" x14ac:dyDescent="0.3">
      <c r="A479" s="7">
        <v>43601</v>
      </c>
      <c r="B479" s="8">
        <v>52.1</v>
      </c>
      <c r="C479" s="10">
        <f t="shared" si="15"/>
        <v>-5.932464054753608E-3</v>
      </c>
      <c r="D479" s="10">
        <f t="shared" si="14"/>
        <v>0.2038961946326002</v>
      </c>
      <c r="E479" s="1"/>
      <c r="F479" s="1"/>
      <c r="G479" s="1"/>
      <c r="H479" s="1"/>
      <c r="I479" s="1"/>
      <c r="J479" s="1"/>
      <c r="K479" s="1"/>
      <c r="L479" s="1"/>
    </row>
    <row r="480" spans="1:12" x14ac:dyDescent="0.3">
      <c r="A480" s="7">
        <v>43602</v>
      </c>
      <c r="B480" s="8">
        <v>52.4</v>
      </c>
      <c r="C480" s="10">
        <f t="shared" si="15"/>
        <v>5.7416425676751828E-3</v>
      </c>
      <c r="D480" s="10">
        <f t="shared" si="14"/>
        <v>0.19654436045325605</v>
      </c>
      <c r="E480" s="1"/>
      <c r="F480" s="1"/>
      <c r="G480" s="1"/>
      <c r="H480" s="1"/>
      <c r="I480" s="1"/>
      <c r="J480" s="1"/>
      <c r="K480" s="1"/>
      <c r="L480" s="1"/>
    </row>
    <row r="481" spans="1:12" x14ac:dyDescent="0.3">
      <c r="A481" s="7">
        <v>43605</v>
      </c>
      <c r="B481" s="8">
        <v>52.71</v>
      </c>
      <c r="C481" s="10">
        <f t="shared" si="15"/>
        <v>5.8985995401189713E-3</v>
      </c>
      <c r="D481" s="10">
        <f t="shared" si="14"/>
        <v>0.20803347071026002</v>
      </c>
      <c r="E481" s="1"/>
      <c r="F481" s="1"/>
      <c r="G481" s="1"/>
      <c r="H481" s="1"/>
      <c r="I481" s="1"/>
      <c r="J481" s="1"/>
      <c r="K481" s="1"/>
      <c r="L481" s="1"/>
    </row>
    <row r="482" spans="1:12" x14ac:dyDescent="0.3">
      <c r="A482" s="7">
        <v>43606</v>
      </c>
      <c r="B482" s="8">
        <v>52.39</v>
      </c>
      <c r="C482" s="10">
        <f t="shared" si="15"/>
        <v>-6.0894574469872228E-3</v>
      </c>
      <c r="D482" s="10">
        <f t="shared" si="14"/>
        <v>0.22534103941964009</v>
      </c>
      <c r="E482" s="1"/>
      <c r="F482" s="1"/>
      <c r="G482" s="1"/>
      <c r="H482" s="1"/>
      <c r="I482" s="1"/>
      <c r="J482" s="1"/>
      <c r="K482" s="1"/>
      <c r="L482" s="1"/>
    </row>
    <row r="483" spans="1:12" x14ac:dyDescent="0.3">
      <c r="A483" s="7">
        <v>43607</v>
      </c>
      <c r="B483" s="8">
        <v>52.71</v>
      </c>
      <c r="C483" s="10">
        <f t="shared" si="15"/>
        <v>6.0894574469871031E-3</v>
      </c>
      <c r="D483" s="10">
        <f t="shared" si="14"/>
        <v>0.23262681235803062</v>
      </c>
      <c r="E483" s="1"/>
      <c r="F483" s="1"/>
      <c r="G483" s="1"/>
      <c r="H483" s="1"/>
      <c r="I483" s="1"/>
      <c r="J483" s="1"/>
      <c r="K483" s="1"/>
      <c r="L483" s="1"/>
    </row>
    <row r="484" spans="1:12" x14ac:dyDescent="0.3">
      <c r="A484" s="7">
        <v>43608</v>
      </c>
      <c r="B484" s="8">
        <v>53.43</v>
      </c>
      <c r="C484" s="10">
        <f t="shared" si="15"/>
        <v>1.356719510256448E-2</v>
      </c>
      <c r="D484" s="10">
        <f t="shared" si="14"/>
        <v>0.242370824787008</v>
      </c>
      <c r="E484" s="1"/>
      <c r="F484" s="1"/>
      <c r="G484" s="1"/>
      <c r="H484" s="1"/>
      <c r="I484" s="1"/>
      <c r="J484" s="1"/>
      <c r="K484" s="1"/>
      <c r="L484" s="1"/>
    </row>
    <row r="485" spans="1:12" x14ac:dyDescent="0.3">
      <c r="A485" s="7">
        <v>43609</v>
      </c>
      <c r="B485" s="8">
        <v>52.81</v>
      </c>
      <c r="C485" s="10">
        <f t="shared" si="15"/>
        <v>-1.1671819250838083E-2</v>
      </c>
      <c r="D485" s="10">
        <f t="shared" si="14"/>
        <v>0.22214991523444386</v>
      </c>
      <c r="E485" s="1"/>
      <c r="F485" s="1"/>
      <c r="G485" s="1"/>
      <c r="H485" s="1"/>
      <c r="I485" s="1"/>
      <c r="J485" s="1"/>
      <c r="K485" s="1"/>
      <c r="L485" s="1"/>
    </row>
    <row r="486" spans="1:12" x14ac:dyDescent="0.3">
      <c r="A486" s="7">
        <v>43613</v>
      </c>
      <c r="B486" s="8">
        <v>51.09</v>
      </c>
      <c r="C486" s="10">
        <f t="shared" si="15"/>
        <v>-3.3111783376135177E-2</v>
      </c>
      <c r="D486" s="10">
        <f t="shared" si="14"/>
        <v>0.19116856230073973</v>
      </c>
      <c r="E486" s="1"/>
      <c r="F486" s="1"/>
      <c r="G486" s="1"/>
      <c r="H486" s="1"/>
      <c r="I486" s="1"/>
      <c r="J486" s="1"/>
      <c r="K486" s="1"/>
      <c r="L486" s="1"/>
    </row>
    <row r="487" spans="1:12" x14ac:dyDescent="0.3">
      <c r="A487" s="7">
        <v>43614</v>
      </c>
      <c r="B487" s="8">
        <v>48.25</v>
      </c>
      <c r="C487" s="10">
        <f t="shared" si="15"/>
        <v>-5.71929555577117E-2</v>
      </c>
      <c r="D487" s="10">
        <f t="shared" si="14"/>
        <v>0.12360304792740509</v>
      </c>
      <c r="E487" s="1"/>
      <c r="F487" s="1"/>
      <c r="G487" s="1"/>
      <c r="H487" s="1"/>
      <c r="I487" s="1"/>
      <c r="J487" s="1"/>
      <c r="K487" s="1"/>
      <c r="L487" s="1"/>
    </row>
    <row r="488" spans="1:12" x14ac:dyDescent="0.3">
      <c r="A488" s="7">
        <v>43615</v>
      </c>
      <c r="B488" s="8">
        <v>48.82</v>
      </c>
      <c r="C488" s="10">
        <f t="shared" si="15"/>
        <v>1.1744237179819005E-2</v>
      </c>
      <c r="D488" s="10">
        <f t="shared" si="14"/>
        <v>0.1391066880311298</v>
      </c>
      <c r="E488" s="1"/>
      <c r="F488" s="1"/>
      <c r="G488" s="1"/>
      <c r="H488" s="1"/>
      <c r="I488" s="1"/>
      <c r="J488" s="1"/>
      <c r="K488" s="1"/>
      <c r="L488" s="1"/>
    </row>
    <row r="489" spans="1:12" x14ac:dyDescent="0.3">
      <c r="A489" s="7">
        <v>43616</v>
      </c>
      <c r="B489" s="8">
        <v>49.44</v>
      </c>
      <c r="C489" s="10">
        <f t="shared" si="15"/>
        <v>1.2619748184621167E-2</v>
      </c>
      <c r="D489" s="10">
        <f t="shared" si="14"/>
        <v>0.14188798721546311</v>
      </c>
      <c r="E489" s="1"/>
      <c r="F489" s="1"/>
      <c r="G489" s="1"/>
      <c r="H489" s="1"/>
      <c r="I489" s="1"/>
      <c r="J489" s="1"/>
      <c r="K489" s="1"/>
      <c r="L489" s="1"/>
    </row>
    <row r="490" spans="1:12" x14ac:dyDescent="0.3">
      <c r="A490" s="7">
        <v>43619</v>
      </c>
      <c r="B490" s="8">
        <v>50.64</v>
      </c>
      <c r="C490" s="10">
        <f t="shared" si="15"/>
        <v>2.3981964686485405E-2</v>
      </c>
      <c r="D490" s="10">
        <f t="shared" si="14"/>
        <v>0.18019112635152262</v>
      </c>
      <c r="E490" s="1"/>
      <c r="F490" s="1"/>
      <c r="G490" s="1"/>
      <c r="H490" s="1"/>
      <c r="I490" s="1"/>
      <c r="J490" s="1"/>
      <c r="K490" s="1"/>
      <c r="L490" s="1"/>
    </row>
    <row r="491" spans="1:12" x14ac:dyDescent="0.3">
      <c r="A491" s="7">
        <v>43620</v>
      </c>
      <c r="B491" s="8">
        <v>50.88</v>
      </c>
      <c r="C491" s="10">
        <f t="shared" si="15"/>
        <v>4.7281411959458957E-3</v>
      </c>
      <c r="D491" s="10">
        <f t="shared" si="14"/>
        <v>0.17761566575654092</v>
      </c>
      <c r="E491" s="1"/>
      <c r="F491" s="1"/>
      <c r="G491" s="1"/>
      <c r="H491" s="1"/>
      <c r="I491" s="1"/>
      <c r="J491" s="1"/>
      <c r="K491" s="1"/>
      <c r="L491" s="1"/>
    </row>
    <row r="492" spans="1:12" x14ac:dyDescent="0.3">
      <c r="A492" s="7">
        <v>43621</v>
      </c>
      <c r="B492" s="8">
        <v>51.28</v>
      </c>
      <c r="C492" s="10">
        <f t="shared" si="15"/>
        <v>7.8308935805478392E-3</v>
      </c>
      <c r="D492" s="10">
        <f t="shared" si="14"/>
        <v>0.16961017807418727</v>
      </c>
      <c r="E492" s="1"/>
      <c r="F492" s="1"/>
      <c r="G492" s="1"/>
      <c r="H492" s="1"/>
      <c r="I492" s="1"/>
      <c r="J492" s="1"/>
      <c r="K492" s="1"/>
      <c r="L492" s="1"/>
    </row>
    <row r="493" spans="1:12" x14ac:dyDescent="0.3">
      <c r="A493" s="7">
        <v>43622</v>
      </c>
      <c r="B493" s="8">
        <v>51.33</v>
      </c>
      <c r="C493" s="10">
        <f t="shared" si="15"/>
        <v>9.7456395979706855E-4</v>
      </c>
      <c r="D493" s="10">
        <f t="shared" si="14"/>
        <v>0.1890066224454901</v>
      </c>
      <c r="E493" s="1"/>
      <c r="F493" s="1"/>
      <c r="G493" s="1"/>
      <c r="H493" s="1"/>
      <c r="I493" s="1"/>
      <c r="J493" s="1"/>
      <c r="K493" s="1"/>
      <c r="L493" s="1"/>
    </row>
    <row r="494" spans="1:12" x14ac:dyDescent="0.3">
      <c r="A494" s="7">
        <v>43623</v>
      </c>
      <c r="B494" s="8">
        <v>51.81</v>
      </c>
      <c r="C494" s="10">
        <f t="shared" si="15"/>
        <v>9.3078042544852274E-3</v>
      </c>
      <c r="D494" s="10">
        <f t="shared" si="14"/>
        <v>0.19572892755137083</v>
      </c>
      <c r="E494" s="1"/>
      <c r="F494" s="1"/>
      <c r="G494" s="1"/>
      <c r="H494" s="1"/>
      <c r="I494" s="1"/>
      <c r="J494" s="1"/>
      <c r="K494" s="1"/>
      <c r="L494" s="1"/>
    </row>
    <row r="495" spans="1:12" x14ac:dyDescent="0.3">
      <c r="A495" s="7">
        <v>43626</v>
      </c>
      <c r="B495" s="8">
        <v>51.34</v>
      </c>
      <c r="C495" s="10">
        <f t="shared" si="15"/>
        <v>-9.1130053837025528E-3</v>
      </c>
      <c r="D495" s="10">
        <f t="shared" si="14"/>
        <v>0.19557613302281854</v>
      </c>
      <c r="E495" s="1"/>
      <c r="F495" s="1"/>
      <c r="G495" s="1"/>
      <c r="H495" s="1"/>
      <c r="I495" s="1"/>
      <c r="J495" s="1"/>
      <c r="K495" s="1"/>
      <c r="L495" s="1"/>
    </row>
    <row r="496" spans="1:12" x14ac:dyDescent="0.3">
      <c r="A496" s="7">
        <v>43627</v>
      </c>
      <c r="B496" s="8">
        <v>52.37</v>
      </c>
      <c r="C496" s="10">
        <f t="shared" si="15"/>
        <v>1.9863732848401917E-2</v>
      </c>
      <c r="D496" s="10">
        <f t="shared" si="14"/>
        <v>0.19922900928796164</v>
      </c>
      <c r="E496" s="1"/>
      <c r="F496" s="1"/>
      <c r="G496" s="1"/>
      <c r="H496" s="1"/>
      <c r="I496" s="1"/>
      <c r="J496" s="1"/>
      <c r="K496" s="1"/>
      <c r="L496" s="1"/>
    </row>
    <row r="497" spans="1:12" x14ac:dyDescent="0.3">
      <c r="A497" s="7">
        <v>43628</v>
      </c>
      <c r="B497" s="8">
        <v>52.61</v>
      </c>
      <c r="C497" s="10">
        <f t="shared" si="15"/>
        <v>4.5723074513196356E-3</v>
      </c>
      <c r="D497" s="10">
        <f t="shared" si="14"/>
        <v>0.16921639727643298</v>
      </c>
      <c r="E497" s="1"/>
      <c r="F497" s="1"/>
      <c r="G497" s="1"/>
      <c r="H497" s="1"/>
      <c r="I497" s="1"/>
      <c r="J497" s="1"/>
      <c r="K497" s="1"/>
      <c r="L497" s="1"/>
    </row>
    <row r="498" spans="1:12" x14ac:dyDescent="0.3">
      <c r="A498" s="7">
        <v>43629</v>
      </c>
      <c r="B498" s="8">
        <v>52.99</v>
      </c>
      <c r="C498" s="10">
        <f t="shared" si="15"/>
        <v>7.1970007619549256E-3</v>
      </c>
      <c r="D498" s="10">
        <f t="shared" si="14"/>
        <v>0.17416469009732516</v>
      </c>
      <c r="E498" s="1"/>
      <c r="F498" s="1"/>
      <c r="G498" s="1"/>
      <c r="H498" s="1"/>
      <c r="I498" s="1"/>
      <c r="J498" s="1"/>
      <c r="K498" s="1"/>
      <c r="L498" s="1"/>
    </row>
    <row r="499" spans="1:12" x14ac:dyDescent="0.3">
      <c r="A499" s="7">
        <v>43630</v>
      </c>
      <c r="B499" s="8">
        <v>53.41</v>
      </c>
      <c r="C499" s="10">
        <f t="shared" si="15"/>
        <v>7.894777847008063E-3</v>
      </c>
      <c r="D499" s="10">
        <f t="shared" si="14"/>
        <v>0.17981580534729116</v>
      </c>
      <c r="E499" s="1"/>
      <c r="F499" s="1"/>
      <c r="G499" s="1"/>
      <c r="H499" s="1"/>
      <c r="I499" s="1"/>
      <c r="J499" s="1"/>
      <c r="K499" s="1"/>
      <c r="L499" s="1"/>
    </row>
    <row r="500" spans="1:12" x14ac:dyDescent="0.3">
      <c r="A500" s="7">
        <v>43633</v>
      </c>
      <c r="B500" s="8">
        <v>52.98</v>
      </c>
      <c r="C500" s="10">
        <f t="shared" si="15"/>
        <v>-8.0835105077553E-3</v>
      </c>
      <c r="D500" s="10">
        <f t="shared" si="14"/>
        <v>0.17420060081615932</v>
      </c>
      <c r="E500" s="1"/>
      <c r="F500" s="1"/>
      <c r="G500" s="1"/>
      <c r="H500" s="1"/>
      <c r="I500" s="1"/>
      <c r="J500" s="1"/>
      <c r="K500" s="1"/>
      <c r="L500" s="1"/>
    </row>
    <row r="501" spans="1:12" x14ac:dyDescent="0.3">
      <c r="A501" s="7">
        <v>43634</v>
      </c>
      <c r="B501" s="8">
        <v>52.45</v>
      </c>
      <c r="C501" s="10">
        <f t="shared" si="15"/>
        <v>-1.0054149001617328E-2</v>
      </c>
      <c r="D501" s="10">
        <f t="shared" si="14"/>
        <v>0.14368765507099299</v>
      </c>
      <c r="E501" s="1"/>
      <c r="F501" s="1"/>
      <c r="G501" s="1"/>
      <c r="H501" s="1"/>
      <c r="I501" s="1"/>
      <c r="J501" s="1"/>
      <c r="K501" s="1"/>
      <c r="L501" s="1"/>
    </row>
    <row r="502" spans="1:12" x14ac:dyDescent="0.3">
      <c r="A502" s="7">
        <v>43635</v>
      </c>
      <c r="B502" s="8">
        <v>53.32</v>
      </c>
      <c r="C502" s="10">
        <f t="shared" si="15"/>
        <v>1.645116046820172E-2</v>
      </c>
      <c r="D502" s="10">
        <f t="shared" si="14"/>
        <v>0.17566707786574995</v>
      </c>
      <c r="E502" s="1"/>
      <c r="F502" s="1"/>
      <c r="G502" s="1"/>
      <c r="H502" s="1"/>
      <c r="I502" s="1"/>
      <c r="J502" s="1"/>
      <c r="K502" s="1"/>
      <c r="L502" s="1"/>
    </row>
    <row r="503" spans="1:12" x14ac:dyDescent="0.3">
      <c r="A503" s="7">
        <v>43636</v>
      </c>
      <c r="B503" s="8">
        <v>54.02</v>
      </c>
      <c r="C503" s="10">
        <f t="shared" si="15"/>
        <v>1.3042853053961604E-2</v>
      </c>
      <c r="D503" s="10">
        <f t="shared" si="14"/>
        <v>0.18313640183329849</v>
      </c>
      <c r="E503" s="1"/>
      <c r="F503" s="1"/>
      <c r="G503" s="1"/>
      <c r="H503" s="1"/>
      <c r="I503" s="1"/>
      <c r="J503" s="1"/>
      <c r="K503" s="1"/>
      <c r="L503" s="1"/>
    </row>
    <row r="504" spans="1:12" x14ac:dyDescent="0.3">
      <c r="A504" s="7">
        <v>43637</v>
      </c>
      <c r="B504" s="8">
        <v>53.77</v>
      </c>
      <c r="C504" s="10">
        <f t="shared" si="15"/>
        <v>-4.6386575428828437E-3</v>
      </c>
      <c r="D504" s="10">
        <f t="shared" si="14"/>
        <v>0.18094627083369336</v>
      </c>
      <c r="E504" s="1"/>
      <c r="F504" s="1"/>
      <c r="G504" s="1"/>
      <c r="H504" s="1"/>
      <c r="I504" s="1"/>
      <c r="J504" s="1"/>
      <c r="K504" s="1"/>
      <c r="L504" s="1"/>
    </row>
    <row r="505" spans="1:12" x14ac:dyDescent="0.3">
      <c r="A505" s="7">
        <v>43640</v>
      </c>
      <c r="B505" s="8">
        <v>53.67</v>
      </c>
      <c r="C505" s="10">
        <f t="shared" si="15"/>
        <v>-1.8615046328492994E-3</v>
      </c>
      <c r="D505" s="10">
        <f t="shared" si="14"/>
        <v>0.17685858540611998</v>
      </c>
      <c r="E505" s="1"/>
      <c r="F505" s="1"/>
      <c r="G505" s="1"/>
      <c r="H505" s="1"/>
      <c r="I505" s="1"/>
      <c r="J505" s="1"/>
      <c r="K505" s="1"/>
      <c r="L505" s="1"/>
    </row>
    <row r="506" spans="1:12" x14ac:dyDescent="0.3">
      <c r="A506" s="7">
        <v>43641</v>
      </c>
      <c r="B506" s="8">
        <v>53.7</v>
      </c>
      <c r="C506" s="10">
        <f t="shared" si="15"/>
        <v>5.5881532608151015E-4</v>
      </c>
      <c r="D506" s="10">
        <f t="shared" si="14"/>
        <v>0.17187353466499392</v>
      </c>
      <c r="E506" s="1"/>
      <c r="F506" s="1"/>
      <c r="G506" s="1"/>
      <c r="H506" s="1"/>
      <c r="I506" s="1"/>
      <c r="J506" s="1"/>
      <c r="K506" s="1"/>
      <c r="L506" s="1"/>
    </row>
    <row r="507" spans="1:12" x14ac:dyDescent="0.3">
      <c r="A507" s="7">
        <v>43642</v>
      </c>
      <c r="B507" s="8">
        <v>51.31</v>
      </c>
      <c r="C507" s="10">
        <f t="shared" si="15"/>
        <v>-4.5527336560945555E-2</v>
      </c>
      <c r="D507" s="10">
        <f t="shared" si="14"/>
        <v>0.10902690078649478</v>
      </c>
      <c r="E507" s="1"/>
      <c r="F507" s="1"/>
      <c r="G507" s="1"/>
      <c r="H507" s="1"/>
      <c r="I507" s="1"/>
      <c r="J507" s="1"/>
      <c r="K507" s="1"/>
      <c r="L507" s="1"/>
    </row>
    <row r="508" spans="1:12" x14ac:dyDescent="0.3">
      <c r="A508" s="7">
        <v>43643</v>
      </c>
      <c r="B508" s="8">
        <v>52.22</v>
      </c>
      <c r="C508" s="10">
        <f t="shared" si="15"/>
        <v>1.7579898317109391E-2</v>
      </c>
      <c r="D508" s="10">
        <f t="shared" si="14"/>
        <v>0.1255206688784421</v>
      </c>
      <c r="E508" s="1"/>
      <c r="F508" s="1"/>
      <c r="G508" s="1"/>
      <c r="H508" s="1"/>
      <c r="I508" s="1"/>
      <c r="J508" s="1"/>
      <c r="K508" s="1"/>
      <c r="L508" s="1"/>
    </row>
    <row r="509" spans="1:12" x14ac:dyDescent="0.3">
      <c r="A509" s="7">
        <v>43644</v>
      </c>
      <c r="B509" s="8">
        <v>52.52</v>
      </c>
      <c r="C509" s="10">
        <f t="shared" si="15"/>
        <v>5.7284861636126855E-3</v>
      </c>
      <c r="D509" s="10">
        <f t="shared" si="14"/>
        <v>0.13843951176463029</v>
      </c>
      <c r="E509" s="1"/>
      <c r="F509" s="1"/>
      <c r="G509" s="1"/>
      <c r="H509" s="1"/>
      <c r="I509" s="1"/>
      <c r="J509" s="1"/>
      <c r="K509" s="1"/>
      <c r="L509" s="1"/>
    </row>
    <row r="510" spans="1:12" x14ac:dyDescent="0.3">
      <c r="A510" s="7">
        <v>43647</v>
      </c>
      <c r="B510" s="8">
        <v>53.33</v>
      </c>
      <c r="C510" s="10">
        <f t="shared" si="15"/>
        <v>1.5304975177915287E-2</v>
      </c>
      <c r="D510" s="10">
        <f t="shared" si="14"/>
        <v>0.17697305041150943</v>
      </c>
      <c r="E510" s="1"/>
      <c r="F510" s="1"/>
      <c r="G510" s="1"/>
      <c r="H510" s="1"/>
      <c r="I510" s="1"/>
      <c r="J510" s="1"/>
      <c r="K510" s="1"/>
      <c r="L510" s="1"/>
    </row>
    <row r="511" spans="1:12" x14ac:dyDescent="0.3">
      <c r="A511" s="7">
        <v>43648</v>
      </c>
      <c r="B511" s="8">
        <v>53.55</v>
      </c>
      <c r="C511" s="10">
        <f t="shared" si="15"/>
        <v>4.1167722812468109E-3</v>
      </c>
      <c r="D511" s="10">
        <f t="shared" ref="D511:D574" si="16">SUM(C260:C511)</f>
        <v>0.19053446227085269</v>
      </c>
      <c r="E511" s="1"/>
      <c r="F511" s="1"/>
      <c r="G511" s="1"/>
      <c r="H511" s="1"/>
      <c r="I511" s="1"/>
      <c r="J511" s="1"/>
      <c r="K511" s="1"/>
      <c r="L511" s="1"/>
    </row>
    <row r="512" spans="1:12" x14ac:dyDescent="0.3">
      <c r="A512" s="7">
        <v>43649</v>
      </c>
      <c r="B512" s="8">
        <v>54.34</v>
      </c>
      <c r="C512" s="10">
        <f t="shared" si="15"/>
        <v>1.4644807104444074E-2</v>
      </c>
      <c r="D512" s="10">
        <f t="shared" si="16"/>
        <v>0.22387992837252038</v>
      </c>
      <c r="E512" s="1"/>
      <c r="F512" s="1"/>
      <c r="G512" s="1"/>
      <c r="H512" s="1"/>
      <c r="I512" s="1"/>
      <c r="J512" s="1"/>
      <c r="K512" s="1"/>
      <c r="L512" s="1"/>
    </row>
    <row r="513" spans="1:12" x14ac:dyDescent="0.3">
      <c r="A513" s="7">
        <v>43651</v>
      </c>
      <c r="B513" s="8">
        <v>54.18</v>
      </c>
      <c r="C513" s="10">
        <f t="shared" si="15"/>
        <v>-2.9487673412526868E-3</v>
      </c>
      <c r="D513" s="10">
        <f t="shared" si="16"/>
        <v>0.21886148109274156</v>
      </c>
      <c r="E513" s="1"/>
      <c r="F513" s="1"/>
      <c r="G513" s="1"/>
      <c r="H513" s="1"/>
      <c r="I513" s="1"/>
      <c r="J513" s="1"/>
      <c r="K513" s="1"/>
      <c r="L513" s="1"/>
    </row>
    <row r="514" spans="1:12" x14ac:dyDescent="0.3">
      <c r="A514" s="7">
        <v>43654</v>
      </c>
      <c r="B514" s="8">
        <v>54.05</v>
      </c>
      <c r="C514" s="10">
        <f t="shared" si="15"/>
        <v>-2.4022925717317781E-3</v>
      </c>
      <c r="D514" s="10">
        <f t="shared" si="16"/>
        <v>0.1868089458812566</v>
      </c>
      <c r="E514" s="1"/>
      <c r="F514" s="1"/>
      <c r="G514" s="1"/>
      <c r="H514" s="1"/>
      <c r="I514" s="1"/>
      <c r="J514" s="1"/>
      <c r="K514" s="1"/>
      <c r="L514" s="1"/>
    </row>
    <row r="515" spans="1:12" x14ac:dyDescent="0.3">
      <c r="A515" s="7">
        <v>43655</v>
      </c>
      <c r="B515" s="8">
        <v>53.31</v>
      </c>
      <c r="C515" s="10">
        <f t="shared" si="15"/>
        <v>-1.3785613250547555E-2</v>
      </c>
      <c r="D515" s="10">
        <f t="shared" si="16"/>
        <v>0.16857294700323336</v>
      </c>
      <c r="E515" s="1"/>
      <c r="F515" s="1"/>
      <c r="G515" s="1"/>
      <c r="H515" s="1"/>
      <c r="I515" s="1"/>
      <c r="J515" s="1"/>
      <c r="K515" s="1"/>
      <c r="L515" s="1"/>
    </row>
    <row r="516" spans="1:12" x14ac:dyDescent="0.3">
      <c r="A516" s="7">
        <v>43656</v>
      </c>
      <c r="B516" s="8">
        <v>54.5</v>
      </c>
      <c r="C516" s="10">
        <f t="shared" ref="C516:C579" si="17">LN(B516/B515)</f>
        <v>2.2076770834528615E-2</v>
      </c>
      <c r="D516" s="10">
        <f t="shared" si="16"/>
        <v>0.20699031645779881</v>
      </c>
      <c r="E516" s="1"/>
      <c r="F516" s="1"/>
      <c r="G516" s="1"/>
      <c r="H516" s="1"/>
      <c r="I516" s="1"/>
      <c r="J516" s="1"/>
      <c r="K516" s="1"/>
      <c r="L516" s="1"/>
    </row>
    <row r="517" spans="1:12" x14ac:dyDescent="0.3">
      <c r="A517" s="7">
        <v>43657</v>
      </c>
      <c r="B517" s="8">
        <v>53.56</v>
      </c>
      <c r="C517" s="10">
        <f t="shared" si="17"/>
        <v>-1.7398180846226623E-2</v>
      </c>
      <c r="D517" s="10">
        <f t="shared" si="16"/>
        <v>0.18105275787761033</v>
      </c>
      <c r="E517" s="1"/>
      <c r="F517" s="1"/>
      <c r="G517" s="1"/>
      <c r="H517" s="1"/>
      <c r="I517" s="1"/>
      <c r="J517" s="1"/>
      <c r="K517" s="1"/>
      <c r="L517" s="1"/>
    </row>
    <row r="518" spans="1:12" x14ac:dyDescent="0.3">
      <c r="A518" s="7">
        <v>43658</v>
      </c>
      <c r="B518" s="8">
        <v>53.44</v>
      </c>
      <c r="C518" s="10">
        <f t="shared" si="17"/>
        <v>-2.2429915945815218E-3</v>
      </c>
      <c r="D518" s="10">
        <f t="shared" si="16"/>
        <v>0.1788097662830288</v>
      </c>
      <c r="E518" s="1"/>
      <c r="F518" s="1"/>
      <c r="G518" s="1"/>
      <c r="H518" s="1"/>
      <c r="I518" s="1"/>
      <c r="J518" s="1"/>
      <c r="K518" s="1"/>
      <c r="L518" s="1"/>
    </row>
    <row r="519" spans="1:12" x14ac:dyDescent="0.3">
      <c r="A519" s="7">
        <v>43661</v>
      </c>
      <c r="B519" s="8">
        <v>53.12</v>
      </c>
      <c r="C519" s="10">
        <f t="shared" si="17"/>
        <v>-6.0060240602119218E-3</v>
      </c>
      <c r="D519" s="10">
        <f t="shared" si="16"/>
        <v>0.17526817721045421</v>
      </c>
      <c r="E519" s="1"/>
      <c r="F519" s="1"/>
      <c r="G519" s="1"/>
      <c r="H519" s="1"/>
      <c r="I519" s="1"/>
      <c r="J519" s="1"/>
      <c r="K519" s="1"/>
      <c r="L519" s="1"/>
    </row>
    <row r="520" spans="1:12" x14ac:dyDescent="0.3">
      <c r="A520" s="7">
        <v>43662</v>
      </c>
      <c r="B520" s="8">
        <v>52.86</v>
      </c>
      <c r="C520" s="10">
        <f t="shared" si="17"/>
        <v>-4.9065959920352765E-3</v>
      </c>
      <c r="D520" s="10">
        <f t="shared" si="16"/>
        <v>0.16298642207649505</v>
      </c>
      <c r="E520" s="1"/>
      <c r="F520" s="1"/>
      <c r="G520" s="1"/>
      <c r="H520" s="1"/>
      <c r="I520" s="1"/>
      <c r="J520" s="1"/>
      <c r="K520" s="1"/>
      <c r="L520" s="1"/>
    </row>
    <row r="521" spans="1:12" x14ac:dyDescent="0.3">
      <c r="A521" s="7">
        <v>43663</v>
      </c>
      <c r="B521" s="8">
        <v>53.05</v>
      </c>
      <c r="C521" s="10">
        <f t="shared" si="17"/>
        <v>3.5879558838488668E-3</v>
      </c>
      <c r="D521" s="10">
        <f t="shared" si="16"/>
        <v>0.18795473552456998</v>
      </c>
      <c r="E521" s="1"/>
      <c r="F521" s="1"/>
      <c r="G521" s="1"/>
      <c r="H521" s="1"/>
      <c r="I521" s="1"/>
      <c r="J521" s="1"/>
      <c r="K521" s="1"/>
      <c r="L521" s="1"/>
    </row>
    <row r="522" spans="1:12" x14ac:dyDescent="0.3">
      <c r="A522" s="7">
        <v>43664</v>
      </c>
      <c r="B522" s="8">
        <v>53.28</v>
      </c>
      <c r="C522" s="10">
        <f t="shared" si="17"/>
        <v>4.3261611721416701E-3</v>
      </c>
      <c r="D522" s="10">
        <f t="shared" si="16"/>
        <v>0.18615773435189684</v>
      </c>
      <c r="E522" s="1"/>
      <c r="F522" s="1"/>
      <c r="G522" s="1"/>
      <c r="H522" s="1"/>
      <c r="I522" s="1"/>
      <c r="J522" s="1"/>
      <c r="K522" s="1"/>
      <c r="L522" s="1"/>
    </row>
    <row r="523" spans="1:12" x14ac:dyDescent="0.3">
      <c r="A523" s="7">
        <v>43665</v>
      </c>
      <c r="B523" s="8">
        <v>52.77</v>
      </c>
      <c r="C523" s="10">
        <f t="shared" si="17"/>
        <v>-9.6181788145571333E-3</v>
      </c>
      <c r="D523" s="10">
        <f t="shared" si="16"/>
        <v>0.20265189578982837</v>
      </c>
      <c r="E523" s="1"/>
      <c r="F523" s="1"/>
      <c r="G523" s="1"/>
      <c r="H523" s="1"/>
      <c r="I523" s="1"/>
      <c r="J523" s="1"/>
      <c r="K523" s="1"/>
      <c r="L523" s="1"/>
    </row>
    <row r="524" spans="1:12" x14ac:dyDescent="0.3">
      <c r="A524" s="7">
        <v>43668</v>
      </c>
      <c r="B524" s="8">
        <v>52.46</v>
      </c>
      <c r="C524" s="10">
        <f t="shared" si="17"/>
        <v>-5.891872978848977E-3</v>
      </c>
      <c r="D524" s="10">
        <f t="shared" si="16"/>
        <v>0.19074427121217527</v>
      </c>
      <c r="E524" s="1"/>
      <c r="F524" s="1"/>
      <c r="G524" s="1"/>
      <c r="H524" s="1"/>
      <c r="I524" s="1"/>
      <c r="J524" s="1"/>
      <c r="K524" s="1"/>
      <c r="L524" s="1"/>
    </row>
    <row r="525" spans="1:12" x14ac:dyDescent="0.3">
      <c r="A525" s="7">
        <v>43669</v>
      </c>
      <c r="B525" s="8">
        <v>52.39</v>
      </c>
      <c r="C525" s="10">
        <f t="shared" si="17"/>
        <v>-1.3352410185992496E-3</v>
      </c>
      <c r="D525" s="10">
        <f t="shared" si="16"/>
        <v>0.18917837628873624</v>
      </c>
      <c r="E525" s="1"/>
      <c r="F525" s="1"/>
      <c r="G525" s="1"/>
      <c r="H525" s="1"/>
      <c r="I525" s="1"/>
      <c r="J525" s="1"/>
      <c r="K525" s="1"/>
      <c r="L525" s="1"/>
    </row>
    <row r="526" spans="1:12" x14ac:dyDescent="0.3">
      <c r="A526" s="7">
        <v>43670</v>
      </c>
      <c r="B526" s="8">
        <v>52.84</v>
      </c>
      <c r="C526" s="10">
        <f t="shared" si="17"/>
        <v>8.5527462339962911E-3</v>
      </c>
      <c r="D526" s="10">
        <f t="shared" si="16"/>
        <v>0.20862978112533417</v>
      </c>
      <c r="E526" s="1"/>
      <c r="F526" s="1"/>
      <c r="G526" s="1"/>
      <c r="H526" s="1"/>
      <c r="I526" s="1"/>
      <c r="J526" s="1"/>
      <c r="K526" s="1"/>
      <c r="L526" s="1"/>
    </row>
    <row r="527" spans="1:12" x14ac:dyDescent="0.3">
      <c r="A527" s="7">
        <v>43671</v>
      </c>
      <c r="B527" s="8">
        <v>53.73</v>
      </c>
      <c r="C527" s="10">
        <f t="shared" si="17"/>
        <v>1.6703025086605514E-2</v>
      </c>
      <c r="D527" s="10">
        <f t="shared" si="16"/>
        <v>0.22068055311298213</v>
      </c>
      <c r="E527" s="1"/>
      <c r="F527" s="1"/>
      <c r="G527" s="1"/>
      <c r="H527" s="1"/>
      <c r="I527" s="1"/>
      <c r="J527" s="1"/>
      <c r="K527" s="1"/>
      <c r="L527" s="1"/>
    </row>
    <row r="528" spans="1:12" x14ac:dyDescent="0.3">
      <c r="A528" s="7">
        <v>43672</v>
      </c>
      <c r="B528" s="8">
        <v>53.64</v>
      </c>
      <c r="C528" s="10">
        <f t="shared" si="17"/>
        <v>-1.6764463272522601E-3</v>
      </c>
      <c r="D528" s="10">
        <f t="shared" si="16"/>
        <v>0.20838535511496478</v>
      </c>
      <c r="E528" s="1"/>
      <c r="F528" s="1"/>
      <c r="G528" s="1"/>
      <c r="H528" s="1"/>
      <c r="I528" s="1"/>
      <c r="J528" s="1"/>
      <c r="K528" s="1"/>
      <c r="L528" s="1"/>
    </row>
    <row r="529" spans="1:12" x14ac:dyDescent="0.3">
      <c r="A529" s="7">
        <v>43675</v>
      </c>
      <c r="B529" s="8">
        <v>53.7</v>
      </c>
      <c r="C529" s="10">
        <f t="shared" si="17"/>
        <v>1.1179431013412459E-3</v>
      </c>
      <c r="D529" s="10">
        <f t="shared" si="16"/>
        <v>0.19536717590638264</v>
      </c>
      <c r="E529" s="1"/>
      <c r="F529" s="1"/>
      <c r="G529" s="1"/>
      <c r="H529" s="1"/>
      <c r="I529" s="1"/>
      <c r="J529" s="1"/>
      <c r="K529" s="1"/>
      <c r="L529" s="1"/>
    </row>
    <row r="530" spans="1:12" x14ac:dyDescent="0.3">
      <c r="A530" s="7">
        <v>43676</v>
      </c>
      <c r="B530" s="8">
        <v>53.68</v>
      </c>
      <c r="C530" s="10">
        <f t="shared" si="17"/>
        <v>-3.7250885139270565E-4</v>
      </c>
      <c r="D530" s="10">
        <f t="shared" si="16"/>
        <v>0.17682254613225537</v>
      </c>
      <c r="E530" s="1"/>
      <c r="F530" s="1"/>
      <c r="G530" s="1"/>
      <c r="H530" s="1"/>
      <c r="I530" s="1"/>
      <c r="J530" s="1"/>
      <c r="K530" s="1"/>
      <c r="L530" s="1"/>
    </row>
    <row r="531" spans="1:12" x14ac:dyDescent="0.3">
      <c r="A531" s="7">
        <v>43677</v>
      </c>
      <c r="B531" s="8">
        <v>53.11</v>
      </c>
      <c r="C531" s="10">
        <f t="shared" si="17"/>
        <v>-1.0675258229118627E-2</v>
      </c>
      <c r="D531" s="10">
        <f t="shared" si="16"/>
        <v>0.14546448242299537</v>
      </c>
      <c r="E531" s="1"/>
      <c r="F531" s="1"/>
      <c r="G531" s="1"/>
      <c r="H531" s="1"/>
      <c r="I531" s="1"/>
      <c r="J531" s="1"/>
      <c r="K531" s="1"/>
      <c r="L531" s="1"/>
    </row>
    <row r="532" spans="1:12" x14ac:dyDescent="0.3">
      <c r="A532" s="7">
        <v>43678</v>
      </c>
      <c r="B532" s="8">
        <v>54.01</v>
      </c>
      <c r="C532" s="10">
        <f t="shared" si="17"/>
        <v>1.680398017049204E-2</v>
      </c>
      <c r="D532" s="10">
        <f t="shared" si="16"/>
        <v>0.15922432021225913</v>
      </c>
      <c r="E532" s="1"/>
      <c r="F532" s="1"/>
      <c r="G532" s="1"/>
      <c r="H532" s="1"/>
      <c r="I532" s="1"/>
      <c r="J532" s="1"/>
      <c r="K532" s="1"/>
      <c r="L532" s="1"/>
    </row>
    <row r="533" spans="1:12" x14ac:dyDescent="0.3">
      <c r="A533" s="7">
        <v>43679</v>
      </c>
      <c r="B533" s="8">
        <v>53.7</v>
      </c>
      <c r="C533" s="10">
        <f t="shared" si="17"/>
        <v>-5.7562130899806909E-3</v>
      </c>
      <c r="D533" s="10">
        <f t="shared" si="16"/>
        <v>0.17497431234324207</v>
      </c>
      <c r="E533" s="1"/>
      <c r="F533" s="1"/>
      <c r="G533" s="1"/>
      <c r="H533" s="1"/>
      <c r="I533" s="1"/>
      <c r="J533" s="1"/>
      <c r="K533" s="1"/>
      <c r="L533" s="1"/>
    </row>
    <row r="534" spans="1:12" x14ac:dyDescent="0.3">
      <c r="A534" s="7">
        <v>43682</v>
      </c>
      <c r="B534" s="8">
        <v>52.81</v>
      </c>
      <c r="C534" s="10">
        <f t="shared" si="17"/>
        <v>-1.6712434795977164E-2</v>
      </c>
      <c r="D534" s="10">
        <f t="shared" si="16"/>
        <v>0.14372737812420527</v>
      </c>
      <c r="E534" s="1"/>
      <c r="F534" s="1"/>
      <c r="G534" s="1"/>
      <c r="H534" s="1"/>
      <c r="I534" s="1"/>
      <c r="J534" s="1"/>
      <c r="K534" s="1"/>
      <c r="L534" s="1"/>
    </row>
    <row r="535" spans="1:12" x14ac:dyDescent="0.3">
      <c r="A535" s="7">
        <v>43683</v>
      </c>
      <c r="B535" s="8">
        <v>52.51</v>
      </c>
      <c r="C535" s="10">
        <f t="shared" si="17"/>
        <v>-5.6969390690739191E-3</v>
      </c>
      <c r="D535" s="10">
        <f t="shared" si="16"/>
        <v>0.10576263632060473</v>
      </c>
      <c r="E535" s="1"/>
      <c r="F535" s="1"/>
      <c r="G535" s="1"/>
      <c r="H535" s="1"/>
      <c r="I535" s="1"/>
      <c r="J535" s="1"/>
      <c r="K535" s="1"/>
      <c r="L535" s="1"/>
    </row>
    <row r="536" spans="1:12" x14ac:dyDescent="0.3">
      <c r="A536" s="7">
        <v>43684</v>
      </c>
      <c r="B536" s="8">
        <v>52.92</v>
      </c>
      <c r="C536" s="10">
        <f t="shared" si="17"/>
        <v>7.7777115969870411E-3</v>
      </c>
      <c r="D536" s="10">
        <f t="shared" si="16"/>
        <v>0.11650833822438134</v>
      </c>
      <c r="E536" s="1"/>
      <c r="F536" s="1"/>
      <c r="G536" s="1"/>
      <c r="H536" s="1"/>
      <c r="I536" s="1"/>
      <c r="J536" s="1"/>
      <c r="K536" s="1"/>
      <c r="L536" s="1"/>
    </row>
    <row r="537" spans="1:12" x14ac:dyDescent="0.3">
      <c r="A537" s="7">
        <v>43685</v>
      </c>
      <c r="B537" s="8">
        <v>54.02</v>
      </c>
      <c r="C537" s="10">
        <f t="shared" si="17"/>
        <v>2.0573009117714591E-2</v>
      </c>
      <c r="D537" s="10">
        <f t="shared" si="16"/>
        <v>0.15033223582081226</v>
      </c>
      <c r="E537" s="1"/>
      <c r="F537" s="1"/>
      <c r="G537" s="1"/>
      <c r="H537" s="1"/>
      <c r="I537" s="1"/>
      <c r="J537" s="1"/>
      <c r="K537" s="1"/>
      <c r="L537" s="1"/>
    </row>
    <row r="538" spans="1:12" x14ac:dyDescent="0.3">
      <c r="A538" s="7">
        <v>43686</v>
      </c>
      <c r="B538" s="8">
        <v>53.92</v>
      </c>
      <c r="C538" s="10">
        <f t="shared" si="17"/>
        <v>-1.8528817604179613E-3</v>
      </c>
      <c r="D538" s="10">
        <f t="shared" si="16"/>
        <v>0.17596199975422641</v>
      </c>
      <c r="E538" s="1"/>
      <c r="F538" s="1"/>
      <c r="G538" s="1"/>
      <c r="H538" s="1"/>
      <c r="I538" s="1"/>
      <c r="J538" s="1"/>
      <c r="K538" s="1"/>
      <c r="L538" s="1"/>
    </row>
    <row r="539" spans="1:12" x14ac:dyDescent="0.3">
      <c r="A539" s="7">
        <v>43689</v>
      </c>
      <c r="B539" s="8">
        <v>54.27</v>
      </c>
      <c r="C539" s="10">
        <f t="shared" si="17"/>
        <v>6.4701214712619406E-3</v>
      </c>
      <c r="D539" s="10">
        <f t="shared" si="16"/>
        <v>0.18132702662744471</v>
      </c>
      <c r="E539" s="1"/>
      <c r="F539" s="1"/>
      <c r="G539" s="1"/>
      <c r="H539" s="1"/>
      <c r="I539" s="1"/>
      <c r="J539" s="1"/>
      <c r="K539" s="1"/>
      <c r="L539" s="1"/>
    </row>
    <row r="540" spans="1:12" x14ac:dyDescent="0.3">
      <c r="A540" s="7">
        <v>43690</v>
      </c>
      <c r="B540" s="8">
        <v>54.38</v>
      </c>
      <c r="C540" s="10">
        <f t="shared" si="17"/>
        <v>2.0248511290110772E-3</v>
      </c>
      <c r="D540" s="10">
        <f t="shared" si="16"/>
        <v>0.18534192816446587</v>
      </c>
      <c r="E540" s="1"/>
      <c r="F540" s="1"/>
      <c r="G540" s="1"/>
      <c r="H540" s="1"/>
      <c r="I540" s="1"/>
      <c r="J540" s="1"/>
      <c r="K540" s="1"/>
      <c r="L540" s="1"/>
    </row>
    <row r="541" spans="1:12" x14ac:dyDescent="0.3">
      <c r="A541" s="7">
        <v>43691</v>
      </c>
      <c r="B541" s="8">
        <v>53.77</v>
      </c>
      <c r="C541" s="10">
        <f t="shared" si="17"/>
        <v>-1.1280748382737927E-2</v>
      </c>
      <c r="D541" s="10">
        <f t="shared" si="16"/>
        <v>0.1676629229846659</v>
      </c>
      <c r="E541" s="1"/>
      <c r="F541" s="1"/>
      <c r="G541" s="1"/>
      <c r="H541" s="1"/>
      <c r="I541" s="1"/>
      <c r="J541" s="1"/>
      <c r="K541" s="1"/>
      <c r="L541" s="1"/>
    </row>
    <row r="542" spans="1:12" x14ac:dyDescent="0.3">
      <c r="A542" s="7">
        <v>43692</v>
      </c>
      <c r="B542" s="8">
        <v>54.33</v>
      </c>
      <c r="C542" s="10">
        <f t="shared" si="17"/>
        <v>1.0360869741844959E-2</v>
      </c>
      <c r="D542" s="10">
        <f t="shared" si="16"/>
        <v>0.17079246944329071</v>
      </c>
      <c r="E542" s="1"/>
      <c r="F542" s="1"/>
      <c r="G542" s="1"/>
      <c r="H542" s="1"/>
      <c r="I542" s="1"/>
      <c r="J542" s="1"/>
      <c r="K542" s="1"/>
      <c r="L542" s="1"/>
    </row>
    <row r="543" spans="1:12" x14ac:dyDescent="0.3">
      <c r="A543" s="7">
        <v>43693</v>
      </c>
      <c r="B543" s="8">
        <v>55.02</v>
      </c>
      <c r="C543" s="10">
        <f t="shared" si="17"/>
        <v>1.2620194932996782E-2</v>
      </c>
      <c r="D543" s="10">
        <f t="shared" si="16"/>
        <v>0.17406781749629269</v>
      </c>
      <c r="E543" s="1"/>
      <c r="F543" s="1"/>
      <c r="G543" s="1"/>
      <c r="H543" s="1"/>
      <c r="I543" s="1"/>
      <c r="J543" s="1"/>
      <c r="K543" s="1"/>
      <c r="L543" s="1"/>
    </row>
    <row r="544" spans="1:12" x14ac:dyDescent="0.3">
      <c r="A544" s="7">
        <v>43696</v>
      </c>
      <c r="B544" s="8">
        <v>55.2</v>
      </c>
      <c r="C544" s="10">
        <f t="shared" si="17"/>
        <v>3.2661977866211022E-3</v>
      </c>
      <c r="D544" s="10">
        <f t="shared" si="16"/>
        <v>0.16936241215144748</v>
      </c>
      <c r="E544" s="1"/>
      <c r="F544" s="1"/>
      <c r="G544" s="1"/>
      <c r="H544" s="1"/>
      <c r="I544" s="1"/>
      <c r="J544" s="1"/>
      <c r="K544" s="1"/>
      <c r="L544" s="1"/>
    </row>
    <row r="545" spans="1:12" x14ac:dyDescent="0.3">
      <c r="A545" s="7">
        <v>43697</v>
      </c>
      <c r="B545" s="8">
        <v>54.29</v>
      </c>
      <c r="C545" s="10">
        <f t="shared" si="17"/>
        <v>-1.6622905365689972E-2</v>
      </c>
      <c r="D545" s="10">
        <f t="shared" si="16"/>
        <v>0.13973431335916225</v>
      </c>
      <c r="E545" s="1"/>
      <c r="F545" s="1"/>
      <c r="G545" s="1"/>
      <c r="H545" s="1"/>
      <c r="I545" s="1"/>
      <c r="J545" s="1"/>
      <c r="K545" s="1"/>
      <c r="L545" s="1"/>
    </row>
    <row r="546" spans="1:12" x14ac:dyDescent="0.3">
      <c r="A546" s="7">
        <v>43698</v>
      </c>
      <c r="B546" s="8">
        <v>54.38</v>
      </c>
      <c r="C546" s="10">
        <f t="shared" si="17"/>
        <v>1.6563912869651067E-3</v>
      </c>
      <c r="D546" s="10">
        <f t="shared" si="16"/>
        <v>0.13358393432951135</v>
      </c>
      <c r="E546" s="1"/>
      <c r="F546" s="1"/>
      <c r="G546" s="1"/>
      <c r="H546" s="1"/>
      <c r="I546" s="1"/>
      <c r="J546" s="1"/>
      <c r="K546" s="1"/>
      <c r="L546" s="1"/>
    </row>
    <row r="547" spans="1:12" x14ac:dyDescent="0.3">
      <c r="A547" s="7">
        <v>43699</v>
      </c>
      <c r="B547" s="8">
        <v>54.68</v>
      </c>
      <c r="C547" s="10">
        <f t="shared" si="17"/>
        <v>5.5015726514240351E-3</v>
      </c>
      <c r="D547" s="10">
        <f t="shared" si="16"/>
        <v>0.17003451428601768</v>
      </c>
      <c r="E547" s="1"/>
      <c r="F547" s="1"/>
      <c r="G547" s="1"/>
      <c r="H547" s="1"/>
      <c r="I547" s="1"/>
      <c r="J547" s="1"/>
      <c r="K547" s="1"/>
      <c r="L547" s="1"/>
    </row>
    <row r="548" spans="1:12" x14ac:dyDescent="0.3">
      <c r="A548" s="7">
        <v>43700</v>
      </c>
      <c r="B548" s="8">
        <v>53.63</v>
      </c>
      <c r="C548" s="10">
        <f t="shared" si="17"/>
        <v>-1.938939886091498E-2</v>
      </c>
      <c r="D548" s="10">
        <f t="shared" si="16"/>
        <v>0.15891682127330167</v>
      </c>
      <c r="E548" s="1"/>
      <c r="F548" s="1"/>
      <c r="G548" s="1"/>
      <c r="H548" s="1"/>
      <c r="I548" s="1"/>
      <c r="J548" s="1"/>
      <c r="K548" s="1"/>
      <c r="L548" s="1"/>
    </row>
    <row r="549" spans="1:12" x14ac:dyDescent="0.3">
      <c r="A549" s="7">
        <v>43703</v>
      </c>
      <c r="B549" s="8">
        <v>53.98</v>
      </c>
      <c r="C549" s="10">
        <f t="shared" si="17"/>
        <v>6.5049945950247587E-3</v>
      </c>
      <c r="D549" s="10">
        <f t="shared" si="16"/>
        <v>0.16892521336450664</v>
      </c>
      <c r="E549" s="1"/>
      <c r="F549" s="1"/>
      <c r="G549" s="1"/>
      <c r="H549" s="1"/>
      <c r="I549" s="1"/>
      <c r="J549" s="1"/>
      <c r="K549" s="1"/>
      <c r="L549" s="1"/>
    </row>
    <row r="550" spans="1:12" x14ac:dyDescent="0.3">
      <c r="A550" s="7">
        <v>43704</v>
      </c>
      <c r="B550" s="8">
        <v>51.91</v>
      </c>
      <c r="C550" s="10">
        <f t="shared" si="17"/>
        <v>-3.9102157750720991E-2</v>
      </c>
      <c r="D550" s="10">
        <f t="shared" si="16"/>
        <v>0.12130493050410016</v>
      </c>
      <c r="E550" s="1"/>
      <c r="F550" s="1"/>
      <c r="G550" s="1"/>
      <c r="H550" s="1"/>
      <c r="I550" s="1"/>
      <c r="J550" s="1"/>
      <c r="K550" s="1"/>
      <c r="L550" s="1"/>
    </row>
    <row r="551" spans="1:12" x14ac:dyDescent="0.3">
      <c r="A551" s="7">
        <v>43705</v>
      </c>
      <c r="B551" s="8">
        <v>53.12</v>
      </c>
      <c r="C551" s="10">
        <f t="shared" si="17"/>
        <v>2.3042055329040727E-2</v>
      </c>
      <c r="D551" s="10">
        <f t="shared" si="16"/>
        <v>0.14674219655909573</v>
      </c>
      <c r="E551" s="1"/>
      <c r="F551" s="1"/>
      <c r="G551" s="1"/>
      <c r="H551" s="1"/>
      <c r="I551" s="1"/>
      <c r="J551" s="1"/>
      <c r="K551" s="1"/>
      <c r="L551" s="1"/>
    </row>
    <row r="552" spans="1:12" x14ac:dyDescent="0.3">
      <c r="A552" s="7">
        <v>43706</v>
      </c>
      <c r="B552" s="8">
        <v>53.35</v>
      </c>
      <c r="C552" s="10">
        <f t="shared" si="17"/>
        <v>4.3204725795839317E-3</v>
      </c>
      <c r="D552" s="10">
        <f t="shared" si="16"/>
        <v>0.16180249839606459</v>
      </c>
      <c r="E552" s="1"/>
      <c r="F552" s="1"/>
      <c r="G552" s="1"/>
      <c r="H552" s="1"/>
      <c r="I552" s="1"/>
      <c r="J552" s="1"/>
      <c r="K552" s="1"/>
      <c r="L552" s="1"/>
    </row>
    <row r="553" spans="1:12" x14ac:dyDescent="0.3">
      <c r="A553" s="7">
        <v>43707</v>
      </c>
      <c r="B553" s="8">
        <v>53.8</v>
      </c>
      <c r="C553" s="10">
        <f t="shared" si="17"/>
        <v>8.3994894199763484E-3</v>
      </c>
      <c r="D553" s="10">
        <f t="shared" si="16"/>
        <v>0.16361290181998192</v>
      </c>
      <c r="E553" s="1"/>
      <c r="F553" s="1"/>
      <c r="G553" s="1"/>
      <c r="H553" s="1"/>
      <c r="I553" s="1"/>
      <c r="J553" s="1"/>
      <c r="K553" s="1"/>
      <c r="L553" s="1"/>
    </row>
    <row r="554" spans="1:12" x14ac:dyDescent="0.3">
      <c r="A554" s="7">
        <v>43711</v>
      </c>
      <c r="B554" s="8">
        <v>54.3</v>
      </c>
      <c r="C554" s="10">
        <f t="shared" si="17"/>
        <v>9.2507597721509967E-3</v>
      </c>
      <c r="D554" s="10">
        <f t="shared" si="16"/>
        <v>0.17373970194601271</v>
      </c>
      <c r="E554" s="1"/>
      <c r="F554" s="1"/>
      <c r="G554" s="1"/>
      <c r="H554" s="1"/>
      <c r="I554" s="1"/>
      <c r="J554" s="1"/>
      <c r="K554" s="1"/>
      <c r="L554" s="1"/>
    </row>
    <row r="555" spans="1:12" x14ac:dyDescent="0.3">
      <c r="A555" s="7">
        <v>43712</v>
      </c>
      <c r="B555" s="8">
        <v>54.31</v>
      </c>
      <c r="C555" s="10">
        <f t="shared" si="17"/>
        <v>1.8414510686434163E-4</v>
      </c>
      <c r="D555" s="10">
        <f t="shared" si="16"/>
        <v>0.16584960787937456</v>
      </c>
      <c r="E555" s="1"/>
      <c r="F555" s="1"/>
      <c r="G555" s="1"/>
      <c r="H555" s="1"/>
      <c r="I555" s="1"/>
      <c r="J555" s="1"/>
      <c r="K555" s="1"/>
      <c r="L555" s="1"/>
    </row>
    <row r="556" spans="1:12" x14ac:dyDescent="0.3">
      <c r="A556" s="7">
        <v>43713</v>
      </c>
      <c r="B556" s="8">
        <v>54.16</v>
      </c>
      <c r="C556" s="10">
        <f t="shared" si="17"/>
        <v>-2.7657434427344973E-3</v>
      </c>
      <c r="D556" s="10">
        <f t="shared" si="16"/>
        <v>0.1650418765927063</v>
      </c>
      <c r="E556" s="1"/>
      <c r="F556" s="1"/>
      <c r="G556" s="1"/>
      <c r="H556" s="1"/>
      <c r="I556" s="1"/>
      <c r="J556" s="1"/>
      <c r="K556" s="1"/>
      <c r="L556" s="1"/>
    </row>
    <row r="557" spans="1:12" x14ac:dyDescent="0.3">
      <c r="A557" s="7">
        <v>43714</v>
      </c>
      <c r="B557" s="8">
        <v>54.96</v>
      </c>
      <c r="C557" s="10">
        <f t="shared" si="17"/>
        <v>1.466301931007449E-2</v>
      </c>
      <c r="D557" s="10">
        <f t="shared" si="16"/>
        <v>0.18779502420812469</v>
      </c>
      <c r="E557" s="1"/>
      <c r="F557" s="1"/>
      <c r="G557" s="1"/>
      <c r="H557" s="1"/>
      <c r="I557" s="1"/>
      <c r="J557" s="1"/>
      <c r="K557" s="1"/>
      <c r="L557" s="1"/>
    </row>
    <row r="558" spans="1:12" x14ac:dyDescent="0.3">
      <c r="A558" s="7">
        <v>43717</v>
      </c>
      <c r="B558" s="8">
        <v>55.59</v>
      </c>
      <c r="C558" s="10">
        <f t="shared" si="17"/>
        <v>1.1397681051284162E-2</v>
      </c>
      <c r="D558" s="10">
        <f t="shared" si="16"/>
        <v>0.16764298392933702</v>
      </c>
      <c r="E558" s="1"/>
      <c r="F558" s="1"/>
      <c r="G558" s="1"/>
      <c r="H558" s="1"/>
      <c r="I558" s="1"/>
      <c r="J558" s="1"/>
      <c r="K558" s="1"/>
      <c r="L558" s="1"/>
    </row>
    <row r="559" spans="1:12" x14ac:dyDescent="0.3">
      <c r="A559" s="7">
        <v>43718</v>
      </c>
      <c r="B559" s="8">
        <v>54.53</v>
      </c>
      <c r="C559" s="10">
        <f t="shared" si="17"/>
        <v>-1.9252320027407895E-2</v>
      </c>
      <c r="D559" s="10">
        <f t="shared" si="16"/>
        <v>0.13696921994656894</v>
      </c>
      <c r="E559" s="1"/>
      <c r="F559" s="1"/>
      <c r="G559" s="1"/>
      <c r="H559" s="1"/>
      <c r="I559" s="1"/>
      <c r="J559" s="1"/>
      <c r="K559" s="1"/>
      <c r="L559" s="1"/>
    </row>
    <row r="560" spans="1:12" x14ac:dyDescent="0.3">
      <c r="A560" s="7">
        <v>43719</v>
      </c>
      <c r="B560" s="8">
        <v>54.32</v>
      </c>
      <c r="C560" s="10">
        <f t="shared" si="17"/>
        <v>-3.8585256875295227E-3</v>
      </c>
      <c r="D560" s="10">
        <f t="shared" si="16"/>
        <v>0.13563754336094833</v>
      </c>
      <c r="E560" s="1"/>
      <c r="F560" s="1"/>
      <c r="G560" s="1"/>
      <c r="H560" s="1"/>
      <c r="I560" s="1"/>
      <c r="J560" s="1"/>
      <c r="K560" s="1"/>
      <c r="L560" s="1"/>
    </row>
    <row r="561" spans="1:12" x14ac:dyDescent="0.3">
      <c r="A561" s="7">
        <v>43720</v>
      </c>
      <c r="B561" s="8">
        <v>54.09</v>
      </c>
      <c r="C561" s="10">
        <f t="shared" si="17"/>
        <v>-4.2431573671050781E-3</v>
      </c>
      <c r="D561" s="10">
        <f t="shared" si="16"/>
        <v>0.14583507014863756</v>
      </c>
      <c r="E561" s="1"/>
      <c r="F561" s="1"/>
      <c r="G561" s="1"/>
      <c r="H561" s="1"/>
      <c r="I561" s="1"/>
      <c r="J561" s="1"/>
      <c r="K561" s="1"/>
      <c r="L561" s="1"/>
    </row>
    <row r="562" spans="1:12" x14ac:dyDescent="0.3">
      <c r="A562" s="7">
        <v>43721</v>
      </c>
      <c r="B562" s="8">
        <v>53.97</v>
      </c>
      <c r="C562" s="10">
        <f t="shared" si="17"/>
        <v>-2.2209892527842766E-3</v>
      </c>
      <c r="D562" s="10">
        <f t="shared" si="16"/>
        <v>0.1274881214317195</v>
      </c>
      <c r="E562" s="1"/>
      <c r="F562" s="1"/>
      <c r="G562" s="1"/>
      <c r="H562" s="1"/>
      <c r="I562" s="1"/>
      <c r="J562" s="1"/>
      <c r="K562" s="1"/>
      <c r="L562" s="1"/>
    </row>
    <row r="563" spans="1:12" x14ac:dyDescent="0.3">
      <c r="A563" s="7">
        <v>43724</v>
      </c>
      <c r="B563" s="8">
        <v>54.54</v>
      </c>
      <c r="C563" s="10">
        <f t="shared" si="17"/>
        <v>1.0506040786891003E-2</v>
      </c>
      <c r="D563" s="10">
        <f t="shared" si="16"/>
        <v>0.13631172228442109</v>
      </c>
      <c r="E563" s="1"/>
      <c r="F563" s="1"/>
      <c r="G563" s="1"/>
      <c r="H563" s="1"/>
      <c r="I563" s="1"/>
      <c r="J563" s="1"/>
      <c r="K563" s="1"/>
      <c r="L563" s="1"/>
    </row>
    <row r="564" spans="1:12" x14ac:dyDescent="0.3">
      <c r="A564" s="7">
        <v>43725</v>
      </c>
      <c r="B564" s="8">
        <v>55.03</v>
      </c>
      <c r="C564" s="10">
        <f t="shared" si="17"/>
        <v>8.9441136542249573E-3</v>
      </c>
      <c r="D564" s="10">
        <f t="shared" si="16"/>
        <v>0.1418994241449261</v>
      </c>
      <c r="E564" s="1"/>
      <c r="F564" s="1"/>
      <c r="G564" s="1"/>
      <c r="H564" s="1"/>
      <c r="I564" s="1"/>
      <c r="J564" s="1"/>
      <c r="K564" s="1"/>
      <c r="L564" s="1"/>
    </row>
    <row r="565" spans="1:12" x14ac:dyDescent="0.3">
      <c r="A565" s="7">
        <v>43726</v>
      </c>
      <c r="B565" s="8">
        <v>54.53</v>
      </c>
      <c r="C565" s="10">
        <f t="shared" si="17"/>
        <v>-9.1274821336972834E-3</v>
      </c>
      <c r="D565" s="10">
        <f t="shared" si="16"/>
        <v>0.13235318153609746</v>
      </c>
      <c r="E565" s="1"/>
      <c r="F565" s="1"/>
      <c r="G565" s="1"/>
      <c r="H565" s="1"/>
      <c r="I565" s="1"/>
      <c r="J565" s="1"/>
      <c r="K565" s="1"/>
      <c r="L565" s="1"/>
    </row>
    <row r="566" spans="1:12" x14ac:dyDescent="0.3">
      <c r="A566" s="7">
        <v>43727</v>
      </c>
      <c r="B566" s="8">
        <v>54.39</v>
      </c>
      <c r="C566" s="10">
        <f t="shared" si="17"/>
        <v>-2.5706955031008661E-3</v>
      </c>
      <c r="D566" s="10">
        <f t="shared" si="16"/>
        <v>0.20904049015341125</v>
      </c>
      <c r="E566" s="1"/>
      <c r="F566" s="1"/>
      <c r="G566" s="1"/>
      <c r="H566" s="1"/>
      <c r="I566" s="1"/>
      <c r="J566" s="1"/>
      <c r="K566" s="1"/>
      <c r="L566" s="1"/>
    </row>
    <row r="567" spans="1:12" x14ac:dyDescent="0.3">
      <c r="A567" s="7">
        <v>43728</v>
      </c>
      <c r="B567" s="8">
        <v>54.33</v>
      </c>
      <c r="C567" s="10">
        <f t="shared" si="17"/>
        <v>-1.103752871437734E-3</v>
      </c>
      <c r="D567" s="10">
        <f t="shared" si="16"/>
        <v>0.20476931381937977</v>
      </c>
      <c r="E567" s="1"/>
      <c r="F567" s="1"/>
      <c r="G567" s="1"/>
      <c r="H567" s="1"/>
      <c r="I567" s="1"/>
      <c r="J567" s="1"/>
      <c r="K567" s="1"/>
      <c r="L567" s="1"/>
    </row>
    <row r="568" spans="1:12" x14ac:dyDescent="0.3">
      <c r="A568" s="7">
        <v>43731</v>
      </c>
      <c r="B568" s="8">
        <v>53.9</v>
      </c>
      <c r="C568" s="10">
        <f t="shared" si="17"/>
        <v>-7.9460826484802367E-3</v>
      </c>
      <c r="D568" s="10">
        <f t="shared" si="16"/>
        <v>0.1945669125241313</v>
      </c>
      <c r="E568" s="1"/>
      <c r="F568" s="1"/>
      <c r="G568" s="1"/>
      <c r="H568" s="1"/>
      <c r="I568" s="1"/>
      <c r="J568" s="1"/>
      <c r="K568" s="1"/>
      <c r="L568" s="1"/>
    </row>
    <row r="569" spans="1:12" x14ac:dyDescent="0.3">
      <c r="A569" s="7">
        <v>43732</v>
      </c>
      <c r="B569" s="8">
        <v>54.18</v>
      </c>
      <c r="C569" s="10">
        <f t="shared" si="17"/>
        <v>5.1813587419975845E-3</v>
      </c>
      <c r="D569" s="10">
        <f t="shared" si="16"/>
        <v>0.19772192812089634</v>
      </c>
      <c r="E569" s="1"/>
      <c r="F569" s="1"/>
      <c r="G569" s="1"/>
      <c r="H569" s="1"/>
      <c r="I569" s="1"/>
      <c r="J569" s="1"/>
      <c r="K569" s="1"/>
      <c r="L569" s="1"/>
    </row>
    <row r="570" spans="1:12" x14ac:dyDescent="0.3">
      <c r="A570" s="7">
        <v>43733</v>
      </c>
      <c r="B570" s="8">
        <v>54.17</v>
      </c>
      <c r="C570" s="10">
        <f t="shared" si="17"/>
        <v>-1.8458698714151096E-4</v>
      </c>
      <c r="D570" s="10">
        <f t="shared" si="16"/>
        <v>0.20771036884680544</v>
      </c>
      <c r="E570" s="1"/>
      <c r="F570" s="1"/>
      <c r="G570" s="1"/>
      <c r="H570" s="1"/>
      <c r="I570" s="1"/>
      <c r="J570" s="1"/>
      <c r="K570" s="1"/>
      <c r="L570" s="1"/>
    </row>
    <row r="571" spans="1:12" x14ac:dyDescent="0.3">
      <c r="A571" s="7">
        <v>43734</v>
      </c>
      <c r="B571" s="8">
        <v>54.99</v>
      </c>
      <c r="C571" s="10">
        <f t="shared" si="17"/>
        <v>1.5024100849915864E-2</v>
      </c>
      <c r="D571" s="10">
        <f t="shared" si="16"/>
        <v>0.22797425842500438</v>
      </c>
      <c r="E571" s="1"/>
      <c r="F571" s="1"/>
      <c r="G571" s="1"/>
      <c r="H571" s="1"/>
      <c r="I571" s="1"/>
      <c r="J571" s="1"/>
      <c r="K571" s="1"/>
      <c r="L571" s="1"/>
    </row>
    <row r="572" spans="1:12" x14ac:dyDescent="0.3">
      <c r="A572" s="7">
        <v>43735</v>
      </c>
      <c r="B572" s="8">
        <v>54.87</v>
      </c>
      <c r="C572" s="10">
        <f t="shared" si="17"/>
        <v>-2.1845994488394237E-3</v>
      </c>
      <c r="D572" s="10">
        <f t="shared" si="16"/>
        <v>0.22761864896933734</v>
      </c>
      <c r="E572" s="1"/>
      <c r="F572" s="1"/>
      <c r="G572" s="1"/>
      <c r="H572" s="1"/>
      <c r="I572" s="1"/>
      <c r="J572" s="1"/>
      <c r="K572" s="1"/>
      <c r="L572" s="1"/>
    </row>
    <row r="573" spans="1:12" x14ac:dyDescent="0.3">
      <c r="A573" s="7">
        <v>43738</v>
      </c>
      <c r="B573" s="8">
        <v>55.12</v>
      </c>
      <c r="C573" s="10">
        <f t="shared" si="17"/>
        <v>4.5458756345191365E-3</v>
      </c>
      <c r="D573" s="10">
        <f t="shared" si="16"/>
        <v>0.24761507985489267</v>
      </c>
      <c r="E573" s="1"/>
      <c r="F573" s="1"/>
      <c r="G573" s="1"/>
      <c r="H573" s="1"/>
      <c r="I573" s="1"/>
      <c r="J573" s="1"/>
      <c r="K573" s="1"/>
      <c r="L573" s="1"/>
    </row>
    <row r="574" spans="1:12" x14ac:dyDescent="0.3">
      <c r="A574" s="7">
        <v>43739</v>
      </c>
      <c r="B574" s="8">
        <v>54.39</v>
      </c>
      <c r="C574" s="10">
        <f t="shared" si="17"/>
        <v>-1.3332313270533743E-2</v>
      </c>
      <c r="D574" s="10">
        <f t="shared" si="16"/>
        <v>0.23684239567236953</v>
      </c>
      <c r="E574" s="1"/>
      <c r="F574" s="1"/>
      <c r="G574" s="1"/>
      <c r="H574" s="1"/>
      <c r="I574" s="1"/>
      <c r="J574" s="1"/>
      <c r="K574" s="1"/>
      <c r="L574" s="1"/>
    </row>
    <row r="575" spans="1:12" x14ac:dyDescent="0.3">
      <c r="A575" s="7">
        <v>43740</v>
      </c>
      <c r="B575" s="8">
        <v>52.91</v>
      </c>
      <c r="C575" s="10">
        <f t="shared" si="17"/>
        <v>-2.7587956518829053E-2</v>
      </c>
      <c r="D575" s="10">
        <f t="shared" ref="D575:D638" si="18">SUM(C324:C575)</f>
        <v>0.21509625971612956</v>
      </c>
      <c r="E575" s="1"/>
      <c r="F575" s="1"/>
      <c r="G575" s="1"/>
      <c r="H575" s="1"/>
      <c r="I575" s="1"/>
      <c r="J575" s="1"/>
      <c r="K575" s="1"/>
      <c r="L575" s="1"/>
    </row>
    <row r="576" spans="1:12" x14ac:dyDescent="0.3">
      <c r="A576" s="7">
        <v>43741</v>
      </c>
      <c r="B576" s="8">
        <v>53.37</v>
      </c>
      <c r="C576" s="10">
        <f t="shared" si="17"/>
        <v>8.6564334298130218E-3</v>
      </c>
      <c r="D576" s="10">
        <f t="shared" si="18"/>
        <v>0.21094543926711132</v>
      </c>
      <c r="E576" s="1"/>
      <c r="F576" s="1"/>
      <c r="G576" s="1"/>
      <c r="H576" s="1"/>
      <c r="I576" s="1"/>
      <c r="J576" s="1"/>
      <c r="K576" s="1"/>
      <c r="L576" s="1"/>
    </row>
    <row r="577" spans="1:12" x14ac:dyDescent="0.3">
      <c r="A577" s="7">
        <v>43742</v>
      </c>
      <c r="B577" s="8">
        <v>54.3</v>
      </c>
      <c r="C577" s="10">
        <f t="shared" si="17"/>
        <v>1.7275436594036204E-2</v>
      </c>
      <c r="D577" s="10">
        <f t="shared" si="18"/>
        <v>0.23332411124632502</v>
      </c>
      <c r="E577" s="1"/>
      <c r="F577" s="1"/>
      <c r="G577" s="1"/>
      <c r="H577" s="1"/>
      <c r="I577" s="1"/>
      <c r="J577" s="1"/>
      <c r="K577" s="1"/>
      <c r="L577" s="1"/>
    </row>
    <row r="578" spans="1:12" x14ac:dyDescent="0.3">
      <c r="A578" s="7">
        <v>43745</v>
      </c>
      <c r="B578" s="8">
        <v>54.5</v>
      </c>
      <c r="C578" s="10">
        <f t="shared" si="17"/>
        <v>3.6764747293086273E-3</v>
      </c>
      <c r="D578" s="10">
        <f t="shared" si="18"/>
        <v>0.22912470556098297</v>
      </c>
      <c r="E578" s="1"/>
      <c r="F578" s="1"/>
      <c r="G578" s="1"/>
      <c r="H578" s="1"/>
      <c r="I578" s="1"/>
      <c r="J578" s="1"/>
      <c r="K578" s="1"/>
      <c r="L578" s="1"/>
    </row>
    <row r="579" spans="1:12" x14ac:dyDescent="0.3">
      <c r="A579" s="7">
        <v>43746</v>
      </c>
      <c r="B579" s="8">
        <v>54.15</v>
      </c>
      <c r="C579" s="10">
        <f t="shared" si="17"/>
        <v>-6.442728222198801E-3</v>
      </c>
      <c r="D579" s="10">
        <f t="shared" si="18"/>
        <v>0.21922694683745023</v>
      </c>
      <c r="E579" s="1"/>
      <c r="F579" s="1"/>
      <c r="G579" s="1"/>
      <c r="H579" s="1"/>
      <c r="I579" s="1"/>
      <c r="J579" s="1"/>
      <c r="K579" s="1"/>
      <c r="L579" s="1"/>
    </row>
    <row r="580" spans="1:12" x14ac:dyDescent="0.3">
      <c r="A580" s="7">
        <v>43747</v>
      </c>
      <c r="B580" s="8">
        <v>54.16</v>
      </c>
      <c r="C580" s="10">
        <f t="shared" ref="C580:C643" si="19">LN(B580/B579)</f>
        <v>1.8465515701988932E-4</v>
      </c>
      <c r="D580" s="10">
        <f t="shared" si="18"/>
        <v>0.1989284097580733</v>
      </c>
      <c r="E580" s="1"/>
      <c r="F580" s="1"/>
      <c r="G580" s="1"/>
      <c r="H580" s="1"/>
      <c r="I580" s="1"/>
      <c r="J580" s="1"/>
      <c r="K580" s="1"/>
      <c r="L580" s="1"/>
    </row>
    <row r="581" spans="1:12" x14ac:dyDescent="0.3">
      <c r="A581" s="7">
        <v>43748</v>
      </c>
      <c r="B581" s="8">
        <v>54.61</v>
      </c>
      <c r="C581" s="10">
        <f t="shared" si="19"/>
        <v>8.2743875600428292E-3</v>
      </c>
      <c r="D581" s="10">
        <f t="shared" si="18"/>
        <v>0.23229535471017096</v>
      </c>
      <c r="E581" s="1"/>
      <c r="F581" s="1"/>
      <c r="G581" s="1"/>
      <c r="H581" s="1"/>
      <c r="I581" s="1"/>
      <c r="J581" s="1"/>
      <c r="K581" s="1"/>
      <c r="L581" s="1"/>
    </row>
    <row r="582" spans="1:12" x14ac:dyDescent="0.3">
      <c r="A582" s="7">
        <v>43749</v>
      </c>
      <c r="B582" s="8">
        <v>54.35</v>
      </c>
      <c r="C582" s="10">
        <f t="shared" si="19"/>
        <v>-4.7724025968437951E-3</v>
      </c>
      <c r="D582" s="10">
        <f t="shared" si="18"/>
        <v>0.21261954661075222</v>
      </c>
      <c r="E582" s="1"/>
      <c r="F582" s="1"/>
      <c r="G582" s="1"/>
      <c r="H582" s="1"/>
      <c r="I582" s="1"/>
      <c r="J582" s="1"/>
      <c r="K582" s="1"/>
      <c r="L582" s="1"/>
    </row>
    <row r="583" spans="1:12" x14ac:dyDescent="0.3">
      <c r="A583" s="7">
        <v>43752</v>
      </c>
      <c r="B583" s="8">
        <v>54.01</v>
      </c>
      <c r="C583" s="10">
        <f t="shared" si="19"/>
        <v>-6.2753989624188076E-3</v>
      </c>
      <c r="D583" s="10">
        <f t="shared" si="18"/>
        <v>0.23146356956100869</v>
      </c>
      <c r="E583" s="1"/>
      <c r="F583" s="1"/>
      <c r="G583" s="1"/>
      <c r="H583" s="1"/>
      <c r="I583" s="1"/>
      <c r="J583" s="1"/>
      <c r="K583" s="1"/>
      <c r="L583" s="1"/>
    </row>
    <row r="584" spans="1:12" x14ac:dyDescent="0.3">
      <c r="A584" s="7">
        <v>43753</v>
      </c>
      <c r="B584" s="8">
        <v>53.61</v>
      </c>
      <c r="C584" s="10">
        <f t="shared" si="19"/>
        <v>-7.4335967653533161E-3</v>
      </c>
      <c r="D584" s="10">
        <f t="shared" si="18"/>
        <v>0.2182126207297421</v>
      </c>
      <c r="E584" s="1"/>
      <c r="F584" s="1"/>
      <c r="G584" s="1"/>
      <c r="H584" s="1"/>
      <c r="I584" s="1"/>
      <c r="J584" s="1"/>
      <c r="K584" s="1"/>
      <c r="L584" s="1"/>
    </row>
    <row r="585" spans="1:12" x14ac:dyDescent="0.3">
      <c r="A585" s="7">
        <v>43754</v>
      </c>
      <c r="B585" s="8">
        <v>52.65</v>
      </c>
      <c r="C585" s="10">
        <f t="shared" si="19"/>
        <v>-1.8069379259461848E-2</v>
      </c>
      <c r="D585" s="10">
        <f t="shared" si="18"/>
        <v>0.1892973984506317</v>
      </c>
      <c r="E585" s="1"/>
      <c r="F585" s="1"/>
      <c r="G585" s="1"/>
      <c r="H585" s="1"/>
      <c r="I585" s="1"/>
      <c r="J585" s="1"/>
      <c r="K585" s="1"/>
      <c r="L585" s="1"/>
    </row>
    <row r="586" spans="1:12" x14ac:dyDescent="0.3">
      <c r="A586" s="7">
        <v>43755</v>
      </c>
      <c r="B586" s="8">
        <v>52.96</v>
      </c>
      <c r="C586" s="10">
        <f t="shared" si="19"/>
        <v>5.8706730487682168E-3</v>
      </c>
      <c r="D586" s="10">
        <f t="shared" si="18"/>
        <v>0.17697334623793248</v>
      </c>
      <c r="E586" s="1"/>
      <c r="F586" s="1"/>
      <c r="G586" s="1"/>
      <c r="H586" s="1"/>
      <c r="I586" s="1"/>
      <c r="J586" s="1"/>
      <c r="K586" s="1"/>
      <c r="L586" s="1"/>
    </row>
    <row r="587" spans="1:12" x14ac:dyDescent="0.3">
      <c r="A587" s="7">
        <v>43756</v>
      </c>
      <c r="B587" s="8">
        <v>52.55</v>
      </c>
      <c r="C587" s="10">
        <f t="shared" si="19"/>
        <v>-7.771814305792748E-3</v>
      </c>
      <c r="D587" s="10">
        <f t="shared" si="18"/>
        <v>0.17621275594876071</v>
      </c>
      <c r="E587" s="1"/>
      <c r="F587" s="1"/>
      <c r="G587" s="1"/>
      <c r="H587" s="1"/>
      <c r="I587" s="1"/>
      <c r="J587" s="1"/>
      <c r="K587" s="1"/>
      <c r="L587" s="1"/>
    </row>
    <row r="588" spans="1:12" x14ac:dyDescent="0.3">
      <c r="A588" s="7">
        <v>43759</v>
      </c>
      <c r="B588" s="8">
        <v>52.51</v>
      </c>
      <c r="C588" s="10">
        <f t="shared" si="19"/>
        <v>-7.6146967319214338E-4</v>
      </c>
      <c r="D588" s="10">
        <f t="shared" si="18"/>
        <v>0.18480034536415446</v>
      </c>
      <c r="E588" s="1"/>
      <c r="F588" s="1"/>
      <c r="G588" s="1"/>
      <c r="H588" s="1"/>
      <c r="I588" s="1"/>
      <c r="J588" s="1"/>
      <c r="K588" s="1"/>
      <c r="L588" s="1"/>
    </row>
    <row r="589" spans="1:12" x14ac:dyDescent="0.3">
      <c r="A589" s="7">
        <v>43760</v>
      </c>
      <c r="B589" s="8">
        <v>51.09</v>
      </c>
      <c r="C589" s="10">
        <f t="shared" si="19"/>
        <v>-2.7414844307061224E-2</v>
      </c>
      <c r="D589" s="10">
        <f t="shared" si="18"/>
        <v>0.13720112151348288</v>
      </c>
      <c r="E589" s="1"/>
      <c r="F589" s="1"/>
      <c r="G589" s="1"/>
      <c r="H589" s="1"/>
      <c r="I589" s="1"/>
      <c r="J589" s="1"/>
      <c r="K589" s="1"/>
      <c r="L589" s="1"/>
    </row>
    <row r="590" spans="1:12" x14ac:dyDescent="0.3">
      <c r="A590" s="7">
        <v>43761</v>
      </c>
      <c r="B590" s="8">
        <v>51.18</v>
      </c>
      <c r="C590" s="10">
        <f t="shared" si="19"/>
        <v>1.7600473889360564E-3</v>
      </c>
      <c r="D590" s="10">
        <f t="shared" si="18"/>
        <v>0.14775590368167157</v>
      </c>
      <c r="E590" s="1"/>
      <c r="F590" s="1"/>
      <c r="G590" s="1"/>
      <c r="H590" s="1"/>
      <c r="I590" s="1"/>
      <c r="J590" s="1"/>
      <c r="K590" s="1"/>
      <c r="L590" s="1"/>
    </row>
    <row r="591" spans="1:12" x14ac:dyDescent="0.3">
      <c r="A591" s="7">
        <v>43762</v>
      </c>
      <c r="B591" s="8">
        <v>51.11</v>
      </c>
      <c r="C591" s="10">
        <f t="shared" si="19"/>
        <v>-1.3686579514545301E-3</v>
      </c>
      <c r="D591" s="10">
        <f t="shared" si="18"/>
        <v>0.13871572796223558</v>
      </c>
      <c r="E591" s="1"/>
      <c r="F591" s="1"/>
      <c r="G591" s="1"/>
      <c r="H591" s="1"/>
      <c r="I591" s="1"/>
      <c r="J591" s="1"/>
      <c r="K591" s="1"/>
      <c r="L591" s="1"/>
    </row>
    <row r="592" spans="1:12" x14ac:dyDescent="0.3">
      <c r="A592" s="7">
        <v>43763</v>
      </c>
      <c r="B592" s="8">
        <v>50.51</v>
      </c>
      <c r="C592" s="10">
        <f t="shared" si="19"/>
        <v>-1.1808836300227023E-2</v>
      </c>
      <c r="D592" s="10">
        <f t="shared" si="18"/>
        <v>0.11951686810717813</v>
      </c>
      <c r="E592" s="1"/>
      <c r="F592" s="1"/>
      <c r="G592" s="1"/>
      <c r="H592" s="1"/>
      <c r="I592" s="1"/>
      <c r="J592" s="1"/>
      <c r="K592" s="1"/>
      <c r="L592" s="1"/>
    </row>
    <row r="593" spans="1:12" x14ac:dyDescent="0.3">
      <c r="A593" s="7">
        <v>43766</v>
      </c>
      <c r="B593" s="8">
        <v>50</v>
      </c>
      <c r="C593" s="10">
        <f t="shared" si="19"/>
        <v>-1.0148331051815085E-2</v>
      </c>
      <c r="D593" s="10">
        <f t="shared" si="18"/>
        <v>0.11720820090553896</v>
      </c>
      <c r="E593" s="1"/>
      <c r="F593" s="1"/>
      <c r="G593" s="1"/>
      <c r="H593" s="1"/>
      <c r="I593" s="1"/>
      <c r="J593" s="1"/>
      <c r="K593" s="1"/>
      <c r="L593" s="1"/>
    </row>
    <row r="594" spans="1:12" x14ac:dyDescent="0.3">
      <c r="A594" s="7">
        <v>43767</v>
      </c>
      <c r="B594" s="8">
        <v>50.46</v>
      </c>
      <c r="C594" s="10">
        <f t="shared" si="19"/>
        <v>9.1579377847657243E-3</v>
      </c>
      <c r="D594" s="10">
        <f t="shared" si="18"/>
        <v>0.14796034066522254</v>
      </c>
      <c r="E594" s="1"/>
      <c r="F594" s="1"/>
      <c r="G594" s="1"/>
      <c r="H594" s="1"/>
      <c r="I594" s="1"/>
      <c r="J594" s="1"/>
      <c r="K594" s="1"/>
      <c r="L594" s="1"/>
    </row>
    <row r="595" spans="1:12" x14ac:dyDescent="0.3">
      <c r="A595" s="7">
        <v>43768</v>
      </c>
      <c r="B595" s="8">
        <v>50.71</v>
      </c>
      <c r="C595" s="10">
        <f t="shared" si="19"/>
        <v>4.9421865940161023E-3</v>
      </c>
      <c r="D595" s="10">
        <f t="shared" si="18"/>
        <v>0.13875672897833552</v>
      </c>
      <c r="E595" s="1"/>
      <c r="F595" s="1"/>
      <c r="G595" s="1"/>
      <c r="H595" s="1"/>
      <c r="I595" s="1"/>
      <c r="J595" s="1"/>
      <c r="K595" s="1"/>
      <c r="L595" s="1"/>
    </row>
    <row r="596" spans="1:12" x14ac:dyDescent="0.3">
      <c r="A596" s="7">
        <v>43769</v>
      </c>
      <c r="B596" s="8">
        <v>50.86</v>
      </c>
      <c r="C596" s="10">
        <f t="shared" si="19"/>
        <v>2.9536301870459109E-3</v>
      </c>
      <c r="D596" s="10">
        <f t="shared" si="18"/>
        <v>0.11136443403706707</v>
      </c>
      <c r="E596" s="1"/>
      <c r="F596" s="1"/>
      <c r="G596" s="1"/>
      <c r="H596" s="1"/>
      <c r="I596" s="1"/>
      <c r="J596" s="1"/>
      <c r="K596" s="1"/>
      <c r="L596" s="1"/>
    </row>
    <row r="597" spans="1:12" x14ac:dyDescent="0.3">
      <c r="A597" s="7">
        <v>43770</v>
      </c>
      <c r="B597" s="8">
        <v>51.18</v>
      </c>
      <c r="C597" s="10">
        <f t="shared" si="19"/>
        <v>6.2720707376692792E-3</v>
      </c>
      <c r="D597" s="10">
        <f t="shared" si="18"/>
        <v>0.15571501334924087</v>
      </c>
      <c r="E597" s="1"/>
      <c r="F597" s="1"/>
      <c r="G597" s="1"/>
      <c r="H597" s="1"/>
      <c r="I597" s="1"/>
      <c r="J597" s="1"/>
      <c r="K597" s="1"/>
      <c r="L597" s="1"/>
    </row>
    <row r="598" spans="1:12" x14ac:dyDescent="0.3">
      <c r="A598" s="7">
        <v>43773</v>
      </c>
      <c r="B598" s="8">
        <v>51.38</v>
      </c>
      <c r="C598" s="10">
        <f t="shared" si="19"/>
        <v>3.9001609500947353E-3</v>
      </c>
      <c r="D598" s="10">
        <f t="shared" si="18"/>
        <v>0.14781294924270763</v>
      </c>
      <c r="E598" s="1"/>
      <c r="F598" s="1"/>
      <c r="G598" s="1"/>
      <c r="H598" s="1"/>
      <c r="I598" s="1"/>
      <c r="J598" s="1"/>
      <c r="K598" s="1"/>
      <c r="L598" s="1"/>
    </row>
    <row r="599" spans="1:12" x14ac:dyDescent="0.3">
      <c r="A599" s="7">
        <v>43774</v>
      </c>
      <c r="B599" s="8">
        <v>51.59</v>
      </c>
      <c r="C599" s="10">
        <f t="shared" si="19"/>
        <v>4.0788635748210279E-3</v>
      </c>
      <c r="D599" s="10">
        <f t="shared" si="18"/>
        <v>0.20161878749808848</v>
      </c>
      <c r="E599" s="1"/>
      <c r="F599" s="1"/>
      <c r="G599" s="1"/>
      <c r="H599" s="1"/>
      <c r="I599" s="1"/>
      <c r="J599" s="1"/>
      <c r="K599" s="1"/>
      <c r="L599" s="1"/>
    </row>
    <row r="600" spans="1:12" x14ac:dyDescent="0.3">
      <c r="A600" s="7">
        <v>43775</v>
      </c>
      <c r="B600" s="8">
        <v>52.47</v>
      </c>
      <c r="C600" s="10">
        <f t="shared" si="19"/>
        <v>1.6913722442061838E-2</v>
      </c>
      <c r="D600" s="10">
        <f t="shared" si="18"/>
        <v>0.19973937991171514</v>
      </c>
      <c r="E600" s="1"/>
      <c r="F600" s="1"/>
      <c r="G600" s="1"/>
      <c r="H600" s="1"/>
      <c r="I600" s="1"/>
      <c r="J600" s="1"/>
      <c r="K600" s="1"/>
      <c r="L600" s="1"/>
    </row>
    <row r="601" spans="1:12" x14ac:dyDescent="0.3">
      <c r="A601" s="7">
        <v>43776</v>
      </c>
      <c r="B601" s="8">
        <v>51.98</v>
      </c>
      <c r="C601" s="10">
        <f t="shared" si="19"/>
        <v>-9.3825484852762438E-3</v>
      </c>
      <c r="D601" s="10">
        <f t="shared" si="18"/>
        <v>0.1707686950460221</v>
      </c>
      <c r="E601" s="1"/>
      <c r="F601" s="1"/>
      <c r="G601" s="1"/>
      <c r="H601" s="1"/>
      <c r="I601" s="1"/>
      <c r="J601" s="1"/>
      <c r="K601" s="1"/>
      <c r="L601" s="1"/>
    </row>
    <row r="602" spans="1:12" x14ac:dyDescent="0.3">
      <c r="A602" s="7">
        <v>43777</v>
      </c>
      <c r="B602" s="8">
        <v>52.5</v>
      </c>
      <c r="C602" s="10">
        <f t="shared" si="19"/>
        <v>9.9541403842340198E-3</v>
      </c>
      <c r="D602" s="10">
        <f t="shared" si="18"/>
        <v>0.18003845077938468</v>
      </c>
      <c r="E602" s="1"/>
      <c r="F602" s="1"/>
      <c r="G602" s="1"/>
      <c r="H602" s="1"/>
      <c r="I602" s="1"/>
      <c r="J602" s="1"/>
      <c r="K602" s="1"/>
      <c r="L602" s="1"/>
    </row>
    <row r="603" spans="1:12" x14ac:dyDescent="0.3">
      <c r="A603" s="7">
        <v>43780</v>
      </c>
      <c r="B603" s="8">
        <v>52.36</v>
      </c>
      <c r="C603" s="10">
        <f t="shared" si="19"/>
        <v>-2.6702285558789208E-3</v>
      </c>
      <c r="D603" s="10">
        <f t="shared" si="18"/>
        <v>0.16400297627026858</v>
      </c>
      <c r="E603" s="1"/>
      <c r="F603" s="1"/>
      <c r="G603" s="1"/>
      <c r="H603" s="1"/>
      <c r="I603" s="1"/>
      <c r="J603" s="1"/>
      <c r="K603" s="1"/>
      <c r="L603" s="1"/>
    </row>
    <row r="604" spans="1:12" x14ac:dyDescent="0.3">
      <c r="A604" s="7">
        <v>43781</v>
      </c>
      <c r="B604" s="8">
        <v>52.36</v>
      </c>
      <c r="C604" s="10">
        <f t="shared" si="19"/>
        <v>0</v>
      </c>
      <c r="D604" s="10">
        <f t="shared" si="18"/>
        <v>0.14461518236265089</v>
      </c>
      <c r="E604" s="1"/>
      <c r="F604" s="1"/>
      <c r="G604" s="1"/>
      <c r="H604" s="1"/>
      <c r="I604" s="1"/>
      <c r="J604" s="1"/>
      <c r="K604" s="1"/>
      <c r="L604" s="1"/>
    </row>
    <row r="605" spans="1:12" x14ac:dyDescent="0.3">
      <c r="A605" s="7">
        <v>43782</v>
      </c>
      <c r="B605" s="8">
        <v>52.6</v>
      </c>
      <c r="C605" s="10">
        <f t="shared" si="19"/>
        <v>4.5731787019651412E-3</v>
      </c>
      <c r="D605" s="10">
        <f t="shared" si="18"/>
        <v>0.14105555439590811</v>
      </c>
      <c r="E605" s="1"/>
      <c r="F605" s="1"/>
      <c r="G605" s="1"/>
      <c r="H605" s="1"/>
      <c r="I605" s="1"/>
      <c r="J605" s="1"/>
      <c r="K605" s="1"/>
      <c r="L605" s="1"/>
    </row>
    <row r="606" spans="1:12" x14ac:dyDescent="0.3">
      <c r="A606" s="7">
        <v>43783</v>
      </c>
      <c r="B606" s="8">
        <v>52.53</v>
      </c>
      <c r="C606" s="10">
        <f t="shared" si="19"/>
        <v>-1.3316847777940079E-3</v>
      </c>
      <c r="D606" s="10">
        <f t="shared" si="18"/>
        <v>0.14411176608353371</v>
      </c>
      <c r="E606" s="1"/>
      <c r="F606" s="1"/>
      <c r="G606" s="1"/>
      <c r="H606" s="1"/>
      <c r="I606" s="1"/>
      <c r="J606" s="1"/>
      <c r="K606" s="1"/>
      <c r="L606" s="1"/>
    </row>
    <row r="607" spans="1:12" x14ac:dyDescent="0.3">
      <c r="A607" s="7">
        <v>43784</v>
      </c>
      <c r="B607" s="8">
        <v>52.56</v>
      </c>
      <c r="C607" s="10">
        <f t="shared" si="19"/>
        <v>5.7093921048493668E-4</v>
      </c>
      <c r="D607" s="10">
        <f t="shared" si="18"/>
        <v>0.14864834168736554</v>
      </c>
      <c r="E607" s="1"/>
      <c r="F607" s="1"/>
      <c r="G607" s="1"/>
      <c r="H607" s="1"/>
      <c r="I607" s="1"/>
      <c r="J607" s="1"/>
      <c r="K607" s="1"/>
      <c r="L607" s="1"/>
    </row>
    <row r="608" spans="1:12" x14ac:dyDescent="0.3">
      <c r="A608" s="7">
        <v>43787</v>
      </c>
      <c r="B608" s="8">
        <v>52.89</v>
      </c>
      <c r="C608" s="10">
        <f t="shared" si="19"/>
        <v>6.2589109015333752E-3</v>
      </c>
      <c r="D608" s="10">
        <f t="shared" si="18"/>
        <v>0.15645370158813549</v>
      </c>
      <c r="E608" s="1"/>
      <c r="F608" s="1"/>
      <c r="G608" s="1"/>
      <c r="H608" s="1"/>
      <c r="I608" s="1"/>
      <c r="J608" s="1"/>
      <c r="K608" s="1"/>
      <c r="L608" s="1"/>
    </row>
    <row r="609" spans="1:12" x14ac:dyDescent="0.3">
      <c r="A609" s="7">
        <v>43788</v>
      </c>
      <c r="B609" s="8">
        <v>52.91</v>
      </c>
      <c r="C609" s="10">
        <f t="shared" si="19"/>
        <v>3.7807183815172522E-4</v>
      </c>
      <c r="D609" s="10">
        <f t="shared" si="18"/>
        <v>0.18032015892406797</v>
      </c>
      <c r="E609" s="1"/>
      <c r="F609" s="1"/>
      <c r="G609" s="1"/>
      <c r="H609" s="1"/>
      <c r="I609" s="1"/>
      <c r="J609" s="1"/>
      <c r="K609" s="1"/>
      <c r="L609" s="1"/>
    </row>
    <row r="610" spans="1:12" x14ac:dyDescent="0.3">
      <c r="A610" s="7">
        <v>43789</v>
      </c>
      <c r="B610" s="8">
        <v>53.17</v>
      </c>
      <c r="C610" s="10">
        <f t="shared" si="19"/>
        <v>4.9019706002069079E-3</v>
      </c>
      <c r="D610" s="10">
        <f t="shared" si="18"/>
        <v>0.18409103563601056</v>
      </c>
      <c r="E610" s="1"/>
      <c r="F610" s="1"/>
      <c r="G610" s="1"/>
      <c r="H610" s="1"/>
      <c r="I610" s="1"/>
      <c r="J610" s="1"/>
      <c r="K610" s="1"/>
      <c r="L610" s="1"/>
    </row>
    <row r="611" spans="1:12" x14ac:dyDescent="0.3">
      <c r="A611" s="7">
        <v>43790</v>
      </c>
      <c r="B611" s="8">
        <v>52.34</v>
      </c>
      <c r="C611" s="10">
        <f t="shared" si="19"/>
        <v>-1.5733430414247278E-2</v>
      </c>
      <c r="D611" s="10">
        <f t="shared" si="18"/>
        <v>0.16948869911002751</v>
      </c>
      <c r="E611" s="1"/>
      <c r="F611" s="1"/>
      <c r="G611" s="1"/>
      <c r="H611" s="1"/>
      <c r="I611" s="1"/>
      <c r="J611" s="1"/>
      <c r="K611" s="1"/>
      <c r="L611" s="1"/>
    </row>
    <row r="612" spans="1:12" x14ac:dyDescent="0.3">
      <c r="A612" s="7">
        <v>43791</v>
      </c>
      <c r="B612" s="8">
        <v>52.69</v>
      </c>
      <c r="C612" s="10">
        <f t="shared" si="19"/>
        <v>6.6647871191944826E-3</v>
      </c>
      <c r="D612" s="10">
        <f t="shared" si="18"/>
        <v>0.19604212899465784</v>
      </c>
      <c r="E612" s="1"/>
      <c r="F612" s="1"/>
      <c r="G612" s="1"/>
      <c r="H612" s="1"/>
      <c r="I612" s="1"/>
      <c r="J612" s="1"/>
      <c r="K612" s="1"/>
      <c r="L612" s="1"/>
    </row>
    <row r="613" spans="1:12" x14ac:dyDescent="0.3">
      <c r="A613" s="7">
        <v>43794</v>
      </c>
      <c r="B613" s="8">
        <v>52.72</v>
      </c>
      <c r="C613" s="10">
        <f t="shared" si="19"/>
        <v>5.6920597305746461E-4</v>
      </c>
      <c r="D613" s="10">
        <f t="shared" si="18"/>
        <v>0.19522693234697583</v>
      </c>
      <c r="E613" s="1"/>
      <c r="F613" s="1"/>
      <c r="G613" s="1"/>
      <c r="H613" s="1"/>
      <c r="I613" s="1"/>
      <c r="J613" s="1"/>
      <c r="K613" s="1"/>
      <c r="L613" s="1"/>
    </row>
    <row r="614" spans="1:12" x14ac:dyDescent="0.3">
      <c r="A614" s="7">
        <v>43795</v>
      </c>
      <c r="B614" s="8">
        <v>53.3</v>
      </c>
      <c r="C614" s="10">
        <f t="shared" si="19"/>
        <v>1.0941440977547009E-2</v>
      </c>
      <c r="D614" s="10">
        <f t="shared" si="18"/>
        <v>0.22925977833164465</v>
      </c>
      <c r="E614" s="1"/>
      <c r="F614" s="1"/>
      <c r="G614" s="1"/>
      <c r="H614" s="1"/>
      <c r="I614" s="1"/>
      <c r="J614" s="1"/>
      <c r="K614" s="1"/>
      <c r="L614" s="1"/>
    </row>
    <row r="615" spans="1:12" x14ac:dyDescent="0.3">
      <c r="A615" s="7">
        <v>43796</v>
      </c>
      <c r="B615" s="8">
        <v>53.48</v>
      </c>
      <c r="C615" s="10">
        <f t="shared" si="19"/>
        <v>3.3714210619434906E-3</v>
      </c>
      <c r="D615" s="10">
        <f t="shared" si="18"/>
        <v>0.23098083947638468</v>
      </c>
      <c r="E615" s="1"/>
      <c r="F615" s="1"/>
      <c r="G615" s="1"/>
      <c r="H615" s="1"/>
      <c r="I615" s="1"/>
      <c r="J615" s="1"/>
      <c r="K615" s="1"/>
      <c r="L615" s="1"/>
    </row>
    <row r="616" spans="1:12" x14ac:dyDescent="0.3">
      <c r="A616" s="7">
        <v>43798</v>
      </c>
      <c r="B616" s="8">
        <v>53.32</v>
      </c>
      <c r="C616" s="10">
        <f t="shared" si="19"/>
        <v>-2.9962569232344161E-3</v>
      </c>
      <c r="D616" s="10">
        <f t="shared" si="18"/>
        <v>0.24150310930817045</v>
      </c>
      <c r="E616" s="1"/>
      <c r="F616" s="1"/>
      <c r="G616" s="1"/>
      <c r="H616" s="1"/>
      <c r="I616" s="1"/>
      <c r="J616" s="1"/>
      <c r="K616" s="1"/>
      <c r="L616" s="1"/>
    </row>
    <row r="617" spans="1:12" x14ac:dyDescent="0.3">
      <c r="A617" s="7">
        <v>43801</v>
      </c>
      <c r="B617" s="8">
        <v>53.48</v>
      </c>
      <c r="C617" s="10">
        <f t="shared" si="19"/>
        <v>2.9962569232344855E-3</v>
      </c>
      <c r="D617" s="10">
        <f t="shared" si="18"/>
        <v>0.2366505924393339</v>
      </c>
      <c r="E617" s="1"/>
      <c r="F617" s="1"/>
      <c r="G617" s="1"/>
      <c r="H617" s="1"/>
      <c r="I617" s="1"/>
      <c r="J617" s="1"/>
      <c r="K617" s="1"/>
      <c r="L617" s="1"/>
    </row>
    <row r="618" spans="1:12" x14ac:dyDescent="0.3">
      <c r="A618" s="7">
        <v>43802</v>
      </c>
      <c r="B618" s="8">
        <v>53.65</v>
      </c>
      <c r="C618" s="10">
        <f t="shared" si="19"/>
        <v>3.1737168429650901E-3</v>
      </c>
      <c r="D618" s="10">
        <f t="shared" si="18"/>
        <v>0.2374580043447303</v>
      </c>
      <c r="E618" s="1"/>
      <c r="F618" s="1"/>
      <c r="G618" s="1"/>
      <c r="H618" s="1"/>
      <c r="I618" s="1"/>
      <c r="J618" s="1"/>
      <c r="K618" s="1"/>
      <c r="L618" s="1"/>
    </row>
    <row r="619" spans="1:12" x14ac:dyDescent="0.3">
      <c r="A619" s="7">
        <v>43803</v>
      </c>
      <c r="B619" s="8">
        <v>53.3</v>
      </c>
      <c r="C619" s="10">
        <f t="shared" si="19"/>
        <v>-6.5451379049086744E-3</v>
      </c>
      <c r="D619" s="10">
        <f t="shared" si="18"/>
        <v>0.25024290393514464</v>
      </c>
      <c r="E619" s="1"/>
      <c r="F619" s="1"/>
      <c r="G619" s="1"/>
      <c r="H619" s="1"/>
      <c r="I619" s="1"/>
      <c r="J619" s="1"/>
      <c r="K619" s="1"/>
      <c r="L619" s="1"/>
    </row>
    <row r="620" spans="1:12" x14ac:dyDescent="0.3">
      <c r="A620" s="7">
        <v>43804</v>
      </c>
      <c r="B620" s="8">
        <v>53.9</v>
      </c>
      <c r="C620" s="10">
        <f t="shared" si="19"/>
        <v>1.1194146743152708E-2</v>
      </c>
      <c r="D620" s="10">
        <f t="shared" si="18"/>
        <v>0.29152370305158692</v>
      </c>
      <c r="E620" s="1"/>
      <c r="F620" s="1"/>
      <c r="G620" s="1"/>
      <c r="H620" s="1"/>
      <c r="I620" s="1"/>
      <c r="J620" s="1"/>
      <c r="K620" s="1"/>
      <c r="L620" s="1"/>
    </row>
    <row r="621" spans="1:12" x14ac:dyDescent="0.3">
      <c r="A621" s="7">
        <v>43805</v>
      </c>
      <c r="B621" s="8">
        <v>53.31</v>
      </c>
      <c r="C621" s="10">
        <f t="shared" si="19"/>
        <v>-1.1006547080281794E-2</v>
      </c>
      <c r="D621" s="10">
        <f t="shared" si="18"/>
        <v>0.29401736100816062</v>
      </c>
      <c r="E621" s="1"/>
      <c r="F621" s="1"/>
      <c r="G621" s="1"/>
      <c r="H621" s="1"/>
      <c r="I621" s="1"/>
      <c r="J621" s="1"/>
      <c r="K621" s="1"/>
      <c r="L621" s="1"/>
    </row>
    <row r="622" spans="1:12" x14ac:dyDescent="0.3">
      <c r="A622" s="7">
        <v>43808</v>
      </c>
      <c r="B622" s="8">
        <v>53.16</v>
      </c>
      <c r="C622" s="10">
        <f t="shared" si="19"/>
        <v>-2.8176969896252322E-3</v>
      </c>
      <c r="D622" s="10">
        <f t="shared" si="18"/>
        <v>0.32316760804753702</v>
      </c>
      <c r="E622" s="1"/>
      <c r="F622" s="1"/>
      <c r="G622" s="1"/>
      <c r="H622" s="1"/>
      <c r="I622" s="1"/>
      <c r="J622" s="1"/>
      <c r="K622" s="1"/>
      <c r="L622" s="1"/>
    </row>
    <row r="623" spans="1:12" x14ac:dyDescent="0.3">
      <c r="A623" s="7">
        <v>43809</v>
      </c>
      <c r="B623" s="8">
        <v>53.24</v>
      </c>
      <c r="C623" s="10">
        <f t="shared" si="19"/>
        <v>1.503759681866502E-3</v>
      </c>
      <c r="D623" s="10">
        <f t="shared" si="18"/>
        <v>0.32311333054068903</v>
      </c>
      <c r="E623" s="1"/>
      <c r="F623" s="1"/>
      <c r="G623" s="1"/>
      <c r="H623" s="1"/>
      <c r="I623" s="1"/>
      <c r="J623" s="1"/>
      <c r="K623" s="1"/>
      <c r="L623" s="1"/>
    </row>
    <row r="624" spans="1:12" x14ac:dyDescent="0.3">
      <c r="A624" s="7">
        <v>43810</v>
      </c>
      <c r="B624" s="8">
        <v>51.58</v>
      </c>
      <c r="C624" s="10">
        <f t="shared" si="19"/>
        <v>-3.1675993073712216E-2</v>
      </c>
      <c r="D624" s="10">
        <f t="shared" si="18"/>
        <v>0.28651950692653633</v>
      </c>
      <c r="E624" s="1"/>
      <c r="F624" s="1"/>
      <c r="G624" s="1"/>
      <c r="H624" s="1"/>
      <c r="I624" s="1"/>
      <c r="J624" s="1"/>
      <c r="K624" s="1"/>
      <c r="L624" s="1"/>
    </row>
    <row r="625" spans="1:12" x14ac:dyDescent="0.3">
      <c r="A625" s="7">
        <v>43811</v>
      </c>
      <c r="B625" s="8">
        <v>51.66</v>
      </c>
      <c r="C625" s="10">
        <f t="shared" si="19"/>
        <v>1.5497872144957406E-3</v>
      </c>
      <c r="D625" s="10">
        <f t="shared" si="18"/>
        <v>0.29246831792534783</v>
      </c>
      <c r="E625" s="1"/>
      <c r="F625" s="1"/>
      <c r="G625" s="1"/>
      <c r="H625" s="1"/>
      <c r="I625" s="1"/>
      <c r="J625" s="1"/>
      <c r="K625" s="1"/>
      <c r="L625" s="1"/>
    </row>
    <row r="626" spans="1:12" x14ac:dyDescent="0.3">
      <c r="A626" s="7">
        <v>43812</v>
      </c>
      <c r="B626" s="8">
        <v>51.6</v>
      </c>
      <c r="C626" s="10">
        <f t="shared" si="19"/>
        <v>-1.1621151801772627E-3</v>
      </c>
      <c r="D626" s="10">
        <f t="shared" si="18"/>
        <v>0.30278259370151411</v>
      </c>
      <c r="E626" s="1"/>
      <c r="F626" s="1"/>
      <c r="G626" s="1"/>
      <c r="H626" s="1"/>
      <c r="I626" s="1"/>
      <c r="J626" s="1"/>
      <c r="K626" s="1"/>
      <c r="L626" s="1"/>
    </row>
    <row r="627" spans="1:12" x14ac:dyDescent="0.3">
      <c r="A627" s="7">
        <v>43815</v>
      </c>
      <c r="B627" s="8">
        <v>52.38</v>
      </c>
      <c r="C627" s="10">
        <f t="shared" si="19"/>
        <v>1.5003166592048771E-2</v>
      </c>
      <c r="D627" s="10">
        <f t="shared" si="18"/>
        <v>0.33738903705214729</v>
      </c>
      <c r="E627" s="1"/>
      <c r="F627" s="1"/>
      <c r="G627" s="1"/>
      <c r="H627" s="1"/>
      <c r="I627" s="1"/>
      <c r="J627" s="1"/>
      <c r="K627" s="1"/>
      <c r="L627" s="1"/>
    </row>
    <row r="628" spans="1:12" x14ac:dyDescent="0.3">
      <c r="A628" s="7">
        <v>43816</v>
      </c>
      <c r="B628" s="8">
        <v>52.17</v>
      </c>
      <c r="C628" s="10">
        <f t="shared" si="19"/>
        <v>-4.0172220452644692E-3</v>
      </c>
      <c r="D628" s="10">
        <f t="shared" si="18"/>
        <v>0.35064153724732017</v>
      </c>
      <c r="E628" s="1"/>
      <c r="F628" s="1"/>
      <c r="G628" s="1"/>
      <c r="H628" s="1"/>
      <c r="I628" s="1"/>
      <c r="J628" s="1"/>
      <c r="K628" s="1"/>
      <c r="L628" s="1"/>
    </row>
    <row r="629" spans="1:12" x14ac:dyDescent="0.3">
      <c r="A629" s="7">
        <v>43817</v>
      </c>
      <c r="B629" s="8">
        <v>53.18</v>
      </c>
      <c r="C629" s="10">
        <f t="shared" si="19"/>
        <v>1.9174768780572313E-2</v>
      </c>
      <c r="D629" s="10">
        <f t="shared" si="18"/>
        <v>0.37090563075434746</v>
      </c>
      <c r="E629" s="1"/>
      <c r="F629" s="1"/>
      <c r="G629" s="1"/>
      <c r="H629" s="1"/>
      <c r="I629" s="1"/>
      <c r="J629" s="1"/>
      <c r="K629" s="1"/>
      <c r="L629" s="1"/>
    </row>
    <row r="630" spans="1:12" x14ac:dyDescent="0.3">
      <c r="A630" s="7">
        <v>43818</v>
      </c>
      <c r="B630" s="8">
        <v>53.2</v>
      </c>
      <c r="C630" s="10">
        <f t="shared" si="19"/>
        <v>3.7601053272498779E-4</v>
      </c>
      <c r="D630" s="10">
        <f t="shared" si="18"/>
        <v>0.32210229633825865</v>
      </c>
      <c r="E630" s="1"/>
      <c r="F630" s="1"/>
      <c r="G630" s="1"/>
      <c r="H630" s="1"/>
      <c r="I630" s="1"/>
      <c r="J630" s="1"/>
      <c r="K630" s="1"/>
      <c r="L630" s="1"/>
    </row>
    <row r="631" spans="1:12" x14ac:dyDescent="0.3">
      <c r="A631" s="7">
        <v>43819</v>
      </c>
      <c r="B631" s="8">
        <v>53.28</v>
      </c>
      <c r="C631" s="10">
        <f t="shared" si="19"/>
        <v>1.5026298845348749E-3</v>
      </c>
      <c r="D631" s="10">
        <f t="shared" si="18"/>
        <v>0.31020611716515262</v>
      </c>
      <c r="E631" s="1"/>
      <c r="F631" s="1"/>
      <c r="G631" s="1"/>
      <c r="H631" s="1"/>
      <c r="I631" s="1"/>
      <c r="J631" s="1"/>
      <c r="K631" s="1"/>
      <c r="L631" s="1"/>
    </row>
    <row r="632" spans="1:12" x14ac:dyDescent="0.3">
      <c r="A632" s="7">
        <v>43822</v>
      </c>
      <c r="B632" s="8">
        <v>52.72</v>
      </c>
      <c r="C632" s="10">
        <f t="shared" si="19"/>
        <v>-1.0566136037881958E-2</v>
      </c>
      <c r="D632" s="10">
        <f t="shared" si="18"/>
        <v>0.30631694481343485</v>
      </c>
      <c r="E632" s="1"/>
      <c r="F632" s="1"/>
      <c r="G632" s="1"/>
      <c r="H632" s="1"/>
      <c r="I632" s="1"/>
      <c r="J632" s="1"/>
      <c r="K632" s="1"/>
      <c r="L632" s="1"/>
    </row>
    <row r="633" spans="1:12" x14ac:dyDescent="0.3">
      <c r="A633" s="7">
        <v>43823</v>
      </c>
      <c r="B633" s="8">
        <v>52.98</v>
      </c>
      <c r="C633" s="10">
        <f t="shared" si="19"/>
        <v>4.9195936496718058E-3</v>
      </c>
      <c r="D633" s="10">
        <f t="shared" si="18"/>
        <v>0.34317642626783501</v>
      </c>
      <c r="E633" s="1"/>
      <c r="F633" s="1"/>
      <c r="G633" s="1"/>
      <c r="H633" s="1"/>
      <c r="I633" s="1"/>
      <c r="J633" s="1"/>
      <c r="K633" s="1"/>
      <c r="L633" s="1"/>
    </row>
    <row r="634" spans="1:12" x14ac:dyDescent="0.3">
      <c r="A634" s="7">
        <v>43825</v>
      </c>
      <c r="B634" s="8">
        <v>52.42</v>
      </c>
      <c r="C634" s="10">
        <f t="shared" si="19"/>
        <v>-1.0626285948663293E-2</v>
      </c>
      <c r="D634" s="10">
        <f t="shared" si="18"/>
        <v>0.31071004055484763</v>
      </c>
      <c r="E634" s="1"/>
      <c r="F634" s="1"/>
      <c r="G634" s="1"/>
      <c r="H634" s="1"/>
      <c r="I634" s="1"/>
      <c r="J634" s="1"/>
      <c r="K634" s="1"/>
      <c r="L634" s="1"/>
    </row>
    <row r="635" spans="1:12" x14ac:dyDescent="0.3">
      <c r="A635" s="7">
        <v>43826</v>
      </c>
      <c r="B635" s="8">
        <v>53.19</v>
      </c>
      <c r="C635" s="10">
        <f t="shared" si="19"/>
        <v>1.4582210858965751E-2</v>
      </c>
      <c r="D635" s="10">
        <f t="shared" si="18"/>
        <v>0.30953982756170045</v>
      </c>
      <c r="E635" s="1"/>
      <c r="F635" s="1"/>
      <c r="G635" s="1"/>
      <c r="H635" s="1"/>
      <c r="I635" s="1"/>
      <c r="J635" s="1"/>
      <c r="K635" s="1"/>
      <c r="L635" s="1"/>
    </row>
    <row r="636" spans="1:12" x14ac:dyDescent="0.3">
      <c r="A636" s="7">
        <v>43829</v>
      </c>
      <c r="B636" s="8">
        <v>52.74</v>
      </c>
      <c r="C636" s="10">
        <f t="shared" si="19"/>
        <v>-8.4962278290855332E-3</v>
      </c>
      <c r="D636" s="10">
        <f t="shared" si="18"/>
        <v>0.30798539390257312</v>
      </c>
      <c r="E636" s="1"/>
      <c r="F636" s="1"/>
      <c r="G636" s="1"/>
      <c r="H636" s="1"/>
      <c r="I636" s="1"/>
      <c r="J636" s="1"/>
      <c r="K636" s="1"/>
      <c r="L636" s="1"/>
    </row>
    <row r="637" spans="1:12" x14ac:dyDescent="0.3">
      <c r="A637" s="7">
        <v>43830</v>
      </c>
      <c r="B637" s="8">
        <v>53.56</v>
      </c>
      <c r="C637" s="10">
        <f t="shared" si="19"/>
        <v>1.5428339897831088E-2</v>
      </c>
      <c r="D637" s="10">
        <f t="shared" si="18"/>
        <v>0.31878052087891601</v>
      </c>
      <c r="E637" s="1"/>
      <c r="F637" s="1"/>
      <c r="G637" s="1"/>
      <c r="H637" s="1"/>
      <c r="I637" s="1"/>
      <c r="J637" s="1"/>
      <c r="K637" s="1"/>
      <c r="L637" s="1"/>
    </row>
    <row r="638" spans="1:12" x14ac:dyDescent="0.3">
      <c r="A638" s="7">
        <v>43832</v>
      </c>
      <c r="B638" s="8">
        <v>52.13</v>
      </c>
      <c r="C638" s="10">
        <f t="shared" si="19"/>
        <v>-2.7061922042957192E-2</v>
      </c>
      <c r="D638" s="10">
        <f t="shared" si="18"/>
        <v>0.30490219420325976</v>
      </c>
      <c r="E638" s="1"/>
      <c r="F638" s="1"/>
      <c r="G638" s="1"/>
      <c r="H638" s="1"/>
      <c r="I638" s="1"/>
      <c r="J638" s="1"/>
      <c r="K638" s="1"/>
      <c r="L638" s="1"/>
    </row>
    <row r="639" spans="1:12" x14ac:dyDescent="0.3">
      <c r="A639" s="7">
        <v>43833</v>
      </c>
      <c r="B639" s="8">
        <v>51.94</v>
      </c>
      <c r="C639" s="10">
        <f t="shared" si="19"/>
        <v>-3.651392545412266E-3</v>
      </c>
      <c r="D639" s="10">
        <f t="shared" ref="D639:D702" si="20">SUM(C388:C639)</f>
        <v>0.28575862504207655</v>
      </c>
      <c r="E639" s="1"/>
      <c r="F639" s="1"/>
      <c r="G639" s="1"/>
      <c r="H639" s="1"/>
      <c r="I639" s="1"/>
      <c r="J639" s="1"/>
      <c r="K639" s="1"/>
      <c r="L639" s="1"/>
    </row>
    <row r="640" spans="1:12" x14ac:dyDescent="0.3">
      <c r="A640" s="7">
        <v>43836</v>
      </c>
      <c r="B640" s="8">
        <v>52.59</v>
      </c>
      <c r="C640" s="10">
        <f t="shared" si="19"/>
        <v>1.2436781366650596E-2</v>
      </c>
      <c r="D640" s="10">
        <f t="shared" si="20"/>
        <v>0.27815668896520063</v>
      </c>
      <c r="E640" s="1"/>
      <c r="F640" s="1"/>
      <c r="G640" s="1"/>
      <c r="H640" s="1"/>
      <c r="I640" s="1"/>
      <c r="J640" s="1"/>
      <c r="K640" s="1"/>
      <c r="L640" s="1"/>
    </row>
    <row r="641" spans="1:12" x14ac:dyDescent="0.3">
      <c r="A641" s="7">
        <v>43837</v>
      </c>
      <c r="B641" s="8">
        <v>52.23</v>
      </c>
      <c r="C641" s="10">
        <f t="shared" si="19"/>
        <v>-6.8689451530456157E-3</v>
      </c>
      <c r="D641" s="10">
        <f t="shared" si="20"/>
        <v>0.2548490174689953</v>
      </c>
      <c r="E641" s="1"/>
      <c r="F641" s="1"/>
      <c r="G641" s="1"/>
      <c r="H641" s="1"/>
      <c r="I641" s="1"/>
      <c r="J641" s="1"/>
      <c r="K641" s="1"/>
      <c r="L641" s="1"/>
    </row>
    <row r="642" spans="1:12" x14ac:dyDescent="0.3">
      <c r="A642" s="7">
        <v>43838</v>
      </c>
      <c r="B642" s="8">
        <v>52.98</v>
      </c>
      <c r="C642" s="10">
        <f t="shared" si="19"/>
        <v>1.4257441395716332E-2</v>
      </c>
      <c r="D642" s="10">
        <f t="shared" si="20"/>
        <v>0.2541497009486034</v>
      </c>
      <c r="E642" s="1"/>
      <c r="F642" s="1"/>
      <c r="G642" s="1"/>
      <c r="H642" s="1"/>
      <c r="I642" s="1"/>
      <c r="J642" s="1"/>
      <c r="K642" s="1"/>
      <c r="L642" s="1"/>
    </row>
    <row r="643" spans="1:12" x14ac:dyDescent="0.3">
      <c r="A643" s="7">
        <v>43839</v>
      </c>
      <c r="B643" s="8">
        <v>52.38</v>
      </c>
      <c r="C643" s="10">
        <f t="shared" si="19"/>
        <v>-1.1389644764357677E-2</v>
      </c>
      <c r="D643" s="10">
        <f t="shared" si="20"/>
        <v>0.25920012710408918</v>
      </c>
      <c r="E643" s="1"/>
      <c r="F643" s="1"/>
      <c r="G643" s="1"/>
      <c r="H643" s="1"/>
      <c r="I643" s="1"/>
      <c r="J643" s="1"/>
      <c r="K643" s="1"/>
      <c r="L643" s="1"/>
    </row>
    <row r="644" spans="1:12" x14ac:dyDescent="0.3">
      <c r="A644" s="7">
        <v>43840</v>
      </c>
      <c r="B644" s="8">
        <v>52.25</v>
      </c>
      <c r="C644" s="10">
        <f t="shared" ref="C644:C707" si="21">LN(B644/B643)</f>
        <v>-2.4849482346454808E-3</v>
      </c>
      <c r="D644" s="10">
        <f t="shared" si="20"/>
        <v>0.23227603487748055</v>
      </c>
      <c r="E644" s="1"/>
      <c r="F644" s="1"/>
      <c r="G644" s="1"/>
      <c r="H644" s="1"/>
      <c r="I644" s="1"/>
      <c r="J644" s="1"/>
      <c r="K644" s="1"/>
      <c r="L644" s="1"/>
    </row>
    <row r="645" spans="1:12" x14ac:dyDescent="0.3">
      <c r="A645" s="7">
        <v>43843</v>
      </c>
      <c r="B645" s="8">
        <v>53.06</v>
      </c>
      <c r="C645" s="10">
        <f t="shared" si="21"/>
        <v>1.5383457864673284E-2</v>
      </c>
      <c r="D645" s="10">
        <f t="shared" si="20"/>
        <v>0.23852700917888153</v>
      </c>
      <c r="E645" s="1"/>
      <c r="F645" s="1"/>
      <c r="G645" s="1"/>
      <c r="H645" s="1"/>
      <c r="I645" s="1"/>
      <c r="J645" s="1"/>
      <c r="K645" s="1"/>
      <c r="L645" s="1"/>
    </row>
    <row r="646" spans="1:12" x14ac:dyDescent="0.3">
      <c r="A646" s="7">
        <v>43844</v>
      </c>
      <c r="B646" s="8">
        <v>53</v>
      </c>
      <c r="C646" s="10">
        <f t="shared" si="21"/>
        <v>-1.1314351574717603E-3</v>
      </c>
      <c r="D646" s="10">
        <f t="shared" si="20"/>
        <v>0.23763483709229627</v>
      </c>
      <c r="E646" s="1"/>
      <c r="F646" s="1"/>
      <c r="G646" s="1"/>
      <c r="H646" s="1"/>
      <c r="I646" s="1"/>
      <c r="J646" s="1"/>
      <c r="K646" s="1"/>
      <c r="L646" s="1"/>
    </row>
    <row r="647" spans="1:12" x14ac:dyDescent="0.3">
      <c r="A647" s="7">
        <v>43845</v>
      </c>
      <c r="B647" s="8">
        <v>53.37</v>
      </c>
      <c r="C647" s="10">
        <f t="shared" si="21"/>
        <v>6.9568767937315101E-3</v>
      </c>
      <c r="D647" s="10">
        <f t="shared" si="20"/>
        <v>0.24196296341775983</v>
      </c>
      <c r="E647" s="1"/>
      <c r="F647" s="1"/>
      <c r="G647" s="1"/>
      <c r="H647" s="1"/>
      <c r="I647" s="1"/>
      <c r="J647" s="1"/>
      <c r="K647" s="1"/>
      <c r="L647" s="1"/>
    </row>
    <row r="648" spans="1:12" x14ac:dyDescent="0.3">
      <c r="A648" s="7">
        <v>43846</v>
      </c>
      <c r="B648" s="8">
        <v>53.72</v>
      </c>
      <c r="C648" s="10">
        <f t="shared" si="21"/>
        <v>6.5365813091834641E-3</v>
      </c>
      <c r="D648" s="10">
        <f t="shared" si="20"/>
        <v>0.2397077570763369</v>
      </c>
      <c r="E648" s="1"/>
      <c r="F648" s="1"/>
      <c r="G648" s="1"/>
      <c r="H648" s="1"/>
      <c r="I648" s="1"/>
      <c r="J648" s="1"/>
      <c r="K648" s="1"/>
      <c r="L648" s="1"/>
    </row>
    <row r="649" spans="1:12" x14ac:dyDescent="0.3">
      <c r="A649" s="7">
        <v>43847</v>
      </c>
      <c r="B649" s="8">
        <v>53.85</v>
      </c>
      <c r="C649" s="10">
        <f t="shared" si="21"/>
        <v>2.4170319473607454E-3</v>
      </c>
      <c r="D649" s="10">
        <f t="shared" si="20"/>
        <v>0.22570020581549233</v>
      </c>
      <c r="E649" s="1"/>
      <c r="F649" s="1"/>
      <c r="G649" s="1"/>
      <c r="H649" s="1"/>
      <c r="I649" s="1"/>
      <c r="J649" s="1"/>
      <c r="K649" s="1"/>
      <c r="L649" s="1"/>
    </row>
    <row r="650" spans="1:12" x14ac:dyDescent="0.3">
      <c r="A650" s="7">
        <v>43851</v>
      </c>
      <c r="B650" s="8">
        <v>54.34</v>
      </c>
      <c r="C650" s="10">
        <f t="shared" si="21"/>
        <v>9.0582003958042234E-3</v>
      </c>
      <c r="D650" s="10">
        <f t="shared" si="20"/>
        <v>0.22318955899749951</v>
      </c>
      <c r="E650" s="1"/>
      <c r="F650" s="1"/>
      <c r="G650" s="1"/>
      <c r="H650" s="1"/>
      <c r="I650" s="1"/>
      <c r="J650" s="1"/>
      <c r="K650" s="1"/>
      <c r="L650" s="1"/>
    </row>
    <row r="651" spans="1:12" x14ac:dyDescent="0.3">
      <c r="A651" s="7">
        <v>43852</v>
      </c>
      <c r="B651" s="8">
        <v>53.98</v>
      </c>
      <c r="C651" s="10">
        <f t="shared" si="21"/>
        <v>-6.6469964083431896E-3</v>
      </c>
      <c r="D651" s="10">
        <f t="shared" si="20"/>
        <v>0.2218476148188494</v>
      </c>
      <c r="E651" s="1"/>
      <c r="F651" s="1"/>
      <c r="G651" s="1"/>
      <c r="H651" s="1"/>
      <c r="I651" s="1"/>
      <c r="J651" s="1"/>
      <c r="K651" s="1"/>
      <c r="L651" s="1"/>
    </row>
    <row r="652" spans="1:12" x14ac:dyDescent="0.3">
      <c r="A652" s="7">
        <v>43853</v>
      </c>
      <c r="B652" s="8">
        <v>54.24</v>
      </c>
      <c r="C652" s="10">
        <f t="shared" si="21"/>
        <v>4.8050360422815389E-3</v>
      </c>
      <c r="D652" s="10">
        <f t="shared" si="20"/>
        <v>0.20900176280913868</v>
      </c>
      <c r="E652" s="1"/>
      <c r="F652" s="1"/>
      <c r="G652" s="1"/>
      <c r="H652" s="1"/>
      <c r="I652" s="1"/>
      <c r="J652" s="1"/>
      <c r="K652" s="1"/>
      <c r="L652" s="1"/>
    </row>
    <row r="653" spans="1:12" x14ac:dyDescent="0.3">
      <c r="A653" s="7">
        <v>43854</v>
      </c>
      <c r="B653" s="8">
        <v>53.71</v>
      </c>
      <c r="C653" s="10">
        <f t="shared" si="21"/>
        <v>-9.819439714772225E-3</v>
      </c>
      <c r="D653" s="10">
        <f t="shared" si="20"/>
        <v>0.21037860136967923</v>
      </c>
      <c r="E653" s="1"/>
      <c r="F653" s="1"/>
      <c r="G653" s="1"/>
      <c r="H653" s="1"/>
      <c r="I653" s="1"/>
      <c r="J653" s="1"/>
      <c r="K653" s="1"/>
      <c r="L653" s="1"/>
    </row>
    <row r="654" spans="1:12" x14ac:dyDescent="0.3">
      <c r="A654" s="7">
        <v>43857</v>
      </c>
      <c r="B654" s="8">
        <v>53.22</v>
      </c>
      <c r="C654" s="10">
        <f t="shared" si="21"/>
        <v>-9.1649383678248531E-3</v>
      </c>
      <c r="D654" s="10">
        <f t="shared" si="20"/>
        <v>0.20651260409565239</v>
      </c>
      <c r="E654" s="1"/>
      <c r="F654" s="1"/>
      <c r="G654" s="1"/>
      <c r="H654" s="1"/>
      <c r="I654" s="1"/>
      <c r="J654" s="1"/>
      <c r="K654" s="1"/>
      <c r="L654" s="1"/>
    </row>
    <row r="655" spans="1:12" x14ac:dyDescent="0.3">
      <c r="A655" s="7">
        <v>43858</v>
      </c>
      <c r="B655" s="8">
        <v>53.01</v>
      </c>
      <c r="C655" s="10">
        <f t="shared" si="21"/>
        <v>-3.9536905498283974E-3</v>
      </c>
      <c r="D655" s="10">
        <f t="shared" si="20"/>
        <v>0.19657087170120158</v>
      </c>
      <c r="E655" s="1"/>
      <c r="F655" s="1"/>
      <c r="G655" s="1"/>
      <c r="H655" s="1"/>
      <c r="I655" s="1"/>
      <c r="J655" s="1"/>
      <c r="K655" s="1"/>
      <c r="L655" s="1"/>
    </row>
    <row r="656" spans="1:12" x14ac:dyDescent="0.3">
      <c r="A656" s="7">
        <v>43859</v>
      </c>
      <c r="B656" s="8">
        <v>53.03</v>
      </c>
      <c r="C656" s="10">
        <f t="shared" si="21"/>
        <v>3.7721614932390723E-4</v>
      </c>
      <c r="D656" s="10">
        <f t="shared" si="20"/>
        <v>0.19625946163256353</v>
      </c>
      <c r="E656" s="1"/>
      <c r="F656" s="1"/>
      <c r="G656" s="1"/>
      <c r="H656" s="1"/>
      <c r="I656" s="1"/>
      <c r="J656" s="1"/>
      <c r="K656" s="1"/>
      <c r="L656" s="1"/>
    </row>
    <row r="657" spans="1:12" x14ac:dyDescent="0.3">
      <c r="A657" s="7">
        <v>43860</v>
      </c>
      <c r="B657" s="8">
        <v>53.73</v>
      </c>
      <c r="C657" s="10">
        <f t="shared" si="21"/>
        <v>1.3113713591691504E-2</v>
      </c>
      <c r="D657" s="10">
        <f t="shared" si="20"/>
        <v>0.20639459586550551</v>
      </c>
      <c r="E657" s="1"/>
      <c r="F657" s="1"/>
      <c r="G657" s="1"/>
      <c r="H657" s="1"/>
      <c r="I657" s="1"/>
      <c r="J657" s="1"/>
      <c r="K657" s="1"/>
      <c r="L657" s="1"/>
    </row>
    <row r="658" spans="1:12" x14ac:dyDescent="0.3">
      <c r="A658" s="7">
        <v>43861</v>
      </c>
      <c r="B658" s="8">
        <v>52.22</v>
      </c>
      <c r="C658" s="10">
        <f t="shared" si="21"/>
        <v>-2.8505941469747241E-2</v>
      </c>
      <c r="D658" s="10">
        <f t="shared" si="20"/>
        <v>0.16132559849955211</v>
      </c>
      <c r="E658" s="1"/>
      <c r="F658" s="1"/>
      <c r="G658" s="1"/>
      <c r="H658" s="1"/>
      <c r="I658" s="1"/>
      <c r="J658" s="1"/>
      <c r="K658" s="1"/>
      <c r="L658" s="1"/>
    </row>
    <row r="659" spans="1:12" x14ac:dyDescent="0.3">
      <c r="A659" s="7">
        <v>43864</v>
      </c>
      <c r="B659" s="8">
        <v>52.99</v>
      </c>
      <c r="C659" s="10">
        <f t="shared" si="21"/>
        <v>1.4637653233688045E-2</v>
      </c>
      <c r="D659" s="10">
        <f t="shared" si="20"/>
        <v>0.18047385929059004</v>
      </c>
      <c r="E659" s="1"/>
      <c r="F659" s="1"/>
      <c r="G659" s="1"/>
      <c r="H659" s="1"/>
      <c r="I659" s="1"/>
      <c r="J659" s="1"/>
      <c r="K659" s="1"/>
      <c r="L659" s="1"/>
    </row>
    <row r="660" spans="1:12" x14ac:dyDescent="0.3">
      <c r="A660" s="7">
        <v>43865</v>
      </c>
      <c r="B660" s="8">
        <v>52.55</v>
      </c>
      <c r="C660" s="10">
        <f t="shared" si="21"/>
        <v>-8.3381191817106341E-3</v>
      </c>
      <c r="D660" s="10">
        <f t="shared" si="20"/>
        <v>0.18144658289224111</v>
      </c>
      <c r="E660" s="1"/>
      <c r="F660" s="1"/>
      <c r="G660" s="1"/>
      <c r="H660" s="1"/>
      <c r="I660" s="1"/>
      <c r="J660" s="1"/>
      <c r="K660" s="1"/>
      <c r="L660" s="1"/>
    </row>
    <row r="661" spans="1:12" x14ac:dyDescent="0.3">
      <c r="A661" s="7">
        <v>43866</v>
      </c>
      <c r="B661" s="8">
        <v>52.56</v>
      </c>
      <c r="C661" s="10">
        <f t="shared" si="21"/>
        <v>1.9027685339500621E-4</v>
      </c>
      <c r="D661" s="10">
        <f t="shared" si="20"/>
        <v>0.16399732503618045</v>
      </c>
      <c r="E661" s="1"/>
      <c r="F661" s="1"/>
      <c r="G661" s="1"/>
      <c r="H661" s="1"/>
      <c r="I661" s="1"/>
      <c r="J661" s="1"/>
      <c r="K661" s="1"/>
      <c r="L661" s="1"/>
    </row>
    <row r="662" spans="1:12" x14ac:dyDescent="0.3">
      <c r="A662" s="7">
        <v>43867</v>
      </c>
      <c r="B662" s="8">
        <v>51.71</v>
      </c>
      <c r="C662" s="10">
        <f t="shared" si="21"/>
        <v>-1.6304187768224995E-2</v>
      </c>
      <c r="D662" s="10">
        <f t="shared" si="20"/>
        <v>0.16487646758993685</v>
      </c>
      <c r="E662" s="1"/>
      <c r="F662" s="1"/>
      <c r="G662" s="1"/>
      <c r="H662" s="1"/>
      <c r="I662" s="1"/>
      <c r="J662" s="1"/>
      <c r="K662" s="1"/>
      <c r="L662" s="1"/>
    </row>
    <row r="663" spans="1:12" x14ac:dyDescent="0.3">
      <c r="A663" s="7">
        <v>43868</v>
      </c>
      <c r="B663" s="8">
        <v>51.9</v>
      </c>
      <c r="C663" s="10">
        <f t="shared" si="21"/>
        <v>3.6676037637128553E-3</v>
      </c>
      <c r="D663" s="10">
        <f t="shared" si="20"/>
        <v>0.16831604718209955</v>
      </c>
      <c r="E663" s="1"/>
      <c r="F663" s="1"/>
      <c r="G663" s="1"/>
      <c r="H663" s="1"/>
      <c r="I663" s="1"/>
      <c r="J663" s="1"/>
      <c r="K663" s="1"/>
      <c r="L663" s="1"/>
    </row>
    <row r="664" spans="1:12" x14ac:dyDescent="0.3">
      <c r="A664" s="7">
        <v>43871</v>
      </c>
      <c r="B664" s="8">
        <v>52.36</v>
      </c>
      <c r="C664" s="10">
        <f t="shared" si="21"/>
        <v>8.8241508698563495E-3</v>
      </c>
      <c r="D664" s="10">
        <f t="shared" si="20"/>
        <v>0.17509031691051186</v>
      </c>
      <c r="E664" s="1"/>
      <c r="F664" s="1"/>
      <c r="G664" s="1"/>
      <c r="H664" s="1"/>
      <c r="I664" s="1"/>
      <c r="J664" s="1"/>
      <c r="K664" s="1"/>
      <c r="L664" s="1"/>
    </row>
    <row r="665" spans="1:12" x14ac:dyDescent="0.3">
      <c r="A665" s="7">
        <v>43872</v>
      </c>
      <c r="B665" s="8">
        <v>52.76</v>
      </c>
      <c r="C665" s="10">
        <f t="shared" si="21"/>
        <v>7.6103868074145417E-3</v>
      </c>
      <c r="D665" s="10">
        <f t="shared" si="20"/>
        <v>0.18179099248848407</v>
      </c>
      <c r="E665" s="1"/>
      <c r="F665" s="1"/>
      <c r="G665" s="1"/>
      <c r="H665" s="1"/>
      <c r="I665" s="1"/>
      <c r="J665" s="1"/>
      <c r="K665" s="1"/>
      <c r="L665" s="1"/>
    </row>
    <row r="666" spans="1:12" x14ac:dyDescent="0.3">
      <c r="A666" s="7">
        <v>43873</v>
      </c>
      <c r="B666" s="8">
        <v>52.93</v>
      </c>
      <c r="C666" s="10">
        <f t="shared" si="21"/>
        <v>3.2169580207824658E-3</v>
      </c>
      <c r="D666" s="10">
        <f t="shared" si="20"/>
        <v>0.16586968766593563</v>
      </c>
      <c r="E666" s="1"/>
      <c r="F666" s="1"/>
      <c r="G666" s="1"/>
      <c r="H666" s="1"/>
      <c r="I666" s="1"/>
      <c r="J666" s="1"/>
      <c r="K666" s="1"/>
      <c r="L666" s="1"/>
    </row>
    <row r="667" spans="1:12" x14ac:dyDescent="0.3">
      <c r="A667" s="7">
        <v>43874</v>
      </c>
      <c r="B667" s="8">
        <v>52.99</v>
      </c>
      <c r="C667" s="10">
        <f t="shared" si="21"/>
        <v>1.1329306347746262E-3</v>
      </c>
      <c r="D667" s="10">
        <f t="shared" si="20"/>
        <v>0.17528841198206443</v>
      </c>
      <c r="E667" s="1"/>
      <c r="F667" s="1"/>
      <c r="G667" s="1"/>
      <c r="H667" s="1"/>
      <c r="I667" s="1"/>
      <c r="J667" s="1"/>
      <c r="K667" s="1"/>
      <c r="L667" s="1"/>
    </row>
    <row r="668" spans="1:12" x14ac:dyDescent="0.3">
      <c r="A668" s="7">
        <v>43875</v>
      </c>
      <c r="B668" s="8">
        <v>53.31</v>
      </c>
      <c r="C668" s="10">
        <f t="shared" si="21"/>
        <v>6.0207143299989005E-3</v>
      </c>
      <c r="D668" s="10">
        <f t="shared" si="20"/>
        <v>0.17996081150105739</v>
      </c>
      <c r="E668" s="1"/>
      <c r="F668" s="1"/>
      <c r="G668" s="1"/>
      <c r="H668" s="1"/>
      <c r="I668" s="1"/>
      <c r="J668" s="1"/>
      <c r="K668" s="1"/>
      <c r="L668" s="1"/>
    </row>
    <row r="669" spans="1:12" x14ac:dyDescent="0.3">
      <c r="A669" s="7">
        <v>43879</v>
      </c>
      <c r="B669" s="8">
        <v>53.54</v>
      </c>
      <c r="C669" s="10">
        <f t="shared" si="21"/>
        <v>4.3051072575366542E-3</v>
      </c>
      <c r="D669" s="10">
        <f t="shared" si="20"/>
        <v>0.17287805426077013</v>
      </c>
      <c r="E669" s="1"/>
      <c r="F669" s="1"/>
      <c r="G669" s="1"/>
      <c r="H669" s="1"/>
      <c r="I669" s="1"/>
      <c r="J669" s="1"/>
      <c r="K669" s="1"/>
      <c r="L669" s="1"/>
    </row>
    <row r="670" spans="1:12" x14ac:dyDescent="0.3">
      <c r="A670" s="7">
        <v>43880</v>
      </c>
      <c r="B670" s="8">
        <v>53.24</v>
      </c>
      <c r="C670" s="10">
        <f t="shared" si="21"/>
        <v>-5.6190445652954876E-3</v>
      </c>
      <c r="D670" s="10">
        <f t="shared" si="20"/>
        <v>0.15183680493227433</v>
      </c>
      <c r="E670" s="1"/>
      <c r="F670" s="1"/>
      <c r="G670" s="1"/>
      <c r="H670" s="1"/>
      <c r="I670" s="1"/>
      <c r="J670" s="1"/>
      <c r="K670" s="1"/>
      <c r="L670" s="1"/>
    </row>
    <row r="671" spans="1:12" x14ac:dyDescent="0.3">
      <c r="A671" s="7">
        <v>43881</v>
      </c>
      <c r="B671" s="8">
        <v>54.13</v>
      </c>
      <c r="C671" s="10">
        <f t="shared" si="21"/>
        <v>1.6578567281975681E-2</v>
      </c>
      <c r="D671" s="10">
        <f t="shared" si="20"/>
        <v>0.14230535515461312</v>
      </c>
      <c r="E671" s="1"/>
      <c r="F671" s="1"/>
      <c r="G671" s="1"/>
      <c r="H671" s="1"/>
      <c r="I671" s="1"/>
      <c r="J671" s="1"/>
      <c r="K671" s="1"/>
      <c r="L671" s="1"/>
    </row>
    <row r="672" spans="1:12" x14ac:dyDescent="0.3">
      <c r="A672" s="7">
        <v>43882</v>
      </c>
      <c r="B672" s="8">
        <v>53.92</v>
      </c>
      <c r="C672" s="10">
        <f t="shared" si="21"/>
        <v>-3.8870942048349847E-3</v>
      </c>
      <c r="D672" s="10">
        <f t="shared" si="20"/>
        <v>0.13841826094977813</v>
      </c>
      <c r="E672" s="1"/>
      <c r="F672" s="1"/>
      <c r="G672" s="1"/>
      <c r="H672" s="1"/>
      <c r="I672" s="1"/>
      <c r="J672" s="1"/>
      <c r="K672" s="1"/>
      <c r="L672" s="1"/>
    </row>
    <row r="673" spans="1:12" x14ac:dyDescent="0.3">
      <c r="A673" s="7">
        <v>43885</v>
      </c>
      <c r="B673" s="8">
        <v>53.72</v>
      </c>
      <c r="C673" s="10">
        <f t="shared" si="21"/>
        <v>-3.7160949490148139E-3</v>
      </c>
      <c r="D673" s="10">
        <f t="shared" si="20"/>
        <v>0.14261410719884035</v>
      </c>
      <c r="E673" s="1"/>
      <c r="F673" s="1"/>
      <c r="G673" s="1"/>
      <c r="H673" s="1"/>
      <c r="I673" s="1"/>
      <c r="J673" s="1"/>
      <c r="K673" s="1"/>
      <c r="L673" s="1"/>
    </row>
    <row r="674" spans="1:12" x14ac:dyDescent="0.3">
      <c r="A674" s="7">
        <v>43886</v>
      </c>
      <c r="B674" s="8">
        <v>52.53</v>
      </c>
      <c r="C674" s="10">
        <f t="shared" si="21"/>
        <v>-2.2400936689166658E-2</v>
      </c>
      <c r="D674" s="10">
        <f t="shared" si="20"/>
        <v>0.12840463687817547</v>
      </c>
      <c r="E674" s="1"/>
      <c r="F674" s="1"/>
      <c r="G674" s="1"/>
      <c r="H674" s="1"/>
      <c r="I674" s="1"/>
      <c r="J674" s="1"/>
      <c r="K674" s="1"/>
      <c r="L674" s="1"/>
    </row>
    <row r="675" spans="1:12" x14ac:dyDescent="0.3">
      <c r="A675" s="7">
        <v>43887</v>
      </c>
      <c r="B675" s="8">
        <v>52.14</v>
      </c>
      <c r="C675" s="10">
        <f t="shared" si="21"/>
        <v>-7.4520264605145662E-3</v>
      </c>
      <c r="D675" s="10">
        <f t="shared" si="20"/>
        <v>0.10676797542570446</v>
      </c>
      <c r="E675" s="1"/>
      <c r="F675" s="1"/>
      <c r="G675" s="1"/>
      <c r="H675" s="1"/>
      <c r="I675" s="1"/>
      <c r="J675" s="1"/>
      <c r="K675" s="1"/>
      <c r="L675" s="1"/>
    </row>
    <row r="676" spans="1:12" x14ac:dyDescent="0.3">
      <c r="A676" s="7">
        <v>43888</v>
      </c>
      <c r="B676" s="8">
        <v>50.14</v>
      </c>
      <c r="C676" s="10">
        <f t="shared" si="21"/>
        <v>-3.9113315775208379E-2</v>
      </c>
      <c r="D676" s="10">
        <f t="shared" si="20"/>
        <v>6.2758428474682465E-2</v>
      </c>
      <c r="E676" s="1"/>
      <c r="F676" s="1"/>
      <c r="G676" s="1"/>
      <c r="H676" s="1"/>
      <c r="I676" s="1"/>
      <c r="J676" s="1"/>
      <c r="K676" s="1"/>
      <c r="L676" s="1"/>
    </row>
    <row r="677" spans="1:12" x14ac:dyDescent="0.3">
      <c r="A677" s="7">
        <v>43889</v>
      </c>
      <c r="B677" s="8">
        <v>49</v>
      </c>
      <c r="C677" s="10">
        <f t="shared" si="21"/>
        <v>-2.2998794619520715E-2</v>
      </c>
      <c r="D677" s="10">
        <f t="shared" si="20"/>
        <v>3.8910557174985441E-2</v>
      </c>
      <c r="E677" s="1"/>
      <c r="F677" s="1"/>
      <c r="G677" s="1"/>
      <c r="H677" s="1"/>
      <c r="I677" s="1"/>
      <c r="J677" s="1"/>
      <c r="K677" s="1"/>
      <c r="L677" s="1"/>
    </row>
    <row r="678" spans="1:12" x14ac:dyDescent="0.3">
      <c r="A678" s="7">
        <v>43892</v>
      </c>
      <c r="B678" s="8">
        <v>51.41</v>
      </c>
      <c r="C678" s="10">
        <f t="shared" si="21"/>
        <v>4.8012407956786712E-2</v>
      </c>
      <c r="D678" s="10">
        <f t="shared" si="20"/>
        <v>8.5015174410045011E-2</v>
      </c>
      <c r="E678" s="1"/>
      <c r="F678" s="1"/>
      <c r="G678" s="1"/>
      <c r="H678" s="1"/>
      <c r="I678" s="1"/>
      <c r="J678" s="1"/>
      <c r="K678" s="1"/>
      <c r="L678" s="1"/>
    </row>
    <row r="679" spans="1:12" x14ac:dyDescent="0.3">
      <c r="A679" s="7">
        <v>43893</v>
      </c>
      <c r="B679" s="8">
        <v>51.65</v>
      </c>
      <c r="C679" s="10">
        <f t="shared" si="21"/>
        <v>4.6574894982343027E-3</v>
      </c>
      <c r="D679" s="10">
        <f t="shared" si="20"/>
        <v>9.9034434409613112E-2</v>
      </c>
      <c r="E679" s="1"/>
      <c r="F679" s="1"/>
      <c r="G679" s="1"/>
      <c r="H679" s="1"/>
      <c r="I679" s="1"/>
      <c r="J679" s="1"/>
      <c r="K679" s="1"/>
      <c r="L679" s="1"/>
    </row>
    <row r="680" spans="1:12" x14ac:dyDescent="0.3">
      <c r="A680" s="7">
        <v>43894</v>
      </c>
      <c r="B680" s="8">
        <v>54.17</v>
      </c>
      <c r="C680" s="10">
        <f t="shared" si="21"/>
        <v>4.7637054104160026E-2</v>
      </c>
      <c r="D680" s="10">
        <f t="shared" si="20"/>
        <v>0.14581678760704153</v>
      </c>
      <c r="E680" s="1"/>
      <c r="F680" s="1"/>
      <c r="G680" s="1"/>
      <c r="H680" s="1"/>
      <c r="I680" s="1"/>
      <c r="J680" s="1"/>
      <c r="K680" s="1"/>
      <c r="L680" s="1"/>
    </row>
    <row r="681" spans="1:12" x14ac:dyDescent="0.3">
      <c r="A681" s="7">
        <v>43895</v>
      </c>
      <c r="B681" s="8">
        <v>54.3</v>
      </c>
      <c r="C681" s="10">
        <f t="shared" si="21"/>
        <v>2.3969772700822749E-3</v>
      </c>
      <c r="D681" s="10">
        <f t="shared" si="20"/>
        <v>0.14842737162790923</v>
      </c>
      <c r="E681" s="1"/>
      <c r="F681" s="1"/>
      <c r="G681" s="1"/>
      <c r="H681" s="1"/>
      <c r="I681" s="1"/>
      <c r="J681" s="1"/>
      <c r="K681" s="1"/>
      <c r="L681" s="1"/>
    </row>
    <row r="682" spans="1:12" x14ac:dyDescent="0.3">
      <c r="A682" s="7">
        <v>43896</v>
      </c>
      <c r="B682" s="8">
        <v>54.77</v>
      </c>
      <c r="C682" s="10">
        <f t="shared" si="21"/>
        <v>8.6183718557403879E-3</v>
      </c>
      <c r="D682" s="10">
        <f t="shared" si="20"/>
        <v>0.16584313956341942</v>
      </c>
      <c r="E682" s="1"/>
      <c r="F682" s="1"/>
      <c r="G682" s="1"/>
      <c r="H682" s="1"/>
      <c r="I682" s="1"/>
      <c r="J682" s="1"/>
      <c r="K682" s="1"/>
      <c r="L682" s="1"/>
    </row>
    <row r="683" spans="1:12" x14ac:dyDescent="0.3">
      <c r="A683" s="7">
        <v>43899</v>
      </c>
      <c r="B683" s="8">
        <v>54.14</v>
      </c>
      <c r="C683" s="10">
        <f t="shared" si="21"/>
        <v>-1.1569314609474855E-2</v>
      </c>
      <c r="D683" s="10">
        <f t="shared" si="20"/>
        <v>0.15083148076297156</v>
      </c>
      <c r="E683" s="1"/>
      <c r="F683" s="1"/>
      <c r="G683" s="1"/>
      <c r="H683" s="1"/>
      <c r="I683" s="1"/>
      <c r="J683" s="1"/>
      <c r="K683" s="1"/>
      <c r="L683" s="1"/>
    </row>
    <row r="684" spans="1:12" x14ac:dyDescent="0.3">
      <c r="A684" s="7">
        <v>43900</v>
      </c>
      <c r="B684" s="8">
        <v>54.09</v>
      </c>
      <c r="C684" s="10">
        <f t="shared" si="21"/>
        <v>-9.2395830281953258E-4</v>
      </c>
      <c r="D684" s="10">
        <f t="shared" si="20"/>
        <v>0.14241845354296784</v>
      </c>
      <c r="E684" s="1"/>
      <c r="F684" s="1"/>
      <c r="G684" s="1"/>
      <c r="H684" s="1"/>
      <c r="I684" s="1"/>
      <c r="J684" s="1"/>
      <c r="K684" s="1"/>
      <c r="L684" s="1"/>
    </row>
    <row r="685" spans="1:12" x14ac:dyDescent="0.3">
      <c r="A685" s="7">
        <v>43901</v>
      </c>
      <c r="B685" s="8">
        <v>52.87</v>
      </c>
      <c r="C685" s="10">
        <f t="shared" si="21"/>
        <v>-2.2813255635976804E-2</v>
      </c>
      <c r="D685" s="10">
        <f t="shared" si="20"/>
        <v>0.12131204705190723</v>
      </c>
      <c r="E685" s="1"/>
      <c r="F685" s="1"/>
      <c r="G685" s="1"/>
      <c r="H685" s="1"/>
      <c r="I685" s="1"/>
      <c r="J685" s="1"/>
      <c r="K685" s="1"/>
      <c r="L685" s="1"/>
    </row>
    <row r="686" spans="1:12" x14ac:dyDescent="0.3">
      <c r="A686" s="7">
        <v>43902</v>
      </c>
      <c r="B686" s="8">
        <v>50</v>
      </c>
      <c r="C686" s="10">
        <f t="shared" si="21"/>
        <v>-5.5813064819212714E-2</v>
      </c>
      <c r="D686" s="10">
        <f t="shared" si="20"/>
        <v>6.0174723036068863E-2</v>
      </c>
      <c r="E686" s="1"/>
      <c r="F686" s="1"/>
      <c r="G686" s="1"/>
      <c r="H686" s="1"/>
      <c r="I686" s="1"/>
      <c r="J686" s="1"/>
      <c r="K686" s="1"/>
      <c r="L686" s="1"/>
    </row>
    <row r="687" spans="1:12" x14ac:dyDescent="0.3">
      <c r="A687" s="7">
        <v>43903</v>
      </c>
      <c r="B687" s="8">
        <v>53.48</v>
      </c>
      <c r="C687" s="10">
        <f t="shared" si="21"/>
        <v>6.7284746805596263E-2</v>
      </c>
      <c r="D687" s="10">
        <f t="shared" si="20"/>
        <v>0.11942050122612369</v>
      </c>
      <c r="E687" s="1"/>
      <c r="F687" s="1"/>
      <c r="G687" s="1"/>
      <c r="H687" s="1"/>
      <c r="I687" s="1"/>
      <c r="J687" s="1"/>
      <c r="K687" s="1"/>
      <c r="L687" s="1"/>
    </row>
    <row r="688" spans="1:12" x14ac:dyDescent="0.3">
      <c r="A688" s="7">
        <v>43906</v>
      </c>
      <c r="B688" s="8">
        <v>53.38</v>
      </c>
      <c r="C688" s="10">
        <f t="shared" si="21"/>
        <v>-1.8716082573642366E-3</v>
      </c>
      <c r="D688" s="10">
        <f t="shared" si="20"/>
        <v>0.11649592877754708</v>
      </c>
      <c r="E688" s="1"/>
      <c r="F688" s="1"/>
      <c r="G688" s="1"/>
      <c r="H688" s="1"/>
      <c r="I688" s="1"/>
      <c r="J688" s="1"/>
      <c r="K688" s="1"/>
      <c r="L688" s="1"/>
    </row>
    <row r="689" spans="1:12" x14ac:dyDescent="0.3">
      <c r="A689" s="7">
        <v>43907</v>
      </c>
      <c r="B689" s="8">
        <v>59.67</v>
      </c>
      <c r="C689" s="10">
        <f t="shared" si="21"/>
        <v>0.11139323755761252</v>
      </c>
      <c r="D689" s="10">
        <f t="shared" si="20"/>
        <v>0.22557654047527276</v>
      </c>
      <c r="E689" s="1"/>
      <c r="F689" s="1"/>
      <c r="G689" s="1"/>
      <c r="H689" s="1"/>
      <c r="I689" s="1"/>
      <c r="J689" s="1"/>
      <c r="K689" s="1"/>
      <c r="L689" s="1"/>
    </row>
    <row r="690" spans="1:12" x14ac:dyDescent="0.3">
      <c r="A690" s="7">
        <v>43908</v>
      </c>
      <c r="B690" s="8">
        <v>57.75</v>
      </c>
      <c r="C690" s="10">
        <f t="shared" si="21"/>
        <v>-3.2706032132087601E-2</v>
      </c>
      <c r="D690" s="10">
        <f t="shared" si="20"/>
        <v>0.20088235807274024</v>
      </c>
      <c r="E690" s="1"/>
      <c r="F690" s="1"/>
      <c r="G690" s="1"/>
      <c r="H690" s="1"/>
      <c r="I690" s="1"/>
      <c r="J690" s="1"/>
      <c r="K690" s="1"/>
      <c r="L690" s="1"/>
    </row>
    <row r="691" spans="1:12" x14ac:dyDescent="0.3">
      <c r="A691" s="7">
        <v>43909</v>
      </c>
      <c r="B691" s="8">
        <v>53.68</v>
      </c>
      <c r="C691" s="10">
        <f t="shared" si="21"/>
        <v>-7.3082856738476559E-2</v>
      </c>
      <c r="D691" s="10">
        <f t="shared" si="20"/>
        <v>0.10581599277797485</v>
      </c>
      <c r="E691" s="1"/>
      <c r="F691" s="1"/>
      <c r="G691" s="1"/>
      <c r="H691" s="1"/>
      <c r="I691" s="1"/>
      <c r="J691" s="1"/>
      <c r="K691" s="1"/>
      <c r="L691" s="1"/>
    </row>
    <row r="692" spans="1:12" x14ac:dyDescent="0.3">
      <c r="A692" s="7">
        <v>43910</v>
      </c>
      <c r="B692" s="8">
        <v>53.37</v>
      </c>
      <c r="C692" s="10">
        <f t="shared" si="21"/>
        <v>-5.7917023175729559E-3</v>
      </c>
      <c r="D692" s="10">
        <f t="shared" si="20"/>
        <v>6.4426104747142054E-2</v>
      </c>
      <c r="E692" s="1"/>
      <c r="F692" s="1"/>
      <c r="G692" s="1"/>
      <c r="H692" s="1"/>
      <c r="I692" s="1"/>
      <c r="J692" s="1"/>
      <c r="K692" s="1"/>
      <c r="L692" s="1"/>
    </row>
    <row r="693" spans="1:12" x14ac:dyDescent="0.3">
      <c r="A693" s="7">
        <v>43913</v>
      </c>
      <c r="B693" s="8">
        <v>47.28</v>
      </c>
      <c r="C693" s="10">
        <f t="shared" si="21"/>
        <v>-0.12116141724801058</v>
      </c>
      <c r="D693" s="10">
        <f t="shared" si="20"/>
        <v>-7.0627181073293882E-2</v>
      </c>
      <c r="E693" s="1"/>
      <c r="F693" s="1"/>
      <c r="G693" s="1"/>
      <c r="H693" s="1"/>
      <c r="I693" s="1"/>
      <c r="J693" s="1"/>
      <c r="K693" s="1"/>
      <c r="L693" s="1"/>
    </row>
    <row r="694" spans="1:12" x14ac:dyDescent="0.3">
      <c r="A694" s="7">
        <v>43914</v>
      </c>
      <c r="B694" s="8">
        <v>48.23</v>
      </c>
      <c r="C694" s="10">
        <f t="shared" si="21"/>
        <v>1.989386098303773E-2</v>
      </c>
      <c r="D694" s="10">
        <f t="shared" si="20"/>
        <v>-5.7607549261826915E-2</v>
      </c>
      <c r="E694" s="1"/>
      <c r="F694" s="1"/>
      <c r="G694" s="1"/>
      <c r="H694" s="1"/>
      <c r="I694" s="1"/>
      <c r="J694" s="1"/>
      <c r="K694" s="1"/>
      <c r="L694" s="1"/>
    </row>
    <row r="695" spans="1:12" x14ac:dyDescent="0.3">
      <c r="A695" s="7">
        <v>43915</v>
      </c>
      <c r="B695" s="8">
        <v>47.65</v>
      </c>
      <c r="C695" s="10">
        <f t="shared" si="21"/>
        <v>-1.2098603980669325E-2</v>
      </c>
      <c r="D695" s="10">
        <f t="shared" si="20"/>
        <v>-8.3507519165226918E-2</v>
      </c>
      <c r="E695" s="1"/>
      <c r="F695" s="1"/>
      <c r="G695" s="1"/>
      <c r="H695" s="1"/>
      <c r="I695" s="1"/>
      <c r="J695" s="1"/>
      <c r="K695" s="1"/>
      <c r="L695" s="1"/>
    </row>
    <row r="696" spans="1:12" x14ac:dyDescent="0.3">
      <c r="A696" s="7">
        <v>43916</v>
      </c>
      <c r="B696" s="8">
        <v>50</v>
      </c>
      <c r="C696" s="10">
        <f t="shared" si="21"/>
        <v>4.8140375327935025E-2</v>
      </c>
      <c r="D696" s="10">
        <f t="shared" si="20"/>
        <v>-2.5667746748578357E-2</v>
      </c>
      <c r="E696" s="1"/>
      <c r="F696" s="1"/>
      <c r="G696" s="1"/>
      <c r="H696" s="1"/>
      <c r="I696" s="1"/>
      <c r="J696" s="1"/>
      <c r="K696" s="1"/>
      <c r="L696" s="1"/>
    </row>
    <row r="697" spans="1:12" x14ac:dyDescent="0.3">
      <c r="A697" s="7">
        <v>43917</v>
      </c>
      <c r="B697" s="8">
        <v>51.82</v>
      </c>
      <c r="C697" s="10">
        <f t="shared" si="21"/>
        <v>3.5753169705817843E-2</v>
      </c>
      <c r="D697" s="10">
        <f t="shared" si="20"/>
        <v>6.3885610759132558E-3</v>
      </c>
      <c r="E697" s="1"/>
      <c r="F697" s="1"/>
      <c r="G697" s="1"/>
      <c r="H697" s="1"/>
      <c r="I697" s="1"/>
      <c r="J697" s="1"/>
      <c r="K697" s="1"/>
      <c r="L697" s="1"/>
    </row>
    <row r="698" spans="1:12" x14ac:dyDescent="0.3">
      <c r="A698" s="7">
        <v>43920</v>
      </c>
      <c r="B698" s="8">
        <v>54.1</v>
      </c>
      <c r="C698" s="10">
        <f t="shared" si="21"/>
        <v>4.3058010718471908E-2</v>
      </c>
      <c r="D698" s="10">
        <f t="shared" si="20"/>
        <v>4.4409753706956656E-2</v>
      </c>
      <c r="E698" s="1"/>
      <c r="F698" s="1"/>
      <c r="G698" s="1"/>
      <c r="H698" s="1"/>
      <c r="I698" s="1"/>
      <c r="J698" s="1"/>
      <c r="K698" s="1"/>
      <c r="L698" s="1"/>
    </row>
    <row r="699" spans="1:12" x14ac:dyDescent="0.3">
      <c r="A699" s="7">
        <v>43921</v>
      </c>
      <c r="B699" s="8">
        <v>52.77</v>
      </c>
      <c r="C699" s="10">
        <f t="shared" si="21"/>
        <v>-2.4891338434859345E-2</v>
      </c>
      <c r="D699" s="10">
        <f t="shared" si="20"/>
        <v>3.4313312350511369E-2</v>
      </c>
      <c r="E699" s="1"/>
      <c r="F699" s="1"/>
      <c r="G699" s="1"/>
      <c r="H699" s="1"/>
      <c r="I699" s="1"/>
      <c r="J699" s="1"/>
      <c r="K699" s="1"/>
      <c r="L699" s="1"/>
    </row>
    <row r="700" spans="1:12" x14ac:dyDescent="0.3">
      <c r="A700" s="7">
        <v>43922</v>
      </c>
      <c r="B700" s="8">
        <v>53.12</v>
      </c>
      <c r="C700" s="10">
        <f t="shared" si="21"/>
        <v>6.6106577506018218E-3</v>
      </c>
      <c r="D700" s="10">
        <f t="shared" si="20"/>
        <v>4.1120106220208327E-2</v>
      </c>
      <c r="E700" s="1"/>
      <c r="F700" s="1"/>
      <c r="G700" s="1"/>
      <c r="H700" s="1"/>
      <c r="I700" s="1"/>
      <c r="J700" s="1"/>
      <c r="K700" s="1"/>
      <c r="L700" s="1"/>
    </row>
    <row r="701" spans="1:12" x14ac:dyDescent="0.3">
      <c r="A701" s="7">
        <v>43923</v>
      </c>
      <c r="B701" s="8">
        <v>54.88</v>
      </c>
      <c r="C701" s="10">
        <f t="shared" si="21"/>
        <v>3.2595478249451554E-2</v>
      </c>
      <c r="D701" s="10">
        <f t="shared" si="20"/>
        <v>8.7342733233755715E-2</v>
      </c>
      <c r="E701" s="1"/>
      <c r="F701" s="1"/>
      <c r="G701" s="1"/>
      <c r="H701" s="1"/>
      <c r="I701" s="1"/>
      <c r="J701" s="1"/>
      <c r="K701" s="1"/>
      <c r="L701" s="1"/>
    </row>
    <row r="702" spans="1:12" x14ac:dyDescent="0.3">
      <c r="A702" s="7">
        <v>43924</v>
      </c>
      <c r="B702" s="8">
        <v>56.71</v>
      </c>
      <c r="C702" s="10">
        <f t="shared" si="21"/>
        <v>3.2801578608306764E-2</v>
      </c>
      <c r="D702" s="10">
        <f t="shared" si="20"/>
        <v>0.12074102991048979</v>
      </c>
      <c r="E702" s="1"/>
      <c r="F702" s="1"/>
      <c r="G702" s="1"/>
      <c r="H702" s="1"/>
      <c r="I702" s="1"/>
      <c r="J702" s="1"/>
      <c r="K702" s="1"/>
      <c r="L702" s="1"/>
    </row>
    <row r="703" spans="1:12" x14ac:dyDescent="0.3">
      <c r="A703" s="7">
        <v>43927</v>
      </c>
      <c r="B703" s="8">
        <v>57.7</v>
      </c>
      <c r="C703" s="10">
        <f t="shared" si="21"/>
        <v>1.7306611488117282E-2</v>
      </c>
      <c r="D703" s="10">
        <f t="shared" ref="D703:D766" si="22">SUM(C452:C703)</f>
        <v>0.12578725448218653</v>
      </c>
      <c r="E703" s="1"/>
      <c r="F703" s="1"/>
      <c r="G703" s="1"/>
      <c r="H703" s="1"/>
      <c r="I703" s="1"/>
      <c r="J703" s="1"/>
      <c r="K703" s="1"/>
      <c r="L703" s="1"/>
    </row>
    <row r="704" spans="1:12" x14ac:dyDescent="0.3">
      <c r="A704" s="7">
        <v>43928</v>
      </c>
      <c r="B704" s="8">
        <v>56.44</v>
      </c>
      <c r="C704" s="10">
        <f t="shared" si="21"/>
        <v>-2.2079046529440684E-2</v>
      </c>
      <c r="D704" s="10">
        <f t="shared" si="22"/>
        <v>9.5292462030739156E-2</v>
      </c>
      <c r="E704" s="1"/>
      <c r="F704" s="1"/>
      <c r="G704" s="1"/>
      <c r="H704" s="1"/>
      <c r="I704" s="1"/>
      <c r="J704" s="1"/>
      <c r="K704" s="1"/>
      <c r="L704" s="1"/>
    </row>
    <row r="705" spans="1:12" x14ac:dyDescent="0.3">
      <c r="A705" s="7">
        <v>43929</v>
      </c>
      <c r="B705" s="8">
        <v>55.73</v>
      </c>
      <c r="C705" s="10">
        <f t="shared" si="21"/>
        <v>-1.2659525403168332E-2</v>
      </c>
      <c r="D705" s="10">
        <f t="shared" si="22"/>
        <v>8.810490650556424E-2</v>
      </c>
      <c r="E705" s="1"/>
      <c r="F705" s="1"/>
      <c r="G705" s="1"/>
      <c r="H705" s="1"/>
      <c r="I705" s="1"/>
      <c r="J705" s="1"/>
      <c r="K705" s="1"/>
      <c r="L705" s="1"/>
    </row>
    <row r="706" spans="1:12" x14ac:dyDescent="0.3">
      <c r="A706" s="7">
        <v>43930</v>
      </c>
      <c r="B706" s="8">
        <v>57.4</v>
      </c>
      <c r="C706" s="10">
        <f t="shared" si="21"/>
        <v>2.9525701744075775E-2</v>
      </c>
      <c r="D706" s="10">
        <f t="shared" si="22"/>
        <v>0.10749209286255122</v>
      </c>
      <c r="E706" s="1"/>
      <c r="F706" s="1"/>
      <c r="G706" s="1"/>
      <c r="H706" s="1"/>
      <c r="I706" s="1"/>
      <c r="J706" s="1"/>
      <c r="K706" s="1"/>
      <c r="L706" s="1"/>
    </row>
    <row r="707" spans="1:12" x14ac:dyDescent="0.3">
      <c r="A707" s="7">
        <v>43934</v>
      </c>
      <c r="B707" s="8">
        <v>57.67</v>
      </c>
      <c r="C707" s="10">
        <f t="shared" si="21"/>
        <v>4.6928043018004935E-3</v>
      </c>
      <c r="D707" s="10">
        <f t="shared" si="22"/>
        <v>0.11199092955633395</v>
      </c>
      <c r="E707" s="1"/>
      <c r="F707" s="1"/>
      <c r="G707" s="1"/>
      <c r="H707" s="1"/>
      <c r="I707" s="1"/>
      <c r="J707" s="1"/>
      <c r="K707" s="1"/>
      <c r="L707" s="1"/>
    </row>
    <row r="708" spans="1:12" x14ac:dyDescent="0.3">
      <c r="A708" s="7">
        <v>43935</v>
      </c>
      <c r="B708" s="8">
        <v>58.85</v>
      </c>
      <c r="C708" s="10">
        <f t="shared" ref="C708:C771" si="23">LN(B708/B707)</f>
        <v>2.025472607896444E-2</v>
      </c>
      <c r="D708" s="10">
        <f t="shared" si="22"/>
        <v>0.13185783325308634</v>
      </c>
      <c r="E708" s="1"/>
      <c r="F708" s="1"/>
      <c r="G708" s="1"/>
      <c r="H708" s="1"/>
      <c r="I708" s="1"/>
      <c r="J708" s="1"/>
      <c r="K708" s="1"/>
      <c r="L708" s="1"/>
    </row>
    <row r="709" spans="1:12" x14ac:dyDescent="0.3">
      <c r="A709" s="7">
        <v>43936</v>
      </c>
      <c r="B709" s="8">
        <v>59.05</v>
      </c>
      <c r="C709" s="10">
        <f t="shared" si="23"/>
        <v>3.3927089370854873E-3</v>
      </c>
      <c r="D709" s="10">
        <f t="shared" si="22"/>
        <v>0.13253998873971384</v>
      </c>
      <c r="E709" s="1"/>
      <c r="F709" s="1"/>
      <c r="G709" s="1"/>
      <c r="H709" s="1"/>
      <c r="I709" s="1"/>
      <c r="J709" s="1"/>
      <c r="K709" s="1"/>
      <c r="L709" s="1"/>
    </row>
    <row r="710" spans="1:12" x14ac:dyDescent="0.3">
      <c r="A710" s="7">
        <v>43937</v>
      </c>
      <c r="B710" s="8">
        <v>60.69</v>
      </c>
      <c r="C710" s="10">
        <f t="shared" si="23"/>
        <v>2.7394397204392431E-2</v>
      </c>
      <c r="D710" s="10">
        <f t="shared" si="22"/>
        <v>0.16477982618309989</v>
      </c>
      <c r="E710" s="1"/>
      <c r="F710" s="1"/>
      <c r="G710" s="1"/>
      <c r="H710" s="1"/>
      <c r="I710" s="1"/>
      <c r="J710" s="1"/>
      <c r="K710" s="1"/>
      <c r="L710" s="1"/>
    </row>
    <row r="711" spans="1:12" x14ac:dyDescent="0.3">
      <c r="A711" s="7">
        <v>43938</v>
      </c>
      <c r="B711" s="8">
        <v>60.67</v>
      </c>
      <c r="C711" s="10">
        <f t="shared" si="23"/>
        <v>-3.2959789355723672E-4</v>
      </c>
      <c r="D711" s="10">
        <f t="shared" si="22"/>
        <v>0.15902490980872735</v>
      </c>
      <c r="E711" s="1"/>
      <c r="F711" s="1"/>
      <c r="G711" s="1"/>
      <c r="H711" s="1"/>
      <c r="I711" s="1"/>
      <c r="J711" s="1"/>
      <c r="K711" s="1"/>
      <c r="L711" s="1"/>
    </row>
    <row r="712" spans="1:12" x14ac:dyDescent="0.3">
      <c r="A712" s="7">
        <v>43941</v>
      </c>
      <c r="B712" s="8">
        <v>60.76</v>
      </c>
      <c r="C712" s="10">
        <f t="shared" si="23"/>
        <v>1.482335773365571E-3</v>
      </c>
      <c r="D712" s="10">
        <f t="shared" si="22"/>
        <v>0.16108712382391463</v>
      </c>
      <c r="E712" s="1"/>
      <c r="F712" s="1"/>
      <c r="G712" s="1"/>
      <c r="H712" s="1"/>
      <c r="I712" s="1"/>
      <c r="J712" s="1"/>
      <c r="K712" s="1"/>
      <c r="L712" s="1"/>
    </row>
    <row r="713" spans="1:12" x14ac:dyDescent="0.3">
      <c r="A713" s="7">
        <v>43942</v>
      </c>
      <c r="B713" s="8">
        <v>59.78</v>
      </c>
      <c r="C713" s="10">
        <f t="shared" si="23"/>
        <v>-1.6260520871780291E-2</v>
      </c>
      <c r="D713" s="10">
        <f t="shared" si="22"/>
        <v>0.14424672471031269</v>
      </c>
      <c r="E713" s="1"/>
      <c r="F713" s="1"/>
      <c r="G713" s="1"/>
      <c r="H713" s="1"/>
      <c r="I713" s="1"/>
      <c r="J713" s="1"/>
      <c r="K713" s="1"/>
      <c r="L713" s="1"/>
    </row>
    <row r="714" spans="1:12" x14ac:dyDescent="0.3">
      <c r="A714" s="7">
        <v>43943</v>
      </c>
      <c r="B714" s="8">
        <v>60.19</v>
      </c>
      <c r="C714" s="10">
        <f t="shared" si="23"/>
        <v>6.8350687038875391E-3</v>
      </c>
      <c r="D714" s="10">
        <f t="shared" si="22"/>
        <v>0.16548453362484358</v>
      </c>
      <c r="E714" s="1"/>
      <c r="F714" s="1"/>
      <c r="G714" s="1"/>
      <c r="H714" s="1"/>
      <c r="I714" s="1"/>
      <c r="J714" s="1"/>
      <c r="K714" s="1"/>
      <c r="L714" s="1"/>
    </row>
    <row r="715" spans="1:12" x14ac:dyDescent="0.3">
      <c r="A715" s="7">
        <v>43944</v>
      </c>
      <c r="B715" s="8">
        <v>59.71</v>
      </c>
      <c r="C715" s="10">
        <f t="shared" si="23"/>
        <v>-8.0067150007782969E-3</v>
      </c>
      <c r="D715" s="10">
        <f t="shared" si="22"/>
        <v>0.16396815510596216</v>
      </c>
      <c r="E715" s="1"/>
      <c r="F715" s="1"/>
      <c r="G715" s="1"/>
      <c r="H715" s="1"/>
      <c r="I715" s="1"/>
      <c r="J715" s="1"/>
      <c r="K715" s="1"/>
      <c r="L715" s="1"/>
    </row>
    <row r="716" spans="1:12" x14ac:dyDescent="0.3">
      <c r="A716" s="7">
        <v>43945</v>
      </c>
      <c r="B716" s="8">
        <v>60.48</v>
      </c>
      <c r="C716" s="10">
        <f t="shared" si="23"/>
        <v>1.281322131237642E-2</v>
      </c>
      <c r="D716" s="10">
        <f t="shared" si="22"/>
        <v>0.18589937814183796</v>
      </c>
      <c r="E716" s="1"/>
      <c r="F716" s="1"/>
      <c r="G716" s="1"/>
      <c r="H716" s="1"/>
      <c r="I716" s="1"/>
      <c r="J716" s="1"/>
      <c r="K716" s="1"/>
      <c r="L716" s="1"/>
    </row>
    <row r="717" spans="1:12" x14ac:dyDescent="0.3">
      <c r="A717" s="7">
        <v>43948</v>
      </c>
      <c r="B717" s="8">
        <v>59.98</v>
      </c>
      <c r="C717" s="10">
        <f t="shared" si="23"/>
        <v>-8.3015585504145738E-3</v>
      </c>
      <c r="D717" s="10">
        <f t="shared" si="22"/>
        <v>0.16042238997815572</v>
      </c>
      <c r="E717" s="1"/>
      <c r="F717" s="1"/>
      <c r="G717" s="1"/>
      <c r="H717" s="1"/>
      <c r="I717" s="1"/>
      <c r="J717" s="1"/>
      <c r="K717" s="1"/>
      <c r="L717" s="1"/>
    </row>
    <row r="718" spans="1:12" x14ac:dyDescent="0.3">
      <c r="A718" s="7">
        <v>43949</v>
      </c>
      <c r="B718" s="8">
        <v>60.96</v>
      </c>
      <c r="C718" s="10">
        <f t="shared" si="23"/>
        <v>1.6206738057527811E-2</v>
      </c>
      <c r="D718" s="10">
        <f t="shared" si="22"/>
        <v>0.17956944182707937</v>
      </c>
      <c r="E718" s="1"/>
      <c r="F718" s="1"/>
      <c r="G718" s="1"/>
      <c r="H718" s="1"/>
      <c r="I718" s="1"/>
      <c r="J718" s="1"/>
      <c r="K718" s="1"/>
      <c r="L718" s="1"/>
    </row>
    <row r="719" spans="1:12" x14ac:dyDescent="0.3">
      <c r="A719" s="7">
        <v>43950</v>
      </c>
      <c r="B719" s="8">
        <v>60.3</v>
      </c>
      <c r="C719" s="10">
        <f t="shared" si="23"/>
        <v>-1.0885807645251169E-2</v>
      </c>
      <c r="D719" s="10">
        <f t="shared" si="22"/>
        <v>0.15833299006847595</v>
      </c>
      <c r="E719" s="1"/>
      <c r="F719" s="1"/>
      <c r="G719" s="1"/>
      <c r="H719" s="1"/>
      <c r="I719" s="1"/>
      <c r="J719" s="1"/>
      <c r="K719" s="1"/>
      <c r="L719" s="1"/>
    </row>
    <row r="720" spans="1:12" x14ac:dyDescent="0.3">
      <c r="A720" s="7">
        <v>43951</v>
      </c>
      <c r="B720" s="8">
        <v>59.89</v>
      </c>
      <c r="C720" s="10">
        <f t="shared" si="23"/>
        <v>-6.8225574567686142E-3</v>
      </c>
      <c r="D720" s="10">
        <f t="shared" si="22"/>
        <v>0.15462388132249696</v>
      </c>
      <c r="E720" s="1"/>
      <c r="F720" s="1"/>
      <c r="G720" s="1"/>
      <c r="H720" s="1"/>
      <c r="I720" s="1"/>
      <c r="J720" s="1"/>
      <c r="K720" s="1"/>
      <c r="L720" s="1"/>
    </row>
    <row r="721" spans="1:12" x14ac:dyDescent="0.3">
      <c r="A721" s="7">
        <v>43952</v>
      </c>
      <c r="B721" s="8">
        <v>59.58</v>
      </c>
      <c r="C721" s="10">
        <f t="shared" si="23"/>
        <v>-5.1895989912348599E-3</v>
      </c>
      <c r="D721" s="10">
        <f t="shared" si="22"/>
        <v>0.15040922634921061</v>
      </c>
      <c r="E721" s="1"/>
      <c r="F721" s="1"/>
      <c r="G721" s="1"/>
      <c r="H721" s="1"/>
      <c r="I721" s="1"/>
      <c r="J721" s="1"/>
      <c r="K721" s="1"/>
      <c r="L721" s="1"/>
    </row>
    <row r="722" spans="1:12" x14ac:dyDescent="0.3">
      <c r="A722" s="7">
        <v>43955</v>
      </c>
      <c r="B722" s="8">
        <v>59.73</v>
      </c>
      <c r="C722" s="10">
        <f t="shared" si="23"/>
        <v>2.5144594590784607E-3</v>
      </c>
      <c r="D722" s="10">
        <f t="shared" si="22"/>
        <v>0.15448557601257129</v>
      </c>
      <c r="E722" s="1"/>
      <c r="F722" s="1"/>
      <c r="G722" s="1"/>
      <c r="H722" s="1"/>
      <c r="I722" s="1"/>
      <c r="J722" s="1"/>
      <c r="K722" s="1"/>
      <c r="L722" s="1"/>
    </row>
    <row r="723" spans="1:12" x14ac:dyDescent="0.3">
      <c r="A723" s="7">
        <v>43956</v>
      </c>
      <c r="B723" s="8">
        <v>59.81</v>
      </c>
      <c r="C723" s="10">
        <f t="shared" si="23"/>
        <v>1.3384643122511131E-3</v>
      </c>
      <c r="D723" s="10">
        <f t="shared" si="22"/>
        <v>0.15056240877640656</v>
      </c>
      <c r="E723" s="1"/>
      <c r="F723" s="1"/>
      <c r="G723" s="1"/>
      <c r="H723" s="1"/>
      <c r="I723" s="1"/>
      <c r="J723" s="1"/>
      <c r="K723" s="1"/>
      <c r="L723" s="1"/>
    </row>
    <row r="724" spans="1:12" x14ac:dyDescent="0.3">
      <c r="A724" s="7">
        <v>43957</v>
      </c>
      <c r="B724" s="8">
        <v>58.97</v>
      </c>
      <c r="C724" s="10">
        <f t="shared" si="23"/>
        <v>-1.4144031044052903E-2</v>
      </c>
      <c r="D724" s="10">
        <f t="shared" si="22"/>
        <v>0.14148463954292045</v>
      </c>
      <c r="E724" s="1"/>
      <c r="F724" s="1"/>
      <c r="G724" s="1"/>
      <c r="H724" s="1"/>
      <c r="I724" s="1"/>
      <c r="J724" s="1"/>
      <c r="K724" s="1"/>
      <c r="L724" s="1"/>
    </row>
    <row r="725" spans="1:12" x14ac:dyDescent="0.3">
      <c r="A725" s="7">
        <v>43958</v>
      </c>
      <c r="B725" s="8">
        <v>58.77</v>
      </c>
      <c r="C725" s="10">
        <f t="shared" si="23"/>
        <v>-3.3973193878536357E-3</v>
      </c>
      <c r="D725" s="10">
        <f t="shared" si="22"/>
        <v>0.14435816178988503</v>
      </c>
      <c r="E725" s="1"/>
      <c r="F725" s="1"/>
      <c r="G725" s="1"/>
      <c r="H725" s="1"/>
      <c r="I725" s="1"/>
      <c r="J725" s="1"/>
      <c r="K725" s="1"/>
      <c r="L725" s="1"/>
    </row>
    <row r="726" spans="1:12" x14ac:dyDescent="0.3">
      <c r="A726" s="7">
        <v>43959</v>
      </c>
      <c r="B726" s="8">
        <v>59.76</v>
      </c>
      <c r="C726" s="10">
        <f t="shared" si="23"/>
        <v>1.6705020200002765E-2</v>
      </c>
      <c r="D726" s="10">
        <f t="shared" si="22"/>
        <v>0.15050383475714812</v>
      </c>
      <c r="E726" s="1"/>
      <c r="F726" s="1"/>
      <c r="G726" s="1"/>
      <c r="H726" s="1"/>
      <c r="I726" s="1"/>
      <c r="J726" s="1"/>
      <c r="K726" s="1"/>
      <c r="L726" s="1"/>
    </row>
    <row r="727" spans="1:12" x14ac:dyDescent="0.3">
      <c r="A727" s="7">
        <v>43962</v>
      </c>
      <c r="B727" s="8">
        <v>60.81</v>
      </c>
      <c r="C727" s="10">
        <f t="shared" si="23"/>
        <v>1.7417708307456488E-2</v>
      </c>
      <c r="D727" s="10">
        <f t="shared" si="22"/>
        <v>0.16539604390779894</v>
      </c>
      <c r="E727" s="1"/>
      <c r="F727" s="1"/>
      <c r="G727" s="1"/>
      <c r="H727" s="1"/>
      <c r="I727" s="1"/>
      <c r="J727" s="1"/>
      <c r="K727" s="1"/>
      <c r="L727" s="1"/>
    </row>
    <row r="728" spans="1:12" x14ac:dyDescent="0.3">
      <c r="A728" s="7">
        <v>43963</v>
      </c>
      <c r="B728" s="8">
        <v>62.51</v>
      </c>
      <c r="C728" s="10">
        <f t="shared" si="23"/>
        <v>2.757229481170264E-2</v>
      </c>
      <c r="D728" s="10">
        <f t="shared" si="22"/>
        <v>0.18812946350792048</v>
      </c>
      <c r="E728" s="1"/>
      <c r="F728" s="1"/>
      <c r="G728" s="1"/>
      <c r="H728" s="1"/>
      <c r="I728" s="1"/>
      <c r="J728" s="1"/>
      <c r="K728" s="1"/>
      <c r="L728" s="1"/>
    </row>
    <row r="729" spans="1:12" x14ac:dyDescent="0.3">
      <c r="A729" s="7">
        <v>43964</v>
      </c>
      <c r="B729" s="8">
        <v>63.56</v>
      </c>
      <c r="C729" s="10">
        <f t="shared" si="23"/>
        <v>1.6657797724794414E-2</v>
      </c>
      <c r="D729" s="10">
        <f t="shared" si="22"/>
        <v>0.20131771264816464</v>
      </c>
      <c r="E729" s="1"/>
      <c r="F729" s="1"/>
      <c r="G729" s="1"/>
      <c r="H729" s="1"/>
      <c r="I729" s="1"/>
      <c r="J729" s="1"/>
      <c r="K729" s="1"/>
      <c r="L729" s="1"/>
    </row>
    <row r="730" spans="1:12" x14ac:dyDescent="0.3">
      <c r="A730" s="7">
        <v>43965</v>
      </c>
      <c r="B730" s="8">
        <v>62.21</v>
      </c>
      <c r="C730" s="10">
        <f t="shared" si="23"/>
        <v>-2.1468583141586884E-2</v>
      </c>
      <c r="D730" s="10">
        <f t="shared" si="22"/>
        <v>0.17141834571285339</v>
      </c>
      <c r="E730" s="1"/>
      <c r="F730" s="1"/>
      <c r="G730" s="1"/>
      <c r="H730" s="1"/>
      <c r="I730" s="1"/>
      <c r="J730" s="1"/>
      <c r="K730" s="1"/>
      <c r="L730" s="1"/>
    </row>
    <row r="731" spans="1:12" x14ac:dyDescent="0.3">
      <c r="A731" s="7">
        <v>43966</v>
      </c>
      <c r="B731" s="8">
        <v>62.49</v>
      </c>
      <c r="C731" s="10">
        <f t="shared" si="23"/>
        <v>4.4907854140620223E-3</v>
      </c>
      <c r="D731" s="10">
        <f t="shared" si="22"/>
        <v>0.18184159518166898</v>
      </c>
      <c r="E731" s="1"/>
      <c r="F731" s="1"/>
      <c r="G731" s="1"/>
      <c r="H731" s="1"/>
      <c r="I731" s="1"/>
      <c r="J731" s="1"/>
      <c r="K731" s="1"/>
      <c r="L731" s="1"/>
    </row>
    <row r="732" spans="1:12" x14ac:dyDescent="0.3">
      <c r="A732" s="7">
        <v>43969</v>
      </c>
      <c r="B732" s="8">
        <v>61.58</v>
      </c>
      <c r="C732" s="10">
        <f t="shared" si="23"/>
        <v>-1.4669401444636075E-2</v>
      </c>
      <c r="D732" s="10">
        <f t="shared" si="22"/>
        <v>0.16143055116935778</v>
      </c>
      <c r="E732" s="1"/>
      <c r="F732" s="1"/>
      <c r="G732" s="1"/>
      <c r="H732" s="1"/>
      <c r="I732" s="1"/>
      <c r="J732" s="1"/>
      <c r="K732" s="1"/>
      <c r="L732" s="1"/>
    </row>
    <row r="733" spans="1:12" x14ac:dyDescent="0.3">
      <c r="A733" s="7">
        <v>43970</v>
      </c>
      <c r="B733" s="8">
        <v>60.73</v>
      </c>
      <c r="C733" s="10">
        <f t="shared" si="23"/>
        <v>-1.3899332586870377E-2</v>
      </c>
      <c r="D733" s="10">
        <f t="shared" si="22"/>
        <v>0.1416326190423684</v>
      </c>
      <c r="E733" s="1"/>
      <c r="F733" s="1"/>
      <c r="G733" s="1"/>
      <c r="H733" s="1"/>
      <c r="I733" s="1"/>
      <c r="J733" s="1"/>
      <c r="K733" s="1"/>
      <c r="L733" s="1"/>
    </row>
    <row r="734" spans="1:12" x14ac:dyDescent="0.3">
      <c r="A734" s="7">
        <v>43971</v>
      </c>
      <c r="B734" s="8">
        <v>60.93</v>
      </c>
      <c r="C734" s="10">
        <f t="shared" si="23"/>
        <v>3.2878543509190514E-3</v>
      </c>
      <c r="D734" s="10">
        <f t="shared" si="22"/>
        <v>0.1510099308402747</v>
      </c>
      <c r="E734" s="1"/>
      <c r="F734" s="1"/>
      <c r="G734" s="1"/>
      <c r="H734" s="1"/>
      <c r="I734" s="1"/>
      <c r="J734" s="1"/>
      <c r="K734" s="1"/>
      <c r="L734" s="1"/>
    </row>
    <row r="735" spans="1:12" x14ac:dyDescent="0.3">
      <c r="A735" s="7">
        <v>43972</v>
      </c>
      <c r="B735" s="8">
        <v>59.95</v>
      </c>
      <c r="C735" s="10">
        <f t="shared" si="23"/>
        <v>-1.6214782786879746E-2</v>
      </c>
      <c r="D735" s="10">
        <f t="shared" si="22"/>
        <v>0.12870569060640782</v>
      </c>
      <c r="E735" s="1"/>
      <c r="F735" s="1"/>
      <c r="G735" s="1"/>
      <c r="H735" s="1"/>
      <c r="I735" s="1"/>
      <c r="J735" s="1"/>
      <c r="K735" s="1"/>
      <c r="L735" s="1"/>
    </row>
    <row r="736" spans="1:12" x14ac:dyDescent="0.3">
      <c r="A736" s="7">
        <v>43973</v>
      </c>
      <c r="B736" s="8">
        <v>59.96</v>
      </c>
      <c r="C736" s="10">
        <f t="shared" si="23"/>
        <v>1.6679176087369875E-4</v>
      </c>
      <c r="D736" s="10">
        <f t="shared" si="22"/>
        <v>0.11530528726471706</v>
      </c>
      <c r="E736" s="1"/>
      <c r="F736" s="1"/>
      <c r="G736" s="1"/>
      <c r="H736" s="1"/>
      <c r="I736" s="1"/>
      <c r="J736" s="1"/>
      <c r="K736" s="1"/>
      <c r="L736" s="1"/>
    </row>
    <row r="737" spans="1:12" x14ac:dyDescent="0.3">
      <c r="A737" s="7">
        <v>43977</v>
      </c>
      <c r="B737" s="8">
        <v>59.92</v>
      </c>
      <c r="C737" s="10">
        <f t="shared" si="23"/>
        <v>-6.6733402543284941E-4</v>
      </c>
      <c r="D737" s="10">
        <f t="shared" si="22"/>
        <v>0.12630977249012229</v>
      </c>
      <c r="E737" s="1"/>
      <c r="F737" s="1"/>
      <c r="G737" s="1"/>
      <c r="H737" s="1"/>
      <c r="I737" s="1"/>
      <c r="J737" s="1"/>
      <c r="K737" s="1"/>
      <c r="L737" s="1"/>
    </row>
    <row r="738" spans="1:12" x14ac:dyDescent="0.3">
      <c r="A738" s="7">
        <v>43978</v>
      </c>
      <c r="B738" s="8">
        <v>60.82</v>
      </c>
      <c r="C738" s="10">
        <f t="shared" si="23"/>
        <v>1.4908343040254617E-2</v>
      </c>
      <c r="D738" s="10">
        <f t="shared" si="22"/>
        <v>0.17432989890651207</v>
      </c>
      <c r="E738" s="1"/>
      <c r="F738" s="1"/>
      <c r="G738" s="1"/>
      <c r="H738" s="1"/>
      <c r="I738" s="1"/>
      <c r="J738" s="1"/>
      <c r="K738" s="1"/>
      <c r="L738" s="1"/>
    </row>
    <row r="739" spans="1:12" x14ac:dyDescent="0.3">
      <c r="A739" s="7">
        <v>43979</v>
      </c>
      <c r="B739" s="8">
        <v>61.91</v>
      </c>
      <c r="C739" s="10">
        <f t="shared" si="23"/>
        <v>1.7763035281922065E-2</v>
      </c>
      <c r="D739" s="10">
        <f t="shared" si="22"/>
        <v>0.24928588974614579</v>
      </c>
      <c r="E739" s="1"/>
      <c r="F739" s="1"/>
      <c r="G739" s="1"/>
      <c r="H739" s="1"/>
      <c r="I739" s="1"/>
      <c r="J739" s="1"/>
      <c r="K739" s="1"/>
      <c r="L739" s="1"/>
    </row>
    <row r="740" spans="1:12" x14ac:dyDescent="0.3">
      <c r="A740" s="7">
        <v>43980</v>
      </c>
      <c r="B740" s="8">
        <v>63.04</v>
      </c>
      <c r="C740" s="10">
        <f t="shared" si="23"/>
        <v>1.8087728018483001E-2</v>
      </c>
      <c r="D740" s="10">
        <f t="shared" si="22"/>
        <v>0.25562938058480983</v>
      </c>
      <c r="E740" s="1"/>
      <c r="F740" s="1"/>
      <c r="G740" s="1"/>
      <c r="H740" s="1"/>
      <c r="I740" s="1"/>
      <c r="J740" s="1"/>
      <c r="K740" s="1"/>
      <c r="L740" s="1"/>
    </row>
    <row r="741" spans="1:12" x14ac:dyDescent="0.3">
      <c r="A741" s="7">
        <v>43983</v>
      </c>
      <c r="B741" s="8">
        <v>63.54</v>
      </c>
      <c r="C741" s="10">
        <f t="shared" si="23"/>
        <v>7.9001832917463804E-3</v>
      </c>
      <c r="D741" s="10">
        <f t="shared" si="22"/>
        <v>0.2509098156919351</v>
      </c>
      <c r="E741" s="1"/>
      <c r="F741" s="1"/>
      <c r="G741" s="1"/>
      <c r="H741" s="1"/>
      <c r="I741" s="1"/>
      <c r="J741" s="1"/>
      <c r="K741" s="1"/>
      <c r="L741" s="1"/>
    </row>
    <row r="742" spans="1:12" x14ac:dyDescent="0.3">
      <c r="A742" s="7">
        <v>43984</v>
      </c>
      <c r="B742" s="8">
        <v>63.42</v>
      </c>
      <c r="C742" s="10">
        <f t="shared" si="23"/>
        <v>-1.890359731168784E-3</v>
      </c>
      <c r="D742" s="10">
        <f t="shared" si="22"/>
        <v>0.22503749127428088</v>
      </c>
      <c r="E742" s="1"/>
      <c r="F742" s="1"/>
      <c r="G742" s="1"/>
      <c r="H742" s="1"/>
      <c r="I742" s="1"/>
      <c r="J742" s="1"/>
      <c r="K742" s="1"/>
      <c r="L742" s="1"/>
    </row>
    <row r="743" spans="1:12" x14ac:dyDescent="0.3">
      <c r="A743" s="7">
        <v>43985</v>
      </c>
      <c r="B743" s="8">
        <v>61.47</v>
      </c>
      <c r="C743" s="10">
        <f t="shared" si="23"/>
        <v>-3.1230018191283203E-2</v>
      </c>
      <c r="D743" s="10">
        <f t="shared" si="22"/>
        <v>0.18907933188705178</v>
      </c>
      <c r="E743" s="1"/>
      <c r="F743" s="1"/>
      <c r="G743" s="1"/>
      <c r="H743" s="1"/>
      <c r="I743" s="1"/>
      <c r="J743" s="1"/>
      <c r="K743" s="1"/>
      <c r="L743" s="1"/>
    </row>
    <row r="744" spans="1:12" x14ac:dyDescent="0.3">
      <c r="A744" s="7">
        <v>43986</v>
      </c>
      <c r="B744" s="8">
        <v>60.76</v>
      </c>
      <c r="C744" s="10">
        <f t="shared" si="23"/>
        <v>-1.1617573191346018E-2</v>
      </c>
      <c r="D744" s="10">
        <f t="shared" si="22"/>
        <v>0.16963086511515793</v>
      </c>
      <c r="E744" s="1"/>
      <c r="F744" s="1"/>
      <c r="G744" s="1"/>
      <c r="H744" s="1"/>
      <c r="I744" s="1"/>
      <c r="J744" s="1"/>
      <c r="K744" s="1"/>
      <c r="L744" s="1"/>
    </row>
    <row r="745" spans="1:12" x14ac:dyDescent="0.3">
      <c r="A745" s="7">
        <v>43987</v>
      </c>
      <c r="B745" s="8">
        <v>61</v>
      </c>
      <c r="C745" s="10">
        <f t="shared" si="23"/>
        <v>3.9421864457391247E-3</v>
      </c>
      <c r="D745" s="10">
        <f t="shared" si="22"/>
        <v>0.17259848760109994</v>
      </c>
      <c r="E745" s="1"/>
      <c r="F745" s="1"/>
      <c r="G745" s="1"/>
      <c r="H745" s="1"/>
      <c r="I745" s="1"/>
      <c r="J745" s="1"/>
      <c r="K745" s="1"/>
      <c r="L745" s="1"/>
    </row>
    <row r="746" spans="1:12" x14ac:dyDescent="0.3">
      <c r="A746" s="7">
        <v>43990</v>
      </c>
      <c r="B746" s="8">
        <v>62.14</v>
      </c>
      <c r="C746" s="10">
        <f t="shared" si="23"/>
        <v>1.8516039791590173E-2</v>
      </c>
      <c r="D746" s="10">
        <f t="shared" si="22"/>
        <v>0.18180672313820492</v>
      </c>
      <c r="E746" s="1"/>
      <c r="F746" s="1"/>
      <c r="G746" s="1"/>
      <c r="H746" s="1"/>
      <c r="I746" s="1"/>
      <c r="J746" s="1"/>
      <c r="K746" s="1"/>
      <c r="L746" s="1"/>
    </row>
    <row r="747" spans="1:12" x14ac:dyDescent="0.3">
      <c r="A747" s="7">
        <v>43991</v>
      </c>
      <c r="B747" s="8">
        <v>62.82</v>
      </c>
      <c r="C747" s="10">
        <f t="shared" si="23"/>
        <v>1.0883590145599146E-2</v>
      </c>
      <c r="D747" s="10">
        <f t="shared" si="22"/>
        <v>0.20180331866750659</v>
      </c>
      <c r="E747" s="1"/>
      <c r="F747" s="1"/>
      <c r="G747" s="1"/>
      <c r="H747" s="1"/>
      <c r="I747" s="1"/>
      <c r="J747" s="1"/>
      <c r="K747" s="1"/>
      <c r="L747" s="1"/>
    </row>
    <row r="748" spans="1:12" x14ac:dyDescent="0.3">
      <c r="A748" s="7">
        <v>43992</v>
      </c>
      <c r="B748" s="8">
        <v>62.78</v>
      </c>
      <c r="C748" s="10">
        <f t="shared" si="23"/>
        <v>-6.3694269669294274E-4</v>
      </c>
      <c r="D748" s="10">
        <f t="shared" si="22"/>
        <v>0.18130264312241176</v>
      </c>
      <c r="E748" s="1"/>
      <c r="F748" s="1"/>
      <c r="G748" s="1"/>
      <c r="H748" s="1"/>
      <c r="I748" s="1"/>
      <c r="J748" s="1"/>
      <c r="K748" s="1"/>
      <c r="L748" s="1"/>
    </row>
    <row r="749" spans="1:12" x14ac:dyDescent="0.3">
      <c r="A749" s="7">
        <v>43993</v>
      </c>
      <c r="B749" s="8">
        <v>60.58</v>
      </c>
      <c r="C749" s="10">
        <f t="shared" si="23"/>
        <v>-3.5671745814716355E-2</v>
      </c>
      <c r="D749" s="10">
        <f t="shared" si="22"/>
        <v>0.14105858985637576</v>
      </c>
      <c r="E749" s="1"/>
      <c r="F749" s="1"/>
      <c r="G749" s="1"/>
      <c r="H749" s="1"/>
      <c r="I749" s="1"/>
      <c r="J749" s="1"/>
      <c r="K749" s="1"/>
      <c r="L749" s="1"/>
    </row>
    <row r="750" spans="1:12" x14ac:dyDescent="0.3">
      <c r="A750" s="7">
        <v>43994</v>
      </c>
      <c r="B750" s="8">
        <v>60.15</v>
      </c>
      <c r="C750" s="10">
        <f t="shared" si="23"/>
        <v>-7.123363178403383E-3</v>
      </c>
      <c r="D750" s="10">
        <f t="shared" si="22"/>
        <v>0.12673822591601736</v>
      </c>
      <c r="E750" s="1"/>
      <c r="F750" s="1"/>
      <c r="G750" s="1"/>
      <c r="H750" s="1"/>
      <c r="I750" s="1"/>
      <c r="J750" s="1"/>
      <c r="K750" s="1"/>
      <c r="L750" s="1"/>
    </row>
    <row r="751" spans="1:12" x14ac:dyDescent="0.3">
      <c r="A751" s="7">
        <v>43997</v>
      </c>
      <c r="B751" s="8">
        <v>60.87</v>
      </c>
      <c r="C751" s="10">
        <f t="shared" si="23"/>
        <v>1.1899000085145236E-2</v>
      </c>
      <c r="D751" s="10">
        <f t="shared" si="22"/>
        <v>0.13074244815415456</v>
      </c>
      <c r="E751" s="1"/>
      <c r="F751" s="1"/>
      <c r="G751" s="1"/>
      <c r="H751" s="1"/>
      <c r="I751" s="1"/>
      <c r="J751" s="1"/>
      <c r="K751" s="1"/>
      <c r="L751" s="1"/>
    </row>
    <row r="752" spans="1:12" x14ac:dyDescent="0.3">
      <c r="A752" s="7">
        <v>43998</v>
      </c>
      <c r="B752" s="8">
        <v>61.79</v>
      </c>
      <c r="C752" s="10">
        <f t="shared" si="23"/>
        <v>1.5001096567055148E-2</v>
      </c>
      <c r="D752" s="10">
        <f t="shared" si="22"/>
        <v>0.15382705522896495</v>
      </c>
      <c r="E752" s="1"/>
      <c r="F752" s="1"/>
      <c r="G752" s="1"/>
      <c r="H752" s="1"/>
      <c r="I752" s="1"/>
      <c r="J752" s="1"/>
      <c r="K752" s="1"/>
      <c r="L752" s="1"/>
    </row>
    <row r="753" spans="1:12" x14ac:dyDescent="0.3">
      <c r="A753" s="7">
        <v>43999</v>
      </c>
      <c r="B753" s="8">
        <v>61.8</v>
      </c>
      <c r="C753" s="10">
        <f t="shared" si="23"/>
        <v>1.6182539075692624E-4</v>
      </c>
      <c r="D753" s="10">
        <f t="shared" si="22"/>
        <v>0.16404302962133932</v>
      </c>
      <c r="E753" s="1"/>
      <c r="F753" s="1"/>
      <c r="G753" s="1"/>
      <c r="H753" s="1"/>
      <c r="I753" s="1"/>
      <c r="J753" s="1"/>
      <c r="K753" s="1"/>
      <c r="L753" s="1"/>
    </row>
    <row r="754" spans="1:12" x14ac:dyDescent="0.3">
      <c r="A754" s="7">
        <v>44000</v>
      </c>
      <c r="B754" s="8">
        <v>61.76</v>
      </c>
      <c r="C754" s="10">
        <f t="shared" si="23"/>
        <v>-6.4745874712434899E-4</v>
      </c>
      <c r="D754" s="10">
        <f t="shared" si="22"/>
        <v>0.14694441040601319</v>
      </c>
      <c r="E754" s="1"/>
      <c r="F754" s="1"/>
      <c r="G754" s="1"/>
      <c r="H754" s="1"/>
      <c r="I754" s="1"/>
      <c r="J754" s="1"/>
      <c r="K754" s="1"/>
      <c r="L754" s="1"/>
    </row>
    <row r="755" spans="1:12" x14ac:dyDescent="0.3">
      <c r="A755" s="7">
        <v>44001</v>
      </c>
      <c r="B755" s="8">
        <v>61.58</v>
      </c>
      <c r="C755" s="10">
        <f t="shared" si="23"/>
        <v>-2.9187632201664268E-3</v>
      </c>
      <c r="D755" s="10">
        <f t="shared" si="22"/>
        <v>0.13098279413188513</v>
      </c>
      <c r="E755" s="1"/>
      <c r="F755" s="1"/>
      <c r="G755" s="1"/>
      <c r="H755" s="1"/>
      <c r="I755" s="1"/>
      <c r="J755" s="1"/>
      <c r="K755" s="1"/>
      <c r="L755" s="1"/>
    </row>
    <row r="756" spans="1:12" x14ac:dyDescent="0.3">
      <c r="A756" s="7">
        <v>44004</v>
      </c>
      <c r="B756" s="8">
        <v>61.52</v>
      </c>
      <c r="C756" s="10">
        <f t="shared" si="23"/>
        <v>-9.7481729896573422E-4</v>
      </c>
      <c r="D756" s="10">
        <f t="shared" si="22"/>
        <v>0.13464663437580229</v>
      </c>
      <c r="E756" s="1"/>
      <c r="F756" s="1"/>
      <c r="G756" s="1"/>
      <c r="H756" s="1"/>
      <c r="I756" s="1"/>
      <c r="J756" s="1"/>
      <c r="K756" s="1"/>
      <c r="L756" s="1"/>
    </row>
    <row r="757" spans="1:12" x14ac:dyDescent="0.3">
      <c r="A757" s="7">
        <v>44005</v>
      </c>
      <c r="B757" s="8">
        <v>61</v>
      </c>
      <c r="C757" s="10">
        <f t="shared" si="23"/>
        <v>-8.4884610240773088E-3</v>
      </c>
      <c r="D757" s="10">
        <f t="shared" si="22"/>
        <v>0.12801967798457428</v>
      </c>
      <c r="E757" s="1"/>
      <c r="F757" s="1"/>
      <c r="G757" s="1"/>
      <c r="H757" s="1"/>
      <c r="I757" s="1"/>
      <c r="J757" s="1"/>
      <c r="K757" s="1"/>
      <c r="L757" s="1"/>
    </row>
    <row r="758" spans="1:12" x14ac:dyDescent="0.3">
      <c r="A758" s="7">
        <v>44006</v>
      </c>
      <c r="B758" s="8">
        <v>60.29</v>
      </c>
      <c r="C758" s="10">
        <f t="shared" si="23"/>
        <v>-1.1707611671997039E-2</v>
      </c>
      <c r="D758" s="10">
        <f t="shared" si="22"/>
        <v>0.11575325098649571</v>
      </c>
      <c r="E758" s="1"/>
      <c r="F758" s="1"/>
      <c r="G758" s="1"/>
      <c r="H758" s="1"/>
      <c r="I758" s="1"/>
      <c r="J758" s="1"/>
      <c r="K758" s="1"/>
      <c r="L758" s="1"/>
    </row>
    <row r="759" spans="1:12" x14ac:dyDescent="0.3">
      <c r="A759" s="7">
        <v>44007</v>
      </c>
      <c r="B759" s="8">
        <v>60.33</v>
      </c>
      <c r="C759" s="10">
        <f t="shared" si="23"/>
        <v>6.6323995135621628E-4</v>
      </c>
      <c r="D759" s="10">
        <f t="shared" si="22"/>
        <v>0.16194382749879752</v>
      </c>
      <c r="E759" s="1"/>
      <c r="F759" s="1"/>
      <c r="G759" s="1"/>
      <c r="H759" s="1"/>
      <c r="I759" s="1"/>
      <c r="J759" s="1"/>
      <c r="K759" s="1"/>
      <c r="L759" s="1"/>
    </row>
    <row r="760" spans="1:12" x14ac:dyDescent="0.3">
      <c r="A760" s="7">
        <v>44008</v>
      </c>
      <c r="B760" s="8">
        <v>59.21</v>
      </c>
      <c r="C760" s="10">
        <f t="shared" si="23"/>
        <v>-1.8739045908985577E-2</v>
      </c>
      <c r="D760" s="10">
        <f t="shared" si="22"/>
        <v>0.12562488327270255</v>
      </c>
      <c r="E760" s="1"/>
      <c r="F760" s="1"/>
      <c r="G760" s="1"/>
      <c r="H760" s="1"/>
      <c r="I760" s="1"/>
      <c r="J760" s="1"/>
      <c r="K760" s="1"/>
      <c r="L760" s="1"/>
    </row>
    <row r="761" spans="1:12" x14ac:dyDescent="0.3">
      <c r="A761" s="7">
        <v>44011</v>
      </c>
      <c r="B761" s="8">
        <v>60.74</v>
      </c>
      <c r="C761" s="10">
        <f t="shared" si="23"/>
        <v>2.5512013073917955E-2</v>
      </c>
      <c r="D761" s="10">
        <f t="shared" si="22"/>
        <v>0.14540841018300787</v>
      </c>
      <c r="E761" s="1"/>
      <c r="F761" s="1"/>
      <c r="G761" s="1"/>
      <c r="H761" s="1"/>
      <c r="I761" s="1"/>
      <c r="J761" s="1"/>
      <c r="K761" s="1"/>
      <c r="L761" s="1"/>
    </row>
    <row r="762" spans="1:12" x14ac:dyDescent="0.3">
      <c r="A762" s="7">
        <v>44012</v>
      </c>
      <c r="B762" s="8">
        <v>61.65</v>
      </c>
      <c r="C762" s="10">
        <f t="shared" si="23"/>
        <v>1.4870769992750485E-2</v>
      </c>
      <c r="D762" s="10">
        <f t="shared" si="22"/>
        <v>0.14497420499784303</v>
      </c>
      <c r="E762" s="1"/>
      <c r="F762" s="1"/>
      <c r="G762" s="1"/>
      <c r="H762" s="1"/>
      <c r="I762" s="1"/>
      <c r="J762" s="1"/>
      <c r="K762" s="1"/>
      <c r="L762" s="1"/>
    </row>
    <row r="763" spans="1:12" x14ac:dyDescent="0.3">
      <c r="A763" s="7">
        <v>44013</v>
      </c>
      <c r="B763" s="8">
        <v>60.43</v>
      </c>
      <c r="C763" s="10">
        <f t="shared" si="23"/>
        <v>-1.9987559236886186E-2</v>
      </c>
      <c r="D763" s="10">
        <f t="shared" si="22"/>
        <v>0.12086987347971004</v>
      </c>
      <c r="E763" s="1"/>
      <c r="F763" s="1"/>
      <c r="G763" s="1"/>
      <c r="H763" s="1"/>
      <c r="I763" s="1"/>
      <c r="J763" s="1"/>
      <c r="K763" s="1"/>
      <c r="L763" s="1"/>
    </row>
    <row r="764" spans="1:12" x14ac:dyDescent="0.3">
      <c r="A764" s="7">
        <v>44014</v>
      </c>
      <c r="B764" s="8">
        <v>61.48</v>
      </c>
      <c r="C764" s="10">
        <f t="shared" si="23"/>
        <v>1.7226248296927978E-2</v>
      </c>
      <c r="D764" s="10">
        <f t="shared" si="22"/>
        <v>0.12345131467219386</v>
      </c>
      <c r="E764" s="1"/>
      <c r="F764" s="1"/>
      <c r="G764" s="1"/>
      <c r="H764" s="1"/>
      <c r="I764" s="1"/>
      <c r="J764" s="1"/>
      <c r="K764" s="1"/>
      <c r="L764" s="1"/>
    </row>
    <row r="765" spans="1:12" x14ac:dyDescent="0.3">
      <c r="A765" s="7">
        <v>44018</v>
      </c>
      <c r="B765" s="8">
        <v>62.19</v>
      </c>
      <c r="C765" s="10">
        <f t="shared" si="23"/>
        <v>1.1482296445402803E-2</v>
      </c>
      <c r="D765" s="10">
        <f t="shared" si="22"/>
        <v>0.13788237845884938</v>
      </c>
      <c r="E765" s="1"/>
      <c r="F765" s="1"/>
      <c r="G765" s="1"/>
      <c r="H765" s="1"/>
      <c r="I765" s="1"/>
      <c r="J765" s="1"/>
      <c r="K765" s="1"/>
      <c r="L765" s="1"/>
    </row>
    <row r="766" spans="1:12" x14ac:dyDescent="0.3">
      <c r="A766" s="7">
        <v>44019</v>
      </c>
      <c r="B766" s="8">
        <v>62.98</v>
      </c>
      <c r="C766" s="10">
        <f t="shared" si="23"/>
        <v>1.2623000557080597E-2</v>
      </c>
      <c r="D766" s="10">
        <f t="shared" si="22"/>
        <v>0.15290767158766172</v>
      </c>
      <c r="E766" s="1"/>
      <c r="F766" s="1"/>
      <c r="G766" s="1"/>
      <c r="H766" s="1"/>
      <c r="I766" s="1"/>
      <c r="J766" s="1"/>
      <c r="K766" s="1"/>
      <c r="L766" s="1"/>
    </row>
    <row r="767" spans="1:12" x14ac:dyDescent="0.3">
      <c r="A767" s="7">
        <v>44020</v>
      </c>
      <c r="B767" s="8">
        <v>62.94</v>
      </c>
      <c r="C767" s="10">
        <f t="shared" si="23"/>
        <v>-6.3532403661776767E-4</v>
      </c>
      <c r="D767" s="10">
        <f t="shared" ref="D767:D830" si="24">SUM(C516:C767)</f>
        <v>0.16605796080159163</v>
      </c>
      <c r="E767" s="1"/>
      <c r="F767" s="1"/>
      <c r="G767" s="1"/>
      <c r="H767" s="1"/>
      <c r="I767" s="1"/>
      <c r="J767" s="1"/>
      <c r="K767" s="1"/>
      <c r="L767" s="1"/>
    </row>
    <row r="768" spans="1:12" x14ac:dyDescent="0.3">
      <c r="A768" s="7">
        <v>44021</v>
      </c>
      <c r="B768" s="8">
        <v>62.55</v>
      </c>
      <c r="C768" s="10">
        <f t="shared" si="23"/>
        <v>-6.2156547233406601E-3</v>
      </c>
      <c r="D768" s="10">
        <f t="shared" si="24"/>
        <v>0.13776553524372226</v>
      </c>
      <c r="E768" s="1"/>
      <c r="F768" s="1"/>
      <c r="G768" s="1"/>
      <c r="H768" s="1"/>
      <c r="I768" s="1"/>
      <c r="J768" s="1"/>
      <c r="K768" s="1"/>
      <c r="L768" s="1"/>
    </row>
    <row r="769" spans="1:12" x14ac:dyDescent="0.3">
      <c r="A769" s="7">
        <v>44022</v>
      </c>
      <c r="B769" s="8">
        <v>63.55</v>
      </c>
      <c r="C769" s="10">
        <f t="shared" si="23"/>
        <v>1.5860760722542958E-2</v>
      </c>
      <c r="D769" s="10">
        <f t="shared" si="24"/>
        <v>0.17102447681249194</v>
      </c>
      <c r="E769" s="1"/>
      <c r="F769" s="1"/>
      <c r="G769" s="1"/>
      <c r="H769" s="1"/>
      <c r="I769" s="1"/>
      <c r="J769" s="1"/>
      <c r="K769" s="1"/>
      <c r="L769" s="1"/>
    </row>
    <row r="770" spans="1:12" x14ac:dyDescent="0.3">
      <c r="A770" s="7">
        <v>44025</v>
      </c>
      <c r="B770" s="8">
        <v>63.56</v>
      </c>
      <c r="C770" s="10">
        <f t="shared" si="23"/>
        <v>1.5734403305225347E-4</v>
      </c>
      <c r="D770" s="10">
        <f t="shared" si="24"/>
        <v>0.17342481244012573</v>
      </c>
      <c r="E770" s="1"/>
      <c r="F770" s="1"/>
      <c r="G770" s="1"/>
      <c r="H770" s="1"/>
      <c r="I770" s="1"/>
      <c r="J770" s="1"/>
      <c r="K770" s="1"/>
      <c r="L770" s="1"/>
    </row>
    <row r="771" spans="1:12" x14ac:dyDescent="0.3">
      <c r="A771" s="7">
        <v>44026</v>
      </c>
      <c r="B771" s="8">
        <v>65.17</v>
      </c>
      <c r="C771" s="10">
        <f t="shared" si="23"/>
        <v>2.5014898675773806E-2</v>
      </c>
      <c r="D771" s="10">
        <f t="shared" si="24"/>
        <v>0.20444573517611142</v>
      </c>
      <c r="E771" s="1"/>
      <c r="F771" s="1"/>
      <c r="G771" s="1"/>
      <c r="H771" s="1"/>
      <c r="I771" s="1"/>
      <c r="J771" s="1"/>
      <c r="K771" s="1"/>
      <c r="L771" s="1"/>
    </row>
    <row r="772" spans="1:12" x14ac:dyDescent="0.3">
      <c r="A772" s="7">
        <v>44027</v>
      </c>
      <c r="B772" s="8">
        <v>64.599999999999994</v>
      </c>
      <c r="C772" s="10">
        <f t="shared" ref="C772:C835" si="25">LN(B772/B771)</f>
        <v>-8.7848295557329155E-3</v>
      </c>
      <c r="D772" s="10">
        <f t="shared" si="24"/>
        <v>0.2005675016124138</v>
      </c>
      <c r="E772" s="1"/>
      <c r="F772" s="1"/>
      <c r="G772" s="1"/>
      <c r="H772" s="1"/>
      <c r="I772" s="1"/>
      <c r="J772" s="1"/>
      <c r="K772" s="1"/>
      <c r="L772" s="1"/>
    </row>
    <row r="773" spans="1:12" x14ac:dyDescent="0.3">
      <c r="A773" s="7">
        <v>44028</v>
      </c>
      <c r="B773" s="8">
        <v>64.69</v>
      </c>
      <c r="C773" s="10">
        <f t="shared" si="25"/>
        <v>1.3922192673378663E-3</v>
      </c>
      <c r="D773" s="10">
        <f t="shared" si="24"/>
        <v>0.19837176499590276</v>
      </c>
      <c r="E773" s="1"/>
      <c r="F773" s="1"/>
      <c r="G773" s="1"/>
      <c r="H773" s="1"/>
      <c r="I773" s="1"/>
      <c r="J773" s="1"/>
      <c r="K773" s="1"/>
      <c r="L773" s="1"/>
    </row>
    <row r="774" spans="1:12" x14ac:dyDescent="0.3">
      <c r="A774" s="7">
        <v>44029</v>
      </c>
      <c r="B774" s="8">
        <v>64.64</v>
      </c>
      <c r="C774" s="10">
        <f t="shared" si="25"/>
        <v>-7.7321584305410857E-4</v>
      </c>
      <c r="D774" s="10">
        <f t="shared" si="24"/>
        <v>0.19327238798070701</v>
      </c>
      <c r="E774" s="1"/>
      <c r="F774" s="1"/>
      <c r="G774" s="1"/>
      <c r="H774" s="1"/>
      <c r="I774" s="1"/>
      <c r="J774" s="1"/>
      <c r="K774" s="1"/>
      <c r="L774" s="1"/>
    </row>
    <row r="775" spans="1:12" x14ac:dyDescent="0.3">
      <c r="A775" s="7">
        <v>44032</v>
      </c>
      <c r="B775" s="8">
        <v>63.64</v>
      </c>
      <c r="C775" s="10">
        <f t="shared" si="25"/>
        <v>-1.5591210743253779E-2</v>
      </c>
      <c r="D775" s="10">
        <f t="shared" si="24"/>
        <v>0.1872993560520104</v>
      </c>
      <c r="E775" s="1"/>
      <c r="F775" s="1"/>
      <c r="G775" s="1"/>
      <c r="H775" s="1"/>
      <c r="I775" s="1"/>
      <c r="J775" s="1"/>
      <c r="K775" s="1"/>
      <c r="L775" s="1"/>
    </row>
    <row r="776" spans="1:12" x14ac:dyDescent="0.3">
      <c r="A776" s="7">
        <v>44033</v>
      </c>
      <c r="B776" s="8">
        <v>64.5</v>
      </c>
      <c r="C776" s="10">
        <f t="shared" si="25"/>
        <v>1.3423020332140771E-2</v>
      </c>
      <c r="D776" s="10">
        <f t="shared" si="24"/>
        <v>0.20661424936300013</v>
      </c>
      <c r="E776" s="1"/>
      <c r="F776" s="1"/>
      <c r="G776" s="1"/>
      <c r="H776" s="1"/>
      <c r="I776" s="1"/>
      <c r="J776" s="1"/>
      <c r="K776" s="1"/>
      <c r="L776" s="1"/>
    </row>
    <row r="777" spans="1:12" x14ac:dyDescent="0.3">
      <c r="A777" s="7">
        <v>44034</v>
      </c>
      <c r="B777" s="8">
        <v>64.72</v>
      </c>
      <c r="C777" s="10">
        <f t="shared" si="25"/>
        <v>3.405048948509353E-3</v>
      </c>
      <c r="D777" s="10">
        <f t="shared" si="24"/>
        <v>0.21135453933010875</v>
      </c>
      <c r="E777" s="1"/>
      <c r="F777" s="1"/>
      <c r="G777" s="1"/>
      <c r="H777" s="1"/>
      <c r="I777" s="1"/>
      <c r="J777" s="1"/>
      <c r="K777" s="1"/>
      <c r="L777" s="1"/>
    </row>
    <row r="778" spans="1:12" x14ac:dyDescent="0.3">
      <c r="A778" s="7">
        <v>44035</v>
      </c>
      <c r="B778" s="8">
        <v>64.989999999999995</v>
      </c>
      <c r="C778" s="10">
        <f t="shared" si="25"/>
        <v>4.1631391560212876E-3</v>
      </c>
      <c r="D778" s="10">
        <f t="shared" si="24"/>
        <v>0.20696493225213372</v>
      </c>
      <c r="E778" s="1"/>
      <c r="F778" s="1"/>
      <c r="G778" s="1"/>
      <c r="H778" s="1"/>
      <c r="I778" s="1"/>
      <c r="J778" s="1"/>
      <c r="K778" s="1"/>
      <c r="L778" s="1"/>
    </row>
    <row r="779" spans="1:12" x14ac:dyDescent="0.3">
      <c r="A779" s="7">
        <v>44036</v>
      </c>
      <c r="B779" s="8">
        <v>64.23</v>
      </c>
      <c r="C779" s="10">
        <f t="shared" si="25"/>
        <v>-1.1763020636556246E-2</v>
      </c>
      <c r="D779" s="10">
        <f t="shared" si="24"/>
        <v>0.17849888652897189</v>
      </c>
      <c r="E779" s="1"/>
      <c r="F779" s="1"/>
      <c r="G779" s="1"/>
      <c r="H779" s="1"/>
      <c r="I779" s="1"/>
      <c r="J779" s="1"/>
      <c r="K779" s="1"/>
      <c r="L779" s="1"/>
    </row>
    <row r="780" spans="1:12" x14ac:dyDescent="0.3">
      <c r="A780" s="7">
        <v>44039</v>
      </c>
      <c r="B780" s="8">
        <v>64.08</v>
      </c>
      <c r="C780" s="10">
        <f t="shared" si="25"/>
        <v>-2.3380885095974548E-3</v>
      </c>
      <c r="D780" s="10">
        <f t="shared" si="24"/>
        <v>0.17783724434662665</v>
      </c>
      <c r="E780" s="1"/>
      <c r="F780" s="1"/>
      <c r="G780" s="1"/>
      <c r="H780" s="1"/>
      <c r="I780" s="1"/>
      <c r="J780" s="1"/>
      <c r="K780" s="1"/>
      <c r="L780" s="1"/>
    </row>
    <row r="781" spans="1:12" x14ac:dyDescent="0.3">
      <c r="A781" s="7">
        <v>44040</v>
      </c>
      <c r="B781" s="8">
        <v>64.540000000000006</v>
      </c>
      <c r="C781" s="10">
        <f t="shared" si="25"/>
        <v>7.1528838637121665E-3</v>
      </c>
      <c r="D781" s="10">
        <f t="shared" si="24"/>
        <v>0.18387218510899758</v>
      </c>
      <c r="E781" s="1"/>
      <c r="F781" s="1"/>
      <c r="G781" s="1"/>
      <c r="H781" s="1"/>
      <c r="I781" s="1"/>
      <c r="J781" s="1"/>
      <c r="K781" s="1"/>
      <c r="L781" s="1"/>
    </row>
    <row r="782" spans="1:12" x14ac:dyDescent="0.3">
      <c r="A782" s="7">
        <v>44041</v>
      </c>
      <c r="B782" s="8">
        <v>64.37</v>
      </c>
      <c r="C782" s="10">
        <f t="shared" si="25"/>
        <v>-2.6375005592912883E-3</v>
      </c>
      <c r="D782" s="10">
        <f t="shared" si="24"/>
        <v>0.18160719340109902</v>
      </c>
      <c r="E782" s="1"/>
      <c r="F782" s="1"/>
      <c r="G782" s="1"/>
      <c r="H782" s="1"/>
      <c r="I782" s="1"/>
      <c r="J782" s="1"/>
      <c r="K782" s="1"/>
      <c r="L782" s="1"/>
    </row>
    <row r="783" spans="1:12" x14ac:dyDescent="0.3">
      <c r="A783" s="7">
        <v>44042</v>
      </c>
      <c r="B783" s="8">
        <v>63.48</v>
      </c>
      <c r="C783" s="10">
        <f t="shared" si="25"/>
        <v>-1.3922790406316251E-2</v>
      </c>
      <c r="D783" s="10">
        <f t="shared" si="24"/>
        <v>0.1783596612239014</v>
      </c>
      <c r="E783" s="1"/>
      <c r="F783" s="1"/>
      <c r="G783" s="1"/>
      <c r="H783" s="1"/>
      <c r="I783" s="1"/>
      <c r="J783" s="1"/>
      <c r="K783" s="1"/>
      <c r="L783" s="1"/>
    </row>
    <row r="784" spans="1:12" x14ac:dyDescent="0.3">
      <c r="A784" s="7">
        <v>44043</v>
      </c>
      <c r="B784" s="8">
        <v>63.27</v>
      </c>
      <c r="C784" s="10">
        <f t="shared" si="25"/>
        <v>-3.3136124994152692E-3</v>
      </c>
      <c r="D784" s="10">
        <f t="shared" si="24"/>
        <v>0.158242068553994</v>
      </c>
      <c r="E784" s="1"/>
      <c r="F784" s="1"/>
      <c r="G784" s="1"/>
      <c r="H784" s="1"/>
      <c r="I784" s="1"/>
      <c r="J784" s="1"/>
      <c r="K784" s="1"/>
      <c r="L784" s="1"/>
    </row>
    <row r="785" spans="1:12" x14ac:dyDescent="0.3">
      <c r="A785" s="7">
        <v>44046</v>
      </c>
      <c r="B785" s="8">
        <v>64.599999999999994</v>
      </c>
      <c r="C785" s="10">
        <f t="shared" si="25"/>
        <v>2.0803127629763107E-2</v>
      </c>
      <c r="D785" s="10">
        <f t="shared" si="24"/>
        <v>0.18480140927373787</v>
      </c>
      <c r="E785" s="1"/>
      <c r="F785" s="1"/>
      <c r="G785" s="1"/>
      <c r="H785" s="1"/>
      <c r="I785" s="1"/>
      <c r="J785" s="1"/>
      <c r="K785" s="1"/>
      <c r="L785" s="1"/>
    </row>
    <row r="786" spans="1:12" x14ac:dyDescent="0.3">
      <c r="A786" s="7">
        <v>44047</v>
      </c>
      <c r="B786" s="8">
        <v>65.739999999999995</v>
      </c>
      <c r="C786" s="10">
        <f t="shared" si="25"/>
        <v>1.7493157447517119E-2</v>
      </c>
      <c r="D786" s="10">
        <f t="shared" si="24"/>
        <v>0.21900700151723221</v>
      </c>
      <c r="E786" s="1"/>
      <c r="F786" s="1"/>
      <c r="G786" s="1"/>
      <c r="H786" s="1"/>
      <c r="I786" s="1"/>
      <c r="J786" s="1"/>
      <c r="K786" s="1"/>
      <c r="L786" s="1"/>
    </row>
    <row r="787" spans="1:12" x14ac:dyDescent="0.3">
      <c r="A787" s="7">
        <v>44048</v>
      </c>
      <c r="B787" s="8">
        <v>64.42</v>
      </c>
      <c r="C787" s="10">
        <f t="shared" si="25"/>
        <v>-2.0283424333020453E-2</v>
      </c>
      <c r="D787" s="10">
        <f t="shared" si="24"/>
        <v>0.20442051625328572</v>
      </c>
      <c r="E787" s="1"/>
      <c r="F787" s="1"/>
      <c r="G787" s="1"/>
      <c r="H787" s="1"/>
      <c r="I787" s="1"/>
      <c r="J787" s="1"/>
      <c r="K787" s="1"/>
      <c r="L787" s="1"/>
    </row>
    <row r="788" spans="1:12" x14ac:dyDescent="0.3">
      <c r="A788" s="7">
        <v>44049</v>
      </c>
      <c r="B788" s="8">
        <v>64.180000000000007</v>
      </c>
      <c r="C788" s="10">
        <f t="shared" si="25"/>
        <v>-3.7325082213418674E-3</v>
      </c>
      <c r="D788" s="10">
        <f t="shared" si="24"/>
        <v>0.19291029643495672</v>
      </c>
      <c r="E788" s="1"/>
      <c r="F788" s="1"/>
      <c r="G788" s="1"/>
      <c r="H788" s="1"/>
      <c r="I788" s="1"/>
      <c r="J788" s="1"/>
      <c r="K788" s="1"/>
      <c r="L788" s="1"/>
    </row>
    <row r="789" spans="1:12" x14ac:dyDescent="0.3">
      <c r="A789" s="7">
        <v>44050</v>
      </c>
      <c r="B789" s="8">
        <v>64.349999999999994</v>
      </c>
      <c r="C789" s="10">
        <f t="shared" si="25"/>
        <v>2.6452983604246002E-3</v>
      </c>
      <c r="D789" s="10">
        <f t="shared" si="24"/>
        <v>0.17498258567766667</v>
      </c>
      <c r="E789" s="1"/>
      <c r="F789" s="1"/>
      <c r="G789" s="1"/>
      <c r="H789" s="1"/>
      <c r="I789" s="1"/>
      <c r="J789" s="1"/>
      <c r="K789" s="1"/>
      <c r="L789" s="1"/>
    </row>
    <row r="790" spans="1:12" x14ac:dyDescent="0.3">
      <c r="A790" s="7">
        <v>44053</v>
      </c>
      <c r="B790" s="8">
        <v>63.75</v>
      </c>
      <c r="C790" s="10">
        <f t="shared" si="25"/>
        <v>-9.3677500036000467E-3</v>
      </c>
      <c r="D790" s="10">
        <f t="shared" si="24"/>
        <v>0.1674677174344846</v>
      </c>
      <c r="E790" s="1"/>
      <c r="F790" s="1"/>
      <c r="G790" s="1"/>
      <c r="H790" s="1"/>
      <c r="I790" s="1"/>
      <c r="J790" s="1"/>
      <c r="K790" s="1"/>
      <c r="L790" s="1"/>
    </row>
    <row r="791" spans="1:12" x14ac:dyDescent="0.3">
      <c r="A791" s="7">
        <v>44054</v>
      </c>
      <c r="B791" s="8">
        <v>62.14</v>
      </c>
      <c r="C791" s="10">
        <f t="shared" si="25"/>
        <v>-2.557928007363415E-2</v>
      </c>
      <c r="D791" s="10">
        <f t="shared" si="24"/>
        <v>0.13541831588958847</v>
      </c>
      <c r="E791" s="1"/>
      <c r="F791" s="1"/>
      <c r="G791" s="1"/>
      <c r="H791" s="1"/>
      <c r="I791" s="1"/>
      <c r="J791" s="1"/>
      <c r="K791" s="1"/>
      <c r="L791" s="1"/>
    </row>
    <row r="792" spans="1:12" x14ac:dyDescent="0.3">
      <c r="A792" s="7">
        <v>44055</v>
      </c>
      <c r="B792" s="8">
        <v>63.06</v>
      </c>
      <c r="C792" s="10">
        <f t="shared" si="25"/>
        <v>1.4696750152013443E-2</v>
      </c>
      <c r="D792" s="10">
        <f t="shared" si="24"/>
        <v>0.14809021491259089</v>
      </c>
      <c r="E792" s="1"/>
      <c r="F792" s="1"/>
      <c r="G792" s="1"/>
      <c r="H792" s="1"/>
      <c r="I792" s="1"/>
      <c r="J792" s="1"/>
      <c r="K792" s="1"/>
      <c r="L792" s="1"/>
    </row>
    <row r="793" spans="1:12" x14ac:dyDescent="0.3">
      <c r="A793" s="7">
        <v>44056</v>
      </c>
      <c r="B793" s="8">
        <v>62.97</v>
      </c>
      <c r="C793" s="10">
        <f t="shared" si="25"/>
        <v>-1.4282316162635002E-3</v>
      </c>
      <c r="D793" s="10">
        <f t="shared" si="24"/>
        <v>0.15794273167906531</v>
      </c>
      <c r="E793" s="1"/>
      <c r="F793" s="1"/>
      <c r="G793" s="1"/>
      <c r="H793" s="1"/>
      <c r="I793" s="1"/>
      <c r="J793" s="1"/>
      <c r="K793" s="1"/>
      <c r="L793" s="1"/>
    </row>
    <row r="794" spans="1:12" x14ac:dyDescent="0.3">
      <c r="A794" s="7">
        <v>44057</v>
      </c>
      <c r="B794" s="8">
        <v>63.27</v>
      </c>
      <c r="C794" s="10">
        <f t="shared" si="25"/>
        <v>4.7528606581417766E-3</v>
      </c>
      <c r="D794" s="10">
        <f t="shared" si="24"/>
        <v>0.15233472259536213</v>
      </c>
      <c r="E794" s="1"/>
      <c r="F794" s="1"/>
      <c r="G794" s="1"/>
      <c r="H794" s="1"/>
      <c r="I794" s="1"/>
      <c r="J794" s="1"/>
      <c r="K794" s="1"/>
      <c r="L794" s="1"/>
    </row>
    <row r="795" spans="1:12" x14ac:dyDescent="0.3">
      <c r="A795" s="7">
        <v>44060</v>
      </c>
      <c r="B795" s="8">
        <v>64.28</v>
      </c>
      <c r="C795" s="10">
        <f t="shared" si="25"/>
        <v>1.583725771051888E-2</v>
      </c>
      <c r="D795" s="10">
        <f t="shared" si="24"/>
        <v>0.15555178537288422</v>
      </c>
      <c r="E795" s="1"/>
      <c r="F795" s="1"/>
      <c r="G795" s="1"/>
      <c r="H795" s="1"/>
      <c r="I795" s="1"/>
      <c r="J795" s="1"/>
      <c r="K795" s="1"/>
      <c r="L795" s="1"/>
    </row>
    <row r="796" spans="1:12" x14ac:dyDescent="0.3">
      <c r="A796" s="7">
        <v>44061</v>
      </c>
      <c r="B796" s="8">
        <v>64.63</v>
      </c>
      <c r="C796" s="10">
        <f t="shared" si="25"/>
        <v>5.4301584054921737E-3</v>
      </c>
      <c r="D796" s="10">
        <f t="shared" si="24"/>
        <v>0.15771574599175528</v>
      </c>
      <c r="E796" s="1"/>
      <c r="F796" s="1"/>
      <c r="G796" s="1"/>
      <c r="H796" s="1"/>
      <c r="I796" s="1"/>
      <c r="J796" s="1"/>
      <c r="K796" s="1"/>
      <c r="L796" s="1"/>
    </row>
    <row r="797" spans="1:12" x14ac:dyDescent="0.3">
      <c r="A797" s="7">
        <v>44062</v>
      </c>
      <c r="B797" s="8">
        <v>64.459999999999994</v>
      </c>
      <c r="C797" s="10">
        <f t="shared" si="25"/>
        <v>-2.6338228875122881E-3</v>
      </c>
      <c r="D797" s="10">
        <f t="shared" si="24"/>
        <v>0.17170482846993296</v>
      </c>
      <c r="E797" s="1"/>
      <c r="F797" s="1"/>
      <c r="G797" s="1"/>
      <c r="H797" s="1"/>
      <c r="I797" s="1"/>
      <c r="J797" s="1"/>
      <c r="K797" s="1"/>
      <c r="L797" s="1"/>
    </row>
    <row r="798" spans="1:12" x14ac:dyDescent="0.3">
      <c r="A798" s="7">
        <v>44063</v>
      </c>
      <c r="B798" s="8">
        <v>64.209999999999994</v>
      </c>
      <c r="C798" s="10">
        <f t="shared" si="25"/>
        <v>-3.885914581334745E-3</v>
      </c>
      <c r="D798" s="10">
        <f t="shared" si="24"/>
        <v>0.16616252260163317</v>
      </c>
      <c r="E798" s="1"/>
      <c r="F798" s="1"/>
      <c r="G798" s="1"/>
      <c r="H798" s="1"/>
      <c r="I798" s="1"/>
      <c r="J798" s="1"/>
      <c r="K798" s="1"/>
      <c r="L798" s="1"/>
    </row>
    <row r="799" spans="1:12" x14ac:dyDescent="0.3">
      <c r="A799" s="7">
        <v>44064</v>
      </c>
      <c r="B799" s="8">
        <v>64.02</v>
      </c>
      <c r="C799" s="10">
        <f t="shared" si="25"/>
        <v>-2.9634272642399526E-3</v>
      </c>
      <c r="D799" s="10">
        <f t="shared" si="24"/>
        <v>0.15769752268596912</v>
      </c>
      <c r="E799" s="1"/>
      <c r="F799" s="1"/>
      <c r="G799" s="1"/>
      <c r="H799" s="1"/>
      <c r="I799" s="1"/>
      <c r="J799" s="1"/>
      <c r="K799" s="1"/>
      <c r="L799" s="1"/>
    </row>
    <row r="800" spans="1:12" x14ac:dyDescent="0.3">
      <c r="A800" s="7">
        <v>44067</v>
      </c>
      <c r="B800" s="8">
        <v>64.13</v>
      </c>
      <c r="C800" s="10">
        <f t="shared" si="25"/>
        <v>1.7167386190545491E-3</v>
      </c>
      <c r="D800" s="10">
        <f t="shared" si="24"/>
        <v>0.17880366016593868</v>
      </c>
      <c r="E800" s="1"/>
      <c r="F800" s="1"/>
      <c r="G800" s="1"/>
      <c r="H800" s="1"/>
      <c r="I800" s="1"/>
      <c r="J800" s="1"/>
      <c r="K800" s="1"/>
      <c r="L800" s="1"/>
    </row>
    <row r="801" spans="1:12" x14ac:dyDescent="0.3">
      <c r="A801" s="7">
        <v>44068</v>
      </c>
      <c r="B801" s="8">
        <v>63.9</v>
      </c>
      <c r="C801" s="10">
        <f t="shared" si="25"/>
        <v>-3.5929117772824158E-3</v>
      </c>
      <c r="D801" s="10">
        <f t="shared" si="24"/>
        <v>0.16870575379363148</v>
      </c>
      <c r="E801" s="1"/>
      <c r="F801" s="1"/>
      <c r="G801" s="1"/>
      <c r="H801" s="1"/>
      <c r="I801" s="1"/>
      <c r="J801" s="1"/>
      <c r="K801" s="1"/>
      <c r="L801" s="1"/>
    </row>
    <row r="802" spans="1:12" x14ac:dyDescent="0.3">
      <c r="A802" s="7">
        <v>44069</v>
      </c>
      <c r="B802" s="8">
        <v>64.25</v>
      </c>
      <c r="C802" s="10">
        <f t="shared" si="25"/>
        <v>5.4623623918400276E-3</v>
      </c>
      <c r="D802" s="10">
        <f t="shared" si="24"/>
        <v>0.21327027393619258</v>
      </c>
      <c r="E802" s="1"/>
      <c r="F802" s="1"/>
      <c r="G802" s="1"/>
      <c r="H802" s="1"/>
      <c r="I802" s="1"/>
      <c r="J802" s="1"/>
      <c r="K802" s="1"/>
      <c r="L802" s="1"/>
    </row>
    <row r="803" spans="1:12" x14ac:dyDescent="0.3">
      <c r="A803" s="7">
        <v>44070</v>
      </c>
      <c r="B803" s="8">
        <v>64.709999999999994</v>
      </c>
      <c r="C803" s="10">
        <f t="shared" si="25"/>
        <v>7.134025293845366E-3</v>
      </c>
      <c r="D803" s="10">
        <f t="shared" si="24"/>
        <v>0.19736224390099719</v>
      </c>
      <c r="E803" s="1"/>
      <c r="F803" s="1"/>
      <c r="G803" s="1"/>
      <c r="H803" s="1"/>
      <c r="I803" s="1"/>
      <c r="J803" s="1"/>
      <c r="K803" s="1"/>
      <c r="L803" s="1"/>
    </row>
    <row r="804" spans="1:12" x14ac:dyDescent="0.3">
      <c r="A804" s="7">
        <v>44071</v>
      </c>
      <c r="B804" s="8">
        <v>63.39</v>
      </c>
      <c r="C804" s="10">
        <f t="shared" si="25"/>
        <v>-2.060962877309962E-2</v>
      </c>
      <c r="D804" s="10">
        <f t="shared" si="24"/>
        <v>0.17243214254831365</v>
      </c>
      <c r="E804" s="1"/>
      <c r="F804" s="1"/>
      <c r="G804" s="1"/>
      <c r="H804" s="1"/>
      <c r="I804" s="1"/>
      <c r="J804" s="1"/>
      <c r="K804" s="1"/>
      <c r="L804" s="1"/>
    </row>
    <row r="805" spans="1:12" x14ac:dyDescent="0.3">
      <c r="A805" s="7">
        <v>44074</v>
      </c>
      <c r="B805" s="8">
        <v>63.95</v>
      </c>
      <c r="C805" s="10">
        <f t="shared" si="25"/>
        <v>8.7954077287766171E-3</v>
      </c>
      <c r="D805" s="10">
        <f t="shared" si="24"/>
        <v>0.17282806085711386</v>
      </c>
      <c r="E805" s="1"/>
      <c r="F805" s="1"/>
      <c r="G805" s="1"/>
      <c r="H805" s="1"/>
      <c r="I805" s="1"/>
      <c r="J805" s="1"/>
      <c r="K805" s="1"/>
      <c r="L805" s="1"/>
    </row>
    <row r="806" spans="1:12" x14ac:dyDescent="0.3">
      <c r="A806" s="7">
        <v>44075</v>
      </c>
      <c r="B806" s="8">
        <v>63.12</v>
      </c>
      <c r="C806" s="10">
        <f t="shared" si="25"/>
        <v>-1.3063851487232931E-2</v>
      </c>
      <c r="D806" s="10">
        <f t="shared" si="24"/>
        <v>0.15051344959772991</v>
      </c>
      <c r="E806" s="1"/>
      <c r="F806" s="1"/>
      <c r="G806" s="1"/>
      <c r="H806" s="1"/>
      <c r="I806" s="1"/>
      <c r="J806" s="1"/>
      <c r="K806" s="1"/>
      <c r="L806" s="1"/>
    </row>
    <row r="807" spans="1:12" x14ac:dyDescent="0.3">
      <c r="A807" s="7">
        <v>44076</v>
      </c>
      <c r="B807" s="8">
        <v>64.5</v>
      </c>
      <c r="C807" s="10">
        <f t="shared" si="25"/>
        <v>2.1627547264108048E-2</v>
      </c>
      <c r="D807" s="10">
        <f t="shared" si="24"/>
        <v>0.17195685175497363</v>
      </c>
      <c r="E807" s="1"/>
      <c r="F807" s="1"/>
      <c r="G807" s="1"/>
      <c r="H807" s="1"/>
      <c r="I807" s="1"/>
      <c r="J807" s="1"/>
      <c r="K807" s="1"/>
      <c r="L807" s="1"/>
    </row>
    <row r="808" spans="1:12" x14ac:dyDescent="0.3">
      <c r="A808" s="7">
        <v>44077</v>
      </c>
      <c r="B808" s="8">
        <v>62.97</v>
      </c>
      <c r="C808" s="10">
        <f t="shared" si="25"/>
        <v>-2.4006801301075523E-2</v>
      </c>
      <c r="D808" s="10">
        <f t="shared" si="24"/>
        <v>0.15071579389663262</v>
      </c>
      <c r="E808" s="1"/>
      <c r="F808" s="1"/>
      <c r="G808" s="1"/>
      <c r="H808" s="1"/>
      <c r="I808" s="1"/>
      <c r="J808" s="1"/>
      <c r="K808" s="1"/>
      <c r="L808" s="1"/>
    </row>
    <row r="809" spans="1:12" x14ac:dyDescent="0.3">
      <c r="A809" s="7">
        <v>44078</v>
      </c>
      <c r="B809" s="8">
        <v>63.15</v>
      </c>
      <c r="C809" s="10">
        <f t="shared" si="25"/>
        <v>2.8544262958488617E-3</v>
      </c>
      <c r="D809" s="10">
        <f t="shared" si="24"/>
        <v>0.13890720088240693</v>
      </c>
      <c r="E809" s="1"/>
      <c r="F809" s="1"/>
      <c r="G809" s="1"/>
      <c r="H809" s="1"/>
      <c r="I809" s="1"/>
      <c r="J809" s="1"/>
      <c r="K809" s="1"/>
      <c r="L809" s="1"/>
    </row>
    <row r="810" spans="1:12" x14ac:dyDescent="0.3">
      <c r="A810" s="7">
        <v>44082</v>
      </c>
      <c r="B810" s="8">
        <v>59.52</v>
      </c>
      <c r="C810" s="10">
        <f t="shared" si="25"/>
        <v>-5.9200458271663613E-2</v>
      </c>
      <c r="D810" s="10">
        <f t="shared" si="24"/>
        <v>6.830906155945915E-2</v>
      </c>
      <c r="E810" s="1"/>
      <c r="F810" s="1"/>
      <c r="G810" s="1"/>
      <c r="H810" s="1"/>
      <c r="I810" s="1"/>
      <c r="J810" s="1"/>
      <c r="K810" s="1"/>
      <c r="L810" s="1"/>
    </row>
    <row r="811" spans="1:12" x14ac:dyDescent="0.3">
      <c r="A811" s="7">
        <v>44083</v>
      </c>
      <c r="B811" s="8">
        <v>59.98</v>
      </c>
      <c r="C811" s="10">
        <f t="shared" si="25"/>
        <v>7.6987827960264595E-3</v>
      </c>
      <c r="D811" s="10">
        <f t="shared" si="24"/>
        <v>9.5260164382893503E-2</v>
      </c>
      <c r="E811" s="1"/>
      <c r="F811" s="1"/>
      <c r="G811" s="1"/>
      <c r="H811" s="1"/>
      <c r="I811" s="1"/>
      <c r="J811" s="1"/>
      <c r="K811" s="1"/>
      <c r="L811" s="1"/>
    </row>
    <row r="812" spans="1:12" x14ac:dyDescent="0.3">
      <c r="A812" s="7">
        <v>44084</v>
      </c>
      <c r="B812" s="8">
        <v>58.49</v>
      </c>
      <c r="C812" s="10">
        <f t="shared" si="25"/>
        <v>-2.5155373865928539E-2</v>
      </c>
      <c r="D812" s="10">
        <f t="shared" si="24"/>
        <v>7.3963316204494561E-2</v>
      </c>
      <c r="E812" s="1"/>
      <c r="F812" s="1"/>
      <c r="G812" s="1"/>
      <c r="H812" s="1"/>
      <c r="I812" s="1"/>
      <c r="J812" s="1"/>
      <c r="K812" s="1"/>
      <c r="L812" s="1"/>
    </row>
    <row r="813" spans="1:12" x14ac:dyDescent="0.3">
      <c r="A813" s="7">
        <v>44085</v>
      </c>
      <c r="B813" s="8">
        <v>58.54</v>
      </c>
      <c r="C813" s="10">
        <f t="shared" si="25"/>
        <v>8.5448180880535595E-4</v>
      </c>
      <c r="D813" s="10">
        <f t="shared" si="24"/>
        <v>7.9060955380404987E-2</v>
      </c>
      <c r="E813" s="1"/>
      <c r="F813" s="1"/>
      <c r="G813" s="1"/>
      <c r="H813" s="1"/>
      <c r="I813" s="1"/>
      <c r="J813" s="1"/>
      <c r="K813" s="1"/>
      <c r="L813" s="1"/>
    </row>
    <row r="814" spans="1:12" x14ac:dyDescent="0.3">
      <c r="A814" s="7">
        <v>44088</v>
      </c>
      <c r="B814" s="8">
        <v>58.76</v>
      </c>
      <c r="C814" s="10">
        <f t="shared" si="25"/>
        <v>3.7510700419367731E-3</v>
      </c>
      <c r="D814" s="10">
        <f t="shared" si="24"/>
        <v>8.5033014675126001E-2</v>
      </c>
      <c r="E814" s="1"/>
      <c r="F814" s="1"/>
      <c r="G814" s="1"/>
      <c r="H814" s="1"/>
      <c r="I814" s="1"/>
      <c r="J814" s="1"/>
      <c r="K814" s="1"/>
      <c r="L814" s="1"/>
    </row>
    <row r="815" spans="1:12" x14ac:dyDescent="0.3">
      <c r="A815" s="7">
        <v>44089</v>
      </c>
      <c r="B815" s="8">
        <v>59.02</v>
      </c>
      <c r="C815" s="10">
        <f t="shared" si="25"/>
        <v>4.4150182091169145E-3</v>
      </c>
      <c r="D815" s="10">
        <f t="shared" si="24"/>
        <v>7.8941992097351921E-2</v>
      </c>
      <c r="E815" s="1"/>
      <c r="F815" s="1"/>
      <c r="G815" s="1"/>
      <c r="H815" s="1"/>
      <c r="I815" s="1"/>
      <c r="J815" s="1"/>
      <c r="K815" s="1"/>
      <c r="L815" s="1"/>
    </row>
    <row r="816" spans="1:12" x14ac:dyDescent="0.3">
      <c r="A816" s="7">
        <v>44090</v>
      </c>
      <c r="B816" s="8">
        <v>58.75</v>
      </c>
      <c r="C816" s="10">
        <f t="shared" si="25"/>
        <v>-4.5852164905250282E-3</v>
      </c>
      <c r="D816" s="10">
        <f t="shared" si="24"/>
        <v>6.5412661952601925E-2</v>
      </c>
      <c r="E816" s="1"/>
      <c r="F816" s="1"/>
      <c r="G816" s="1"/>
      <c r="H816" s="1"/>
      <c r="I816" s="1"/>
      <c r="J816" s="1"/>
      <c r="K816" s="1"/>
      <c r="L816" s="1"/>
    </row>
    <row r="817" spans="1:12" x14ac:dyDescent="0.3">
      <c r="A817" s="7">
        <v>44091</v>
      </c>
      <c r="B817" s="8">
        <v>57.58</v>
      </c>
      <c r="C817" s="10">
        <f t="shared" si="25"/>
        <v>-2.011586784023851E-2</v>
      </c>
      <c r="D817" s="10">
        <f t="shared" si="24"/>
        <v>5.4424276246060693E-2</v>
      </c>
      <c r="E817" s="1"/>
      <c r="F817" s="1"/>
      <c r="G817" s="1"/>
      <c r="H817" s="1"/>
      <c r="I817" s="1"/>
      <c r="J817" s="1"/>
      <c r="K817" s="1"/>
      <c r="L817" s="1"/>
    </row>
    <row r="818" spans="1:12" x14ac:dyDescent="0.3">
      <c r="A818" s="7">
        <v>44092</v>
      </c>
      <c r="B818" s="8">
        <v>57.32</v>
      </c>
      <c r="C818" s="10">
        <f t="shared" si="25"/>
        <v>-4.525682224058713E-3</v>
      </c>
      <c r="D818" s="10">
        <f t="shared" si="24"/>
        <v>5.2469289525102887E-2</v>
      </c>
      <c r="E818" s="1"/>
      <c r="F818" s="1"/>
      <c r="G818" s="1"/>
      <c r="H818" s="1"/>
      <c r="I818" s="1"/>
      <c r="J818" s="1"/>
      <c r="K818" s="1"/>
      <c r="L818" s="1"/>
    </row>
    <row r="819" spans="1:12" x14ac:dyDescent="0.3">
      <c r="A819" s="7">
        <v>44095</v>
      </c>
      <c r="B819" s="8">
        <v>57.87</v>
      </c>
      <c r="C819" s="10">
        <f t="shared" si="25"/>
        <v>9.5495126257762169E-3</v>
      </c>
      <c r="D819" s="10">
        <f t="shared" si="24"/>
        <v>6.3122555022316812E-2</v>
      </c>
      <c r="E819" s="1"/>
      <c r="F819" s="1"/>
      <c r="G819" s="1"/>
      <c r="H819" s="1"/>
      <c r="I819" s="1"/>
      <c r="J819" s="1"/>
      <c r="K819" s="1"/>
      <c r="L819" s="1"/>
    </row>
    <row r="820" spans="1:12" x14ac:dyDescent="0.3">
      <c r="A820" s="7">
        <v>44096</v>
      </c>
      <c r="B820" s="8">
        <v>57.99</v>
      </c>
      <c r="C820" s="10">
        <f t="shared" si="25"/>
        <v>2.071466302601869E-3</v>
      </c>
      <c r="D820" s="10">
        <f t="shared" si="24"/>
        <v>7.3140103973398915E-2</v>
      </c>
      <c r="E820" s="1"/>
      <c r="F820" s="1"/>
      <c r="G820" s="1"/>
      <c r="H820" s="1"/>
      <c r="I820" s="1"/>
      <c r="J820" s="1"/>
      <c r="K820" s="1"/>
      <c r="L820" s="1"/>
    </row>
    <row r="821" spans="1:12" x14ac:dyDescent="0.3">
      <c r="A821" s="7">
        <v>44097</v>
      </c>
      <c r="B821" s="8">
        <v>57.72</v>
      </c>
      <c r="C821" s="10">
        <f t="shared" si="25"/>
        <v>-4.6668479826792045E-3</v>
      </c>
      <c r="D821" s="10">
        <f t="shared" si="24"/>
        <v>6.3291897248722168E-2</v>
      </c>
      <c r="E821" s="1"/>
      <c r="F821" s="1"/>
      <c r="G821" s="1"/>
      <c r="H821" s="1"/>
      <c r="I821" s="1"/>
      <c r="J821" s="1"/>
      <c r="K821" s="1"/>
      <c r="L821" s="1"/>
    </row>
    <row r="822" spans="1:12" x14ac:dyDescent="0.3">
      <c r="A822" s="7">
        <v>44098</v>
      </c>
      <c r="B822" s="8">
        <v>58.7</v>
      </c>
      <c r="C822" s="10">
        <f t="shared" si="25"/>
        <v>1.6835992928380707E-2</v>
      </c>
      <c r="D822" s="10">
        <f t="shared" si="24"/>
        <v>8.0312477164244334E-2</v>
      </c>
      <c r="E822" s="1"/>
      <c r="F822" s="1"/>
      <c r="G822" s="1"/>
      <c r="H822" s="1"/>
      <c r="I822" s="1"/>
      <c r="J822" s="1"/>
      <c r="K822" s="1"/>
      <c r="L822" s="1"/>
    </row>
    <row r="823" spans="1:12" x14ac:dyDescent="0.3">
      <c r="A823" s="7">
        <v>44099</v>
      </c>
      <c r="B823" s="8">
        <v>59.67</v>
      </c>
      <c r="C823" s="10">
        <f t="shared" si="25"/>
        <v>1.6389654699939672E-2</v>
      </c>
      <c r="D823" s="10">
        <f t="shared" si="24"/>
        <v>8.1678031014268127E-2</v>
      </c>
      <c r="E823" s="1"/>
      <c r="F823" s="1"/>
      <c r="G823" s="1"/>
      <c r="H823" s="1"/>
      <c r="I823" s="1"/>
      <c r="J823" s="1"/>
      <c r="K823" s="1"/>
      <c r="L823" s="1"/>
    </row>
    <row r="824" spans="1:12" x14ac:dyDescent="0.3">
      <c r="A824" s="7">
        <v>44102</v>
      </c>
      <c r="B824" s="8">
        <v>59.9</v>
      </c>
      <c r="C824" s="10">
        <f t="shared" si="25"/>
        <v>3.8471235874129811E-3</v>
      </c>
      <c r="D824" s="10">
        <f t="shared" si="24"/>
        <v>8.7709754050520561E-2</v>
      </c>
      <c r="E824" s="1"/>
      <c r="F824" s="1"/>
      <c r="G824" s="1"/>
      <c r="H824" s="1"/>
      <c r="I824" s="1"/>
      <c r="J824" s="1"/>
      <c r="K824" s="1"/>
      <c r="L824" s="1"/>
    </row>
    <row r="825" spans="1:12" x14ac:dyDescent="0.3">
      <c r="A825" s="7">
        <v>44103</v>
      </c>
      <c r="B825" s="8">
        <v>59.86</v>
      </c>
      <c r="C825" s="10">
        <f t="shared" si="25"/>
        <v>-6.6800269685072112E-4</v>
      </c>
      <c r="D825" s="10">
        <f t="shared" si="24"/>
        <v>8.249587571915068E-2</v>
      </c>
      <c r="E825" s="1"/>
      <c r="F825" s="1"/>
      <c r="G825" s="1"/>
      <c r="H825" s="1"/>
      <c r="I825" s="1"/>
      <c r="J825" s="1"/>
      <c r="K825" s="1"/>
      <c r="L825" s="1"/>
    </row>
    <row r="826" spans="1:12" x14ac:dyDescent="0.3">
      <c r="A826" s="7">
        <v>44104</v>
      </c>
      <c r="B826" s="8">
        <v>61.68</v>
      </c>
      <c r="C826" s="10">
        <f t="shared" si="25"/>
        <v>2.9951226830521153E-2</v>
      </c>
      <c r="D826" s="10">
        <f t="shared" si="24"/>
        <v>0.12577941582020563</v>
      </c>
      <c r="E826" s="1"/>
      <c r="F826" s="1"/>
      <c r="G826" s="1"/>
      <c r="H826" s="1"/>
      <c r="I826" s="1"/>
      <c r="J826" s="1"/>
      <c r="K826" s="1"/>
      <c r="L826" s="1"/>
    </row>
    <row r="827" spans="1:12" x14ac:dyDescent="0.3">
      <c r="A827" s="7">
        <v>44105</v>
      </c>
      <c r="B827" s="8">
        <v>62.57</v>
      </c>
      <c r="C827" s="10">
        <f t="shared" si="25"/>
        <v>1.4326200755198019E-2</v>
      </c>
      <c r="D827" s="10">
        <f t="shared" si="24"/>
        <v>0.16769357309423275</v>
      </c>
      <c r="E827" s="1"/>
      <c r="F827" s="1"/>
      <c r="G827" s="1"/>
      <c r="H827" s="1"/>
      <c r="I827" s="1"/>
      <c r="J827" s="1"/>
      <c r="K827" s="1"/>
      <c r="L827" s="1"/>
    </row>
    <row r="828" spans="1:12" x14ac:dyDescent="0.3">
      <c r="A828" s="7">
        <v>44106</v>
      </c>
      <c r="B828" s="8">
        <v>62.52</v>
      </c>
      <c r="C828" s="10">
        <f t="shared" si="25"/>
        <v>-7.9942445699616039E-4</v>
      </c>
      <c r="D828" s="10">
        <f t="shared" si="24"/>
        <v>0.15823771520742361</v>
      </c>
      <c r="E828" s="1"/>
      <c r="F828" s="1"/>
      <c r="G828" s="1"/>
      <c r="H828" s="1"/>
      <c r="I828" s="1"/>
      <c r="J828" s="1"/>
      <c r="K828" s="1"/>
      <c r="L828" s="1"/>
    </row>
    <row r="829" spans="1:12" x14ac:dyDescent="0.3">
      <c r="A829" s="7">
        <v>44109</v>
      </c>
      <c r="B829" s="8">
        <v>62.68</v>
      </c>
      <c r="C829" s="10">
        <f t="shared" si="25"/>
        <v>2.5559119345440677E-3</v>
      </c>
      <c r="D829" s="10">
        <f t="shared" si="24"/>
        <v>0.14351819054793138</v>
      </c>
      <c r="E829" s="1"/>
      <c r="F829" s="1"/>
      <c r="G829" s="1"/>
      <c r="H829" s="1"/>
      <c r="I829" s="1"/>
      <c r="J829" s="1"/>
      <c r="K829" s="1"/>
      <c r="L829" s="1"/>
    </row>
    <row r="830" spans="1:12" x14ac:dyDescent="0.3">
      <c r="A830" s="7">
        <v>44110</v>
      </c>
      <c r="B830" s="8">
        <v>61.23</v>
      </c>
      <c r="C830" s="10">
        <f t="shared" si="25"/>
        <v>-2.3405151997956966E-2</v>
      </c>
      <c r="D830" s="10">
        <f t="shared" si="24"/>
        <v>0.11643656382066579</v>
      </c>
      <c r="E830" s="1"/>
      <c r="F830" s="1"/>
      <c r="G830" s="1"/>
      <c r="H830" s="1"/>
      <c r="I830" s="1"/>
      <c r="J830" s="1"/>
      <c r="K830" s="1"/>
      <c r="L830" s="1"/>
    </row>
    <row r="831" spans="1:12" x14ac:dyDescent="0.3">
      <c r="A831" s="7">
        <v>44111</v>
      </c>
      <c r="B831" s="8">
        <v>61.59</v>
      </c>
      <c r="C831" s="10">
        <f t="shared" si="25"/>
        <v>5.8622542090888104E-3</v>
      </c>
      <c r="D831" s="10">
        <f t="shared" ref="D831:D894" si="26">SUM(C580:C831)</f>
        <v>0.12874154625195339</v>
      </c>
      <c r="E831" s="1"/>
      <c r="F831" s="1"/>
      <c r="G831" s="1"/>
      <c r="H831" s="1"/>
      <c r="I831" s="1"/>
      <c r="J831" s="1"/>
      <c r="K831" s="1"/>
      <c r="L831" s="1"/>
    </row>
    <row r="832" spans="1:12" x14ac:dyDescent="0.3">
      <c r="A832" s="7">
        <v>44112</v>
      </c>
      <c r="B832" s="8">
        <v>61.39</v>
      </c>
      <c r="C832" s="10">
        <f t="shared" si="25"/>
        <v>-3.2525642595470144E-3</v>
      </c>
      <c r="D832" s="10">
        <f t="shared" si="26"/>
        <v>0.1253043268353865</v>
      </c>
      <c r="E832" s="1"/>
      <c r="F832" s="1"/>
      <c r="G832" s="1"/>
      <c r="H832" s="1"/>
      <c r="I832" s="1"/>
      <c r="J832" s="1"/>
      <c r="K832" s="1"/>
      <c r="L832" s="1"/>
    </row>
    <row r="833" spans="1:12" x14ac:dyDescent="0.3">
      <c r="A833" s="7">
        <v>44113</v>
      </c>
      <c r="B833" s="8">
        <v>61.87</v>
      </c>
      <c r="C833" s="10">
        <f t="shared" si="25"/>
        <v>7.7884541034924596E-3</v>
      </c>
      <c r="D833" s="10">
        <f t="shared" si="26"/>
        <v>0.12481839337883611</v>
      </c>
      <c r="E833" s="1"/>
      <c r="F833" s="1"/>
      <c r="G833" s="1"/>
      <c r="H833" s="1"/>
      <c r="I833" s="1"/>
      <c r="J833" s="1"/>
      <c r="K833" s="1"/>
      <c r="L833" s="1"/>
    </row>
    <row r="834" spans="1:12" x14ac:dyDescent="0.3">
      <c r="A834" s="7">
        <v>44116</v>
      </c>
      <c r="B834" s="8">
        <v>62.35</v>
      </c>
      <c r="C834" s="10">
        <f t="shared" si="25"/>
        <v>7.7282625831481006E-3</v>
      </c>
      <c r="D834" s="10">
        <f t="shared" si="26"/>
        <v>0.13731905855882803</v>
      </c>
      <c r="E834" s="1"/>
      <c r="F834" s="1"/>
      <c r="G834" s="1"/>
      <c r="H834" s="1"/>
      <c r="I834" s="1"/>
      <c r="J834" s="1"/>
      <c r="K834" s="1"/>
      <c r="L834" s="1"/>
    </row>
    <row r="835" spans="1:12" x14ac:dyDescent="0.3">
      <c r="A835" s="7">
        <v>44117</v>
      </c>
      <c r="B835" s="8">
        <v>62.72</v>
      </c>
      <c r="C835" s="10">
        <f t="shared" si="25"/>
        <v>5.9167039161069374E-3</v>
      </c>
      <c r="D835" s="10">
        <f t="shared" si="26"/>
        <v>0.14951116143735377</v>
      </c>
      <c r="E835" s="1"/>
      <c r="F835" s="1"/>
      <c r="G835" s="1"/>
      <c r="H835" s="1"/>
      <c r="I835" s="1"/>
      <c r="J835" s="1"/>
      <c r="K835" s="1"/>
      <c r="L835" s="1"/>
    </row>
    <row r="836" spans="1:12" x14ac:dyDescent="0.3">
      <c r="A836" s="7">
        <v>44118</v>
      </c>
      <c r="B836" s="8">
        <v>62.09</v>
      </c>
      <c r="C836" s="10">
        <f t="shared" ref="C836:C899" si="27">LN(B836/B835)</f>
        <v>-1.0095430665350916E-2</v>
      </c>
      <c r="D836" s="10">
        <f t="shared" si="26"/>
        <v>0.14684932753735619</v>
      </c>
      <c r="E836" s="1"/>
      <c r="F836" s="1"/>
      <c r="G836" s="1"/>
      <c r="H836" s="1"/>
      <c r="I836" s="1"/>
      <c r="J836" s="1"/>
      <c r="K836" s="1"/>
      <c r="L836" s="1"/>
    </row>
    <row r="837" spans="1:12" x14ac:dyDescent="0.3">
      <c r="A837" s="7">
        <v>44119</v>
      </c>
      <c r="B837" s="8">
        <v>62.7</v>
      </c>
      <c r="C837" s="10">
        <f t="shared" si="27"/>
        <v>9.7765022620735758E-3</v>
      </c>
      <c r="D837" s="10">
        <f t="shared" si="26"/>
        <v>0.17469520905889172</v>
      </c>
      <c r="E837" s="1"/>
      <c r="F837" s="1"/>
      <c r="G837" s="1"/>
      <c r="H837" s="1"/>
      <c r="I837" s="1"/>
      <c r="J837" s="1"/>
      <c r="K837" s="1"/>
      <c r="L837" s="1"/>
    </row>
    <row r="838" spans="1:12" x14ac:dyDescent="0.3">
      <c r="A838" s="7">
        <v>44120</v>
      </c>
      <c r="B838" s="8">
        <v>62.37</v>
      </c>
      <c r="C838" s="10">
        <f t="shared" si="27"/>
        <v>-5.2770571008438931E-3</v>
      </c>
      <c r="D838" s="10">
        <f t="shared" si="26"/>
        <v>0.16354747890927951</v>
      </c>
      <c r="E838" s="1"/>
      <c r="F838" s="1"/>
      <c r="G838" s="1"/>
      <c r="H838" s="1"/>
      <c r="I838" s="1"/>
      <c r="J838" s="1"/>
      <c r="K838" s="1"/>
      <c r="L838" s="1"/>
    </row>
    <row r="839" spans="1:12" x14ac:dyDescent="0.3">
      <c r="A839" s="7">
        <v>44123</v>
      </c>
      <c r="B839" s="8">
        <v>61.29</v>
      </c>
      <c r="C839" s="10">
        <f t="shared" si="27"/>
        <v>-1.7467693040390832E-2</v>
      </c>
      <c r="D839" s="10">
        <f t="shared" si="26"/>
        <v>0.15385160017468155</v>
      </c>
      <c r="E839" s="1"/>
      <c r="F839" s="1"/>
      <c r="G839" s="1"/>
      <c r="H839" s="1"/>
      <c r="I839" s="1"/>
      <c r="J839" s="1"/>
      <c r="K839" s="1"/>
      <c r="L839" s="1"/>
    </row>
    <row r="840" spans="1:12" x14ac:dyDescent="0.3">
      <c r="A840" s="7">
        <v>44124</v>
      </c>
      <c r="B840" s="8">
        <v>61.12</v>
      </c>
      <c r="C840" s="10">
        <f t="shared" si="27"/>
        <v>-2.7775526393754128E-3</v>
      </c>
      <c r="D840" s="10">
        <f t="shared" si="26"/>
        <v>0.15183551720849828</v>
      </c>
      <c r="E840" s="1"/>
      <c r="F840" s="1"/>
      <c r="G840" s="1"/>
      <c r="H840" s="1"/>
      <c r="I840" s="1"/>
      <c r="J840" s="1"/>
      <c r="K840" s="1"/>
      <c r="L840" s="1"/>
    </row>
    <row r="841" spans="1:12" x14ac:dyDescent="0.3">
      <c r="A841" s="7">
        <v>44125</v>
      </c>
      <c r="B841" s="8">
        <v>60.97</v>
      </c>
      <c r="C841" s="10">
        <f t="shared" si="27"/>
        <v>-2.4572049385402609E-3</v>
      </c>
      <c r="D841" s="10">
        <f t="shared" si="26"/>
        <v>0.17679315657701922</v>
      </c>
      <c r="E841" s="1"/>
      <c r="F841" s="1"/>
      <c r="G841" s="1"/>
      <c r="H841" s="1"/>
      <c r="I841" s="1"/>
      <c r="J841" s="1"/>
      <c r="K841" s="1"/>
      <c r="L841" s="1"/>
    </row>
    <row r="842" spans="1:12" x14ac:dyDescent="0.3">
      <c r="A842" s="7">
        <v>44126</v>
      </c>
      <c r="B842" s="8">
        <v>61.31</v>
      </c>
      <c r="C842" s="10">
        <f t="shared" si="27"/>
        <v>5.5610218548718176E-3</v>
      </c>
      <c r="D842" s="10">
        <f t="shared" si="26"/>
        <v>0.18059413104295494</v>
      </c>
      <c r="E842" s="1"/>
      <c r="F842" s="1"/>
      <c r="G842" s="1"/>
      <c r="H842" s="1"/>
      <c r="I842" s="1"/>
      <c r="J842" s="1"/>
      <c r="K842" s="1"/>
      <c r="L842" s="1"/>
    </row>
    <row r="843" spans="1:12" x14ac:dyDescent="0.3">
      <c r="A843" s="7">
        <v>44127</v>
      </c>
      <c r="B843" s="8">
        <v>61.78</v>
      </c>
      <c r="C843" s="10">
        <f t="shared" si="27"/>
        <v>7.6367257158390829E-3</v>
      </c>
      <c r="D843" s="10">
        <f t="shared" si="26"/>
        <v>0.18959951471024855</v>
      </c>
      <c r="E843" s="1"/>
      <c r="F843" s="1"/>
      <c r="G843" s="1"/>
      <c r="H843" s="1"/>
      <c r="I843" s="1"/>
      <c r="J843" s="1"/>
      <c r="K843" s="1"/>
      <c r="L843" s="1"/>
    </row>
    <row r="844" spans="1:12" x14ac:dyDescent="0.3">
      <c r="A844" s="7">
        <v>44130</v>
      </c>
      <c r="B844" s="8">
        <v>60.98</v>
      </c>
      <c r="C844" s="10">
        <f t="shared" si="27"/>
        <v>-1.3033745930327007E-2</v>
      </c>
      <c r="D844" s="10">
        <f t="shared" si="26"/>
        <v>0.18837460508014855</v>
      </c>
      <c r="E844" s="1"/>
      <c r="F844" s="1"/>
      <c r="G844" s="1"/>
      <c r="H844" s="1"/>
      <c r="I844" s="1"/>
      <c r="J844" s="1"/>
      <c r="K844" s="1"/>
      <c r="L844" s="1"/>
    </row>
    <row r="845" spans="1:12" x14ac:dyDescent="0.3">
      <c r="A845" s="7">
        <v>44131</v>
      </c>
      <c r="B845" s="8">
        <v>61.12</v>
      </c>
      <c r="C845" s="10">
        <f t="shared" si="27"/>
        <v>2.2932032981563002E-3</v>
      </c>
      <c r="D845" s="10">
        <f t="shared" si="26"/>
        <v>0.20081613943012003</v>
      </c>
      <c r="E845" s="1"/>
      <c r="F845" s="1"/>
      <c r="G845" s="1"/>
      <c r="H845" s="1"/>
      <c r="I845" s="1"/>
      <c r="J845" s="1"/>
      <c r="K845" s="1"/>
      <c r="L845" s="1"/>
    </row>
    <row r="846" spans="1:12" x14ac:dyDescent="0.3">
      <c r="A846" s="7">
        <v>44132</v>
      </c>
      <c r="B846" s="8">
        <v>59.52</v>
      </c>
      <c r="C846" s="10">
        <f t="shared" si="27"/>
        <v>-2.6526754333428482E-2</v>
      </c>
      <c r="D846" s="10">
        <f t="shared" si="26"/>
        <v>0.16513144731192572</v>
      </c>
      <c r="E846" s="1"/>
      <c r="F846" s="1"/>
      <c r="G846" s="1"/>
      <c r="H846" s="1"/>
      <c r="I846" s="1"/>
      <c r="J846" s="1"/>
      <c r="K846" s="1"/>
      <c r="L846" s="1"/>
    </row>
    <row r="847" spans="1:12" x14ac:dyDescent="0.3">
      <c r="A847" s="7">
        <v>44133</v>
      </c>
      <c r="B847" s="8">
        <v>59.22</v>
      </c>
      <c r="C847" s="10">
        <f t="shared" si="27"/>
        <v>-5.0530678513912887E-3</v>
      </c>
      <c r="D847" s="10">
        <f t="shared" si="26"/>
        <v>0.15513619286651836</v>
      </c>
      <c r="E847" s="1"/>
      <c r="F847" s="1"/>
      <c r="G847" s="1"/>
      <c r="H847" s="1"/>
      <c r="I847" s="1"/>
      <c r="J847" s="1"/>
      <c r="K847" s="1"/>
      <c r="L847" s="1"/>
    </row>
    <row r="848" spans="1:12" x14ac:dyDescent="0.3">
      <c r="A848" s="7">
        <v>44134</v>
      </c>
      <c r="B848" s="8">
        <v>59.12</v>
      </c>
      <c r="C848" s="10">
        <f t="shared" si="27"/>
        <v>-1.6900460334989158E-3</v>
      </c>
      <c r="D848" s="10">
        <f t="shared" si="26"/>
        <v>0.15049251664597357</v>
      </c>
      <c r="E848" s="1"/>
      <c r="F848" s="1"/>
      <c r="G848" s="1"/>
      <c r="H848" s="1"/>
      <c r="I848" s="1"/>
      <c r="J848" s="1"/>
      <c r="K848" s="1"/>
      <c r="L848" s="1"/>
    </row>
    <row r="849" spans="1:12" x14ac:dyDescent="0.3">
      <c r="A849" s="7">
        <v>44137</v>
      </c>
      <c r="B849" s="8">
        <v>59.73</v>
      </c>
      <c r="C849" s="10">
        <f t="shared" si="27"/>
        <v>1.0265130104268251E-2</v>
      </c>
      <c r="D849" s="10">
        <f t="shared" si="26"/>
        <v>0.15448557601257248</v>
      </c>
      <c r="E849" s="1"/>
      <c r="F849" s="1"/>
      <c r="G849" s="1"/>
      <c r="H849" s="1"/>
      <c r="I849" s="1"/>
      <c r="J849" s="1"/>
      <c r="K849" s="1"/>
      <c r="L849" s="1"/>
    </row>
    <row r="850" spans="1:12" x14ac:dyDescent="0.3">
      <c r="A850" s="7">
        <v>44138</v>
      </c>
      <c r="B850" s="8">
        <v>60.89</v>
      </c>
      <c r="C850" s="10">
        <f t="shared" si="27"/>
        <v>1.9234550876268106E-2</v>
      </c>
      <c r="D850" s="10">
        <f t="shared" si="26"/>
        <v>0.16981996593874582</v>
      </c>
      <c r="E850" s="1"/>
      <c r="F850" s="1"/>
      <c r="G850" s="1"/>
      <c r="H850" s="1"/>
      <c r="I850" s="1"/>
      <c r="J850" s="1"/>
      <c r="K850" s="1"/>
      <c r="L850" s="1"/>
    </row>
    <row r="851" spans="1:12" x14ac:dyDescent="0.3">
      <c r="A851" s="7">
        <v>44139</v>
      </c>
      <c r="B851" s="8">
        <v>60.47</v>
      </c>
      <c r="C851" s="10">
        <f t="shared" si="27"/>
        <v>-6.9215833353611922E-3</v>
      </c>
      <c r="D851" s="10">
        <f t="shared" si="26"/>
        <v>0.15881951902856362</v>
      </c>
      <c r="E851" s="1"/>
      <c r="F851" s="1"/>
      <c r="G851" s="1"/>
      <c r="H851" s="1"/>
      <c r="I851" s="1"/>
      <c r="J851" s="1"/>
      <c r="K851" s="1"/>
      <c r="L851" s="1"/>
    </row>
    <row r="852" spans="1:12" x14ac:dyDescent="0.3">
      <c r="A852" s="7">
        <v>44140</v>
      </c>
      <c r="B852" s="8">
        <v>60.56</v>
      </c>
      <c r="C852" s="10">
        <f t="shared" si="27"/>
        <v>1.4872348440719356E-3</v>
      </c>
      <c r="D852" s="10">
        <f t="shared" si="26"/>
        <v>0.14339303143057383</v>
      </c>
      <c r="E852" s="1"/>
      <c r="F852" s="1"/>
      <c r="G852" s="1"/>
      <c r="H852" s="1"/>
      <c r="I852" s="1"/>
      <c r="J852" s="1"/>
      <c r="K852" s="1"/>
      <c r="L852" s="1"/>
    </row>
    <row r="853" spans="1:12" x14ac:dyDescent="0.3">
      <c r="A853" s="7">
        <v>44141</v>
      </c>
      <c r="B853" s="8">
        <v>61.07</v>
      </c>
      <c r="C853" s="10">
        <f t="shared" si="27"/>
        <v>8.3861381058499412E-3</v>
      </c>
      <c r="D853" s="10">
        <f t="shared" si="26"/>
        <v>0.16116171802169987</v>
      </c>
      <c r="E853" s="1"/>
      <c r="F853" s="1"/>
      <c r="G853" s="1"/>
      <c r="H853" s="1"/>
      <c r="I853" s="1"/>
      <c r="J853" s="1"/>
      <c r="K853" s="1"/>
      <c r="L853" s="1"/>
    </row>
    <row r="854" spans="1:12" x14ac:dyDescent="0.3">
      <c r="A854" s="7">
        <v>44144</v>
      </c>
      <c r="B854" s="8">
        <v>58.36</v>
      </c>
      <c r="C854" s="10">
        <f t="shared" si="27"/>
        <v>-4.5390023580458461E-2</v>
      </c>
      <c r="D854" s="10">
        <f t="shared" si="26"/>
        <v>0.10581755405700755</v>
      </c>
      <c r="E854" s="1"/>
      <c r="F854" s="1"/>
      <c r="G854" s="1"/>
      <c r="H854" s="1"/>
      <c r="I854" s="1"/>
      <c r="J854" s="1"/>
      <c r="K854" s="1"/>
      <c r="L854" s="1"/>
    </row>
    <row r="855" spans="1:12" x14ac:dyDescent="0.3">
      <c r="A855" s="7">
        <v>44145</v>
      </c>
      <c r="B855" s="8">
        <v>58.92</v>
      </c>
      <c r="C855" s="10">
        <f t="shared" si="27"/>
        <v>9.549867939844657E-3</v>
      </c>
      <c r="D855" s="10">
        <f t="shared" si="26"/>
        <v>0.1180376505527311</v>
      </c>
      <c r="E855" s="1"/>
      <c r="F855" s="1"/>
      <c r="G855" s="1"/>
      <c r="H855" s="1"/>
      <c r="I855" s="1"/>
      <c r="J855" s="1"/>
      <c r="K855" s="1"/>
      <c r="L855" s="1"/>
    </row>
    <row r="856" spans="1:12" x14ac:dyDescent="0.3">
      <c r="A856" s="7">
        <v>44146</v>
      </c>
      <c r="B856" s="8">
        <v>59.89</v>
      </c>
      <c r="C856" s="10">
        <f t="shared" si="27"/>
        <v>1.6328954681941506E-2</v>
      </c>
      <c r="D856" s="10">
        <f t="shared" si="26"/>
        <v>0.13436660523467261</v>
      </c>
      <c r="E856" s="1"/>
      <c r="F856" s="1"/>
      <c r="G856" s="1"/>
      <c r="H856" s="1"/>
      <c r="I856" s="1"/>
      <c r="J856" s="1"/>
      <c r="K856" s="1"/>
      <c r="L856" s="1"/>
    </row>
    <row r="857" spans="1:12" x14ac:dyDescent="0.3">
      <c r="A857" s="7">
        <v>44147</v>
      </c>
      <c r="B857" s="8">
        <v>60.49</v>
      </c>
      <c r="C857" s="10">
        <f t="shared" si="27"/>
        <v>9.9685158424518208E-3</v>
      </c>
      <c r="D857" s="10">
        <f t="shared" si="26"/>
        <v>0.13976194237515932</v>
      </c>
      <c r="E857" s="1"/>
      <c r="F857" s="1"/>
      <c r="G857" s="1"/>
      <c r="H857" s="1"/>
      <c r="I857" s="1"/>
      <c r="J857" s="1"/>
      <c r="K857" s="1"/>
      <c r="L857" s="1"/>
    </row>
    <row r="858" spans="1:12" x14ac:dyDescent="0.3">
      <c r="A858" s="7">
        <v>44148</v>
      </c>
      <c r="B858" s="8">
        <v>60.97</v>
      </c>
      <c r="C858" s="10">
        <f t="shared" si="27"/>
        <v>7.9038778009018693E-3</v>
      </c>
      <c r="D858" s="10">
        <f t="shared" si="26"/>
        <v>0.14899750495385519</v>
      </c>
      <c r="E858" s="1"/>
      <c r="F858" s="1"/>
      <c r="G858" s="1"/>
      <c r="H858" s="1"/>
      <c r="I858" s="1"/>
      <c r="J858" s="1"/>
      <c r="K858" s="1"/>
      <c r="L858" s="1"/>
    </row>
    <row r="859" spans="1:12" x14ac:dyDescent="0.3">
      <c r="A859" s="7">
        <v>44151</v>
      </c>
      <c r="B859" s="8">
        <v>61.21</v>
      </c>
      <c r="C859" s="10">
        <f t="shared" si="27"/>
        <v>3.9286349432538208E-3</v>
      </c>
      <c r="D859" s="10">
        <f t="shared" si="26"/>
        <v>0.15235520068662406</v>
      </c>
      <c r="E859" s="1"/>
      <c r="F859" s="1"/>
      <c r="G859" s="1"/>
      <c r="H859" s="1"/>
      <c r="I859" s="1"/>
      <c r="J859" s="1"/>
      <c r="K859" s="1"/>
      <c r="L859" s="1"/>
    </row>
    <row r="860" spans="1:12" x14ac:dyDescent="0.3">
      <c r="A860" s="7">
        <v>44152</v>
      </c>
      <c r="B860" s="8">
        <v>61.28</v>
      </c>
      <c r="C860" s="10">
        <f t="shared" si="27"/>
        <v>1.1429505693572998E-3</v>
      </c>
      <c r="D860" s="10">
        <f t="shared" si="26"/>
        <v>0.14723924035444788</v>
      </c>
      <c r="E860" s="1"/>
      <c r="F860" s="1"/>
      <c r="G860" s="1"/>
      <c r="H860" s="1"/>
      <c r="I860" s="1"/>
      <c r="J860" s="1"/>
      <c r="K860" s="1"/>
      <c r="L860" s="1"/>
    </row>
    <row r="861" spans="1:12" x14ac:dyDescent="0.3">
      <c r="A861" s="7">
        <v>44153</v>
      </c>
      <c r="B861" s="8">
        <v>61.13</v>
      </c>
      <c r="C861" s="10">
        <f t="shared" si="27"/>
        <v>-2.4507813917017496E-3</v>
      </c>
      <c r="D861" s="10">
        <f t="shared" si="26"/>
        <v>0.14441038712459445</v>
      </c>
      <c r="E861" s="1"/>
      <c r="F861" s="1"/>
      <c r="G861" s="1"/>
      <c r="H861" s="1"/>
      <c r="I861" s="1"/>
      <c r="J861" s="1"/>
      <c r="K861" s="1"/>
      <c r="L861" s="1"/>
    </row>
    <row r="862" spans="1:12" x14ac:dyDescent="0.3">
      <c r="A862" s="7">
        <v>44154</v>
      </c>
      <c r="B862" s="8">
        <v>62</v>
      </c>
      <c r="C862" s="10">
        <f t="shared" si="27"/>
        <v>1.4131641004457433E-2</v>
      </c>
      <c r="D862" s="10">
        <f t="shared" si="26"/>
        <v>0.15364005752884496</v>
      </c>
      <c r="E862" s="1"/>
      <c r="F862" s="1"/>
      <c r="G862" s="1"/>
      <c r="H862" s="1"/>
      <c r="I862" s="1"/>
      <c r="J862" s="1"/>
      <c r="K862" s="1"/>
      <c r="L862" s="1"/>
    </row>
    <row r="863" spans="1:12" x14ac:dyDescent="0.3">
      <c r="A863" s="7">
        <v>44155</v>
      </c>
      <c r="B863" s="8">
        <v>61.36</v>
      </c>
      <c r="C863" s="10">
        <f t="shared" si="27"/>
        <v>-1.0376227986090858E-2</v>
      </c>
      <c r="D863" s="10">
        <f t="shared" si="26"/>
        <v>0.15899725995700145</v>
      </c>
      <c r="E863" s="1"/>
      <c r="F863" s="1"/>
      <c r="G863" s="1"/>
      <c r="H863" s="1"/>
      <c r="I863" s="1"/>
      <c r="J863" s="1"/>
      <c r="K863" s="1"/>
      <c r="L863" s="1"/>
    </row>
    <row r="864" spans="1:12" x14ac:dyDescent="0.3">
      <c r="A864" s="7">
        <v>44158</v>
      </c>
      <c r="B864" s="8">
        <v>61.02</v>
      </c>
      <c r="C864" s="10">
        <f t="shared" si="27"/>
        <v>-5.556477770477122E-3</v>
      </c>
      <c r="D864" s="10">
        <f t="shared" si="26"/>
        <v>0.14677599506732983</v>
      </c>
      <c r="E864" s="1"/>
      <c r="F864" s="1"/>
      <c r="G864" s="1"/>
      <c r="H864" s="1"/>
      <c r="I864" s="1"/>
      <c r="J864" s="1"/>
      <c r="K864" s="1"/>
      <c r="L864" s="1"/>
    </row>
    <row r="865" spans="1:12" x14ac:dyDescent="0.3">
      <c r="A865" s="7">
        <v>44159</v>
      </c>
      <c r="B865" s="8">
        <v>60.57</v>
      </c>
      <c r="C865" s="10">
        <f t="shared" si="27"/>
        <v>-7.4019582956678133E-3</v>
      </c>
      <c r="D865" s="10">
        <f t="shared" si="26"/>
        <v>0.13880483079860453</v>
      </c>
      <c r="E865" s="1"/>
      <c r="F865" s="1"/>
      <c r="G865" s="1"/>
      <c r="H865" s="1"/>
      <c r="I865" s="1"/>
      <c r="J865" s="1"/>
      <c r="K865" s="1"/>
      <c r="L865" s="1"/>
    </row>
    <row r="866" spans="1:12" x14ac:dyDescent="0.3">
      <c r="A866" s="7">
        <v>44160</v>
      </c>
      <c r="B866" s="8">
        <v>60</v>
      </c>
      <c r="C866" s="10">
        <f t="shared" si="27"/>
        <v>-9.4551587707551003E-3</v>
      </c>
      <c r="D866" s="10">
        <f t="shared" si="26"/>
        <v>0.11840823105030242</v>
      </c>
      <c r="E866" s="1"/>
      <c r="F866" s="1"/>
      <c r="G866" s="1"/>
      <c r="H866" s="1"/>
      <c r="I866" s="1"/>
      <c r="J866" s="1"/>
      <c r="K866" s="1"/>
      <c r="L866" s="1"/>
    </row>
    <row r="867" spans="1:12" x14ac:dyDescent="0.3">
      <c r="A867" s="7">
        <v>44162</v>
      </c>
      <c r="B867" s="8">
        <v>60.13</v>
      </c>
      <c r="C867" s="10">
        <f t="shared" si="27"/>
        <v>2.1643228293766071E-3</v>
      </c>
      <c r="D867" s="10">
        <f t="shared" si="26"/>
        <v>0.11720113281773553</v>
      </c>
      <c r="E867" s="1"/>
      <c r="F867" s="1"/>
      <c r="G867" s="1"/>
      <c r="H867" s="1"/>
      <c r="I867" s="1"/>
      <c r="J867" s="1"/>
      <c r="K867" s="1"/>
      <c r="L867" s="1"/>
    </row>
    <row r="868" spans="1:12" x14ac:dyDescent="0.3">
      <c r="A868" s="7">
        <v>44165</v>
      </c>
      <c r="B868" s="8">
        <v>60.82</v>
      </c>
      <c r="C868" s="10">
        <f t="shared" si="27"/>
        <v>1.140979719774116E-2</v>
      </c>
      <c r="D868" s="10">
        <f t="shared" si="26"/>
        <v>0.1316071869387111</v>
      </c>
      <c r="E868" s="1"/>
      <c r="F868" s="1"/>
      <c r="G868" s="1"/>
      <c r="H868" s="1"/>
      <c r="I868" s="1"/>
      <c r="J868" s="1"/>
      <c r="K868" s="1"/>
      <c r="L868" s="1"/>
    </row>
    <row r="869" spans="1:12" x14ac:dyDescent="0.3">
      <c r="A869" s="7">
        <v>44166</v>
      </c>
      <c r="B869" s="8">
        <v>61.31</v>
      </c>
      <c r="C869" s="10">
        <f t="shared" si="27"/>
        <v>8.0242795253780783E-3</v>
      </c>
      <c r="D869" s="10">
        <f t="shared" si="26"/>
        <v>0.1366352095408547</v>
      </c>
      <c r="E869" s="1"/>
      <c r="F869" s="1"/>
      <c r="G869" s="1"/>
      <c r="H869" s="1"/>
      <c r="I869" s="1"/>
      <c r="J869" s="1"/>
      <c r="K869" s="1"/>
      <c r="L869" s="1"/>
    </row>
    <row r="870" spans="1:12" x14ac:dyDescent="0.3">
      <c r="A870" s="7">
        <v>44167</v>
      </c>
      <c r="B870" s="8">
        <v>60.22</v>
      </c>
      <c r="C870" s="10">
        <f t="shared" si="27"/>
        <v>-1.793843872100882E-2</v>
      </c>
      <c r="D870" s="10">
        <f t="shared" si="26"/>
        <v>0.11552305397688069</v>
      </c>
      <c r="E870" s="1"/>
      <c r="F870" s="1"/>
      <c r="G870" s="1"/>
      <c r="H870" s="1"/>
      <c r="I870" s="1"/>
      <c r="J870" s="1"/>
      <c r="K870" s="1"/>
      <c r="L870" s="1"/>
    </row>
    <row r="871" spans="1:12" x14ac:dyDescent="0.3">
      <c r="A871" s="7">
        <v>44168</v>
      </c>
      <c r="B871" s="8">
        <v>60.44</v>
      </c>
      <c r="C871" s="10">
        <f t="shared" si="27"/>
        <v>3.6466143509511321E-3</v>
      </c>
      <c r="D871" s="10">
        <f t="shared" si="26"/>
        <v>0.12571480623274056</v>
      </c>
      <c r="E871" s="1"/>
      <c r="F871" s="1"/>
      <c r="G871" s="1"/>
      <c r="H871" s="1"/>
      <c r="I871" s="1"/>
      <c r="J871" s="1"/>
      <c r="K871" s="1"/>
      <c r="L871" s="1"/>
    </row>
    <row r="872" spans="1:12" x14ac:dyDescent="0.3">
      <c r="A872" s="7">
        <v>44169</v>
      </c>
      <c r="B872" s="8">
        <v>60.44</v>
      </c>
      <c r="C872" s="10">
        <f t="shared" si="27"/>
        <v>0</v>
      </c>
      <c r="D872" s="10">
        <f t="shared" si="26"/>
        <v>0.11452065948958781</v>
      </c>
      <c r="E872" s="1"/>
      <c r="F872" s="1"/>
      <c r="G872" s="1"/>
      <c r="H872" s="1"/>
      <c r="I872" s="1"/>
      <c r="J872" s="1"/>
      <c r="K872" s="1"/>
      <c r="L872" s="1"/>
    </row>
    <row r="873" spans="1:12" x14ac:dyDescent="0.3">
      <c r="A873" s="7">
        <v>44172</v>
      </c>
      <c r="B873" s="8">
        <v>59.74</v>
      </c>
      <c r="C873" s="10">
        <f t="shared" si="27"/>
        <v>-1.1649324616574953E-2</v>
      </c>
      <c r="D873" s="10">
        <f t="shared" si="26"/>
        <v>0.11387788195329471</v>
      </c>
      <c r="E873" s="1"/>
      <c r="F873" s="1"/>
      <c r="G873" s="1"/>
      <c r="H873" s="1"/>
      <c r="I873" s="1"/>
      <c r="J873" s="1"/>
      <c r="K873" s="1"/>
      <c r="L873" s="1"/>
    </row>
    <row r="874" spans="1:12" x14ac:dyDescent="0.3">
      <c r="A874" s="7">
        <v>44173</v>
      </c>
      <c r="B874" s="8">
        <v>60.4</v>
      </c>
      <c r="C874" s="10">
        <f t="shared" si="27"/>
        <v>1.0987292152805375E-2</v>
      </c>
      <c r="D874" s="10">
        <f t="shared" si="26"/>
        <v>0.12768287109572529</v>
      </c>
      <c r="E874" s="1"/>
      <c r="F874" s="1"/>
      <c r="G874" s="1"/>
      <c r="H874" s="1"/>
      <c r="I874" s="1"/>
      <c r="J874" s="1"/>
      <c r="K874" s="1"/>
      <c r="L874" s="1"/>
    </row>
    <row r="875" spans="1:12" x14ac:dyDescent="0.3">
      <c r="A875" s="7">
        <v>44174</v>
      </c>
      <c r="B875" s="8">
        <v>59.33</v>
      </c>
      <c r="C875" s="10">
        <f t="shared" si="27"/>
        <v>-1.7874024670217349E-2</v>
      </c>
      <c r="D875" s="10">
        <f t="shared" si="26"/>
        <v>0.1083050867436415</v>
      </c>
      <c r="E875" s="1"/>
      <c r="F875" s="1"/>
      <c r="G875" s="1"/>
      <c r="H875" s="1"/>
      <c r="I875" s="1"/>
      <c r="J875" s="1"/>
      <c r="K875" s="1"/>
      <c r="L875" s="1"/>
    </row>
    <row r="876" spans="1:12" x14ac:dyDescent="0.3">
      <c r="A876" s="7">
        <v>44175</v>
      </c>
      <c r="B876" s="8">
        <v>58.87</v>
      </c>
      <c r="C876" s="10">
        <f t="shared" si="27"/>
        <v>-7.7834572303818947E-3</v>
      </c>
      <c r="D876" s="10">
        <f t="shared" si="26"/>
        <v>0.13219762258697171</v>
      </c>
      <c r="E876" s="1"/>
      <c r="F876" s="1"/>
      <c r="G876" s="1"/>
      <c r="H876" s="1"/>
      <c r="I876" s="1"/>
      <c r="J876" s="1"/>
      <c r="K876" s="1"/>
      <c r="L876" s="1"/>
    </row>
    <row r="877" spans="1:12" x14ac:dyDescent="0.3">
      <c r="A877" s="7">
        <v>44176</v>
      </c>
      <c r="B877" s="8">
        <v>59.32</v>
      </c>
      <c r="C877" s="10">
        <f t="shared" si="27"/>
        <v>7.6148942295614251E-3</v>
      </c>
      <c r="D877" s="10">
        <f t="shared" si="26"/>
        <v>0.13826272960203742</v>
      </c>
      <c r="E877" s="1"/>
      <c r="F877" s="1"/>
      <c r="G877" s="1"/>
      <c r="H877" s="1"/>
      <c r="I877" s="1"/>
      <c r="J877" s="1"/>
      <c r="K877" s="1"/>
      <c r="L877" s="1"/>
    </row>
    <row r="878" spans="1:12" x14ac:dyDescent="0.3">
      <c r="A878" s="7">
        <v>44179</v>
      </c>
      <c r="B878" s="8">
        <v>59.35</v>
      </c>
      <c r="C878" s="10">
        <f t="shared" si="27"/>
        <v>5.0560378594568037E-4</v>
      </c>
      <c r="D878" s="10">
        <f t="shared" si="26"/>
        <v>0.13993044856816034</v>
      </c>
      <c r="E878" s="1"/>
      <c r="F878" s="1"/>
      <c r="G878" s="1"/>
      <c r="H878" s="1"/>
      <c r="I878" s="1"/>
      <c r="J878" s="1"/>
      <c r="K878" s="1"/>
      <c r="L878" s="1"/>
    </row>
    <row r="879" spans="1:12" x14ac:dyDescent="0.3">
      <c r="A879" s="7">
        <v>44180</v>
      </c>
      <c r="B879" s="8">
        <v>59.03</v>
      </c>
      <c r="C879" s="10">
        <f t="shared" si="27"/>
        <v>-5.4063318030790472E-3</v>
      </c>
      <c r="D879" s="10">
        <f t="shared" si="26"/>
        <v>0.11952095017303267</v>
      </c>
      <c r="E879" s="1"/>
      <c r="F879" s="1"/>
      <c r="G879" s="1"/>
      <c r="H879" s="1"/>
      <c r="I879" s="1"/>
      <c r="J879" s="1"/>
      <c r="K879" s="1"/>
      <c r="L879" s="1"/>
    </row>
    <row r="880" spans="1:12" x14ac:dyDescent="0.3">
      <c r="A880" s="7">
        <v>44181</v>
      </c>
      <c r="B880" s="8">
        <v>58.92</v>
      </c>
      <c r="C880" s="10">
        <f t="shared" si="27"/>
        <v>-1.8651976581684244E-3</v>
      </c>
      <c r="D880" s="10">
        <f t="shared" si="26"/>
        <v>0.12167297456012861</v>
      </c>
      <c r="E880" s="1"/>
      <c r="F880" s="1"/>
      <c r="G880" s="1"/>
      <c r="H880" s="1"/>
      <c r="I880" s="1"/>
      <c r="J880" s="1"/>
      <c r="K880" s="1"/>
      <c r="L880" s="1"/>
    </row>
    <row r="881" spans="1:12" x14ac:dyDescent="0.3">
      <c r="A881" s="7">
        <v>44182</v>
      </c>
      <c r="B881" s="8">
        <v>59.7</v>
      </c>
      <c r="C881" s="10">
        <f t="shared" si="27"/>
        <v>1.3151428804126815E-2</v>
      </c>
      <c r="D881" s="10">
        <f t="shared" si="26"/>
        <v>0.11564963458368312</v>
      </c>
      <c r="E881" s="1"/>
      <c r="F881" s="1"/>
      <c r="G881" s="1"/>
      <c r="H881" s="1"/>
      <c r="I881" s="1"/>
      <c r="J881" s="1"/>
      <c r="K881" s="1"/>
      <c r="L881" s="1"/>
    </row>
    <row r="882" spans="1:12" x14ac:dyDescent="0.3">
      <c r="A882" s="7">
        <v>44183</v>
      </c>
      <c r="B882" s="8">
        <v>59.4</v>
      </c>
      <c r="C882" s="10">
        <f t="shared" si="27"/>
        <v>-5.0377940299571808E-3</v>
      </c>
      <c r="D882" s="10">
        <f t="shared" si="26"/>
        <v>0.11023583002100099</v>
      </c>
      <c r="E882" s="1"/>
      <c r="F882" s="1"/>
      <c r="G882" s="1"/>
      <c r="H882" s="1"/>
      <c r="I882" s="1"/>
      <c r="J882" s="1"/>
      <c r="K882" s="1"/>
      <c r="L882" s="1"/>
    </row>
    <row r="883" spans="1:12" x14ac:dyDescent="0.3">
      <c r="A883" s="7">
        <v>44186</v>
      </c>
      <c r="B883" s="8">
        <v>58.99</v>
      </c>
      <c r="C883" s="10">
        <f t="shared" si="27"/>
        <v>-6.9262883536152908E-3</v>
      </c>
      <c r="D883" s="10">
        <f t="shared" si="26"/>
        <v>0.10180691178285083</v>
      </c>
      <c r="E883" s="1"/>
      <c r="F883" s="1"/>
      <c r="G883" s="1"/>
      <c r="H883" s="1"/>
      <c r="I883" s="1"/>
      <c r="J883" s="1"/>
      <c r="K883" s="1"/>
      <c r="L883" s="1"/>
    </row>
    <row r="884" spans="1:12" x14ac:dyDescent="0.3">
      <c r="A884" s="7">
        <v>44187</v>
      </c>
      <c r="B884" s="8">
        <v>58.6</v>
      </c>
      <c r="C884" s="10">
        <f t="shared" si="27"/>
        <v>-6.6332414320169324E-3</v>
      </c>
      <c r="D884" s="10">
        <f t="shared" si="26"/>
        <v>0.10573980638871587</v>
      </c>
      <c r="E884" s="1"/>
      <c r="F884" s="1"/>
      <c r="G884" s="1"/>
      <c r="H884" s="1"/>
      <c r="I884" s="1"/>
      <c r="J884" s="1"/>
      <c r="K884" s="1"/>
      <c r="L884" s="1"/>
    </row>
    <row r="885" spans="1:12" x14ac:dyDescent="0.3">
      <c r="A885" s="7">
        <v>44188</v>
      </c>
      <c r="B885" s="8">
        <v>58.99</v>
      </c>
      <c r="C885" s="10">
        <f t="shared" si="27"/>
        <v>6.6332414320169723E-3</v>
      </c>
      <c r="D885" s="10">
        <f t="shared" si="26"/>
        <v>0.10745345417106097</v>
      </c>
      <c r="E885" s="1"/>
      <c r="F885" s="1"/>
      <c r="G885" s="1"/>
      <c r="H885" s="1"/>
      <c r="I885" s="1"/>
      <c r="J885" s="1"/>
      <c r="K885" s="1"/>
      <c r="L885" s="1"/>
    </row>
    <row r="886" spans="1:12" x14ac:dyDescent="0.3">
      <c r="A886" s="7">
        <v>44189</v>
      </c>
      <c r="B886" s="8">
        <v>59.13</v>
      </c>
      <c r="C886" s="10">
        <f t="shared" si="27"/>
        <v>2.3704718177546243E-3</v>
      </c>
      <c r="D886" s="10">
        <f t="shared" si="26"/>
        <v>0.12045021193747898</v>
      </c>
      <c r="E886" s="1"/>
      <c r="F886" s="1"/>
      <c r="G886" s="1"/>
      <c r="H886" s="1"/>
      <c r="I886" s="1"/>
      <c r="J886" s="1"/>
      <c r="K886" s="1"/>
      <c r="L886" s="1"/>
    </row>
    <row r="887" spans="1:12" x14ac:dyDescent="0.3">
      <c r="A887" s="7">
        <v>44193</v>
      </c>
      <c r="B887" s="8">
        <v>59.35</v>
      </c>
      <c r="C887" s="10">
        <f t="shared" si="27"/>
        <v>3.7137112229384062E-3</v>
      </c>
      <c r="D887" s="10">
        <f t="shared" si="26"/>
        <v>0.10958171230145157</v>
      </c>
      <c r="E887" s="1"/>
      <c r="F887" s="1"/>
      <c r="G887" s="1"/>
      <c r="H887" s="1"/>
      <c r="I887" s="1"/>
      <c r="J887" s="1"/>
      <c r="K887" s="1"/>
      <c r="L887" s="1"/>
    </row>
    <row r="888" spans="1:12" x14ac:dyDescent="0.3">
      <c r="A888" s="7">
        <v>44194</v>
      </c>
      <c r="B888" s="8">
        <v>59.15</v>
      </c>
      <c r="C888" s="10">
        <f t="shared" si="27"/>
        <v>-3.3755306312812611E-3</v>
      </c>
      <c r="D888" s="10">
        <f t="shared" si="26"/>
        <v>0.11470240949925591</v>
      </c>
      <c r="E888" s="1"/>
      <c r="F888" s="1"/>
      <c r="G888" s="1"/>
      <c r="H888" s="1"/>
      <c r="I888" s="1"/>
      <c r="J888" s="1"/>
      <c r="K888" s="1"/>
      <c r="L888" s="1"/>
    </row>
    <row r="889" spans="1:12" x14ac:dyDescent="0.3">
      <c r="A889" s="7">
        <v>44195</v>
      </c>
      <c r="B889" s="8">
        <v>58.56</v>
      </c>
      <c r="C889" s="10">
        <f t="shared" si="27"/>
        <v>-1.0024720771339594E-2</v>
      </c>
      <c r="D889" s="10">
        <f t="shared" si="26"/>
        <v>8.9249348830085187E-2</v>
      </c>
      <c r="E889" s="1"/>
      <c r="F889" s="1"/>
      <c r="G889" s="1"/>
      <c r="H889" s="1"/>
      <c r="I889" s="1"/>
      <c r="J889" s="1"/>
      <c r="K889" s="1"/>
      <c r="L889" s="1"/>
    </row>
    <row r="890" spans="1:12" x14ac:dyDescent="0.3">
      <c r="A890" s="7">
        <v>44196</v>
      </c>
      <c r="B890" s="8">
        <v>58.8</v>
      </c>
      <c r="C890" s="10">
        <f t="shared" si="27"/>
        <v>4.0899852515250664E-3</v>
      </c>
      <c r="D890" s="10">
        <f t="shared" si="26"/>
        <v>0.12040125612456734</v>
      </c>
      <c r="E890" s="1"/>
      <c r="F890" s="1"/>
      <c r="G890" s="1"/>
      <c r="H890" s="1"/>
      <c r="I890" s="1"/>
      <c r="J890" s="1"/>
      <c r="K890" s="1"/>
      <c r="L890" s="1"/>
    </row>
    <row r="891" spans="1:12" x14ac:dyDescent="0.3">
      <c r="A891" s="7">
        <v>44200</v>
      </c>
      <c r="B891" s="8">
        <v>59.03</v>
      </c>
      <c r="C891" s="10">
        <f t="shared" si="27"/>
        <v>3.9039343480169373E-3</v>
      </c>
      <c r="D891" s="10">
        <f t="shared" si="26"/>
        <v>0.12795658301799659</v>
      </c>
      <c r="E891" s="1"/>
      <c r="F891" s="1"/>
      <c r="G891" s="1"/>
      <c r="H891" s="1"/>
      <c r="I891" s="1"/>
      <c r="J891" s="1"/>
      <c r="K891" s="1"/>
      <c r="L891" s="1"/>
    </row>
    <row r="892" spans="1:12" x14ac:dyDescent="0.3">
      <c r="A892" s="7">
        <v>44201</v>
      </c>
      <c r="B892" s="8">
        <v>59.09</v>
      </c>
      <c r="C892" s="10">
        <f t="shared" si="27"/>
        <v>1.01591610498526E-3</v>
      </c>
      <c r="D892" s="10">
        <f t="shared" si="26"/>
        <v>0.11653571775633138</v>
      </c>
      <c r="E892" s="1"/>
      <c r="F892" s="1"/>
      <c r="G892" s="1"/>
      <c r="H892" s="1"/>
      <c r="I892" s="1"/>
      <c r="J892" s="1"/>
      <c r="K892" s="1"/>
      <c r="L892" s="1"/>
    </row>
    <row r="893" spans="1:12" x14ac:dyDescent="0.3">
      <c r="A893" s="7">
        <v>44202</v>
      </c>
      <c r="B893" s="8">
        <v>58.94</v>
      </c>
      <c r="C893" s="10">
        <f t="shared" si="27"/>
        <v>-2.5417280480346189E-3</v>
      </c>
      <c r="D893" s="10">
        <f t="shared" si="26"/>
        <v>0.12086293486134231</v>
      </c>
      <c r="E893" s="1"/>
      <c r="F893" s="1"/>
      <c r="G893" s="1"/>
      <c r="H893" s="1"/>
      <c r="I893" s="1"/>
      <c r="J893" s="1"/>
      <c r="K893" s="1"/>
      <c r="L893" s="1"/>
    </row>
    <row r="894" spans="1:12" x14ac:dyDescent="0.3">
      <c r="A894" s="7">
        <v>44203</v>
      </c>
      <c r="B894" s="8">
        <v>57.95</v>
      </c>
      <c r="C894" s="10">
        <f t="shared" si="27"/>
        <v>-1.6939407523787843E-2</v>
      </c>
      <c r="D894" s="10">
        <f t="shared" si="26"/>
        <v>8.9666085941838114E-2</v>
      </c>
      <c r="E894" s="1"/>
      <c r="F894" s="1"/>
      <c r="G894" s="1"/>
      <c r="H894" s="1"/>
      <c r="I894" s="1"/>
      <c r="J894" s="1"/>
      <c r="K894" s="1"/>
      <c r="L894" s="1"/>
    </row>
    <row r="895" spans="1:12" x14ac:dyDescent="0.3">
      <c r="A895" s="7">
        <v>44204</v>
      </c>
      <c r="B895" s="8">
        <v>56.4</v>
      </c>
      <c r="C895" s="10">
        <f t="shared" si="27"/>
        <v>-2.7111411281747627E-2</v>
      </c>
      <c r="D895" s="10">
        <f t="shared" ref="D895:D958" si="28">SUM(C644:C895)</f>
        <v>7.3944319424448207E-2</v>
      </c>
      <c r="E895" s="1"/>
      <c r="F895" s="1"/>
      <c r="G895" s="1"/>
      <c r="H895" s="1"/>
      <c r="I895" s="1"/>
      <c r="J895" s="1"/>
      <c r="K895" s="1"/>
      <c r="L895" s="1"/>
    </row>
    <row r="896" spans="1:12" x14ac:dyDescent="0.3">
      <c r="A896" s="7">
        <v>44207</v>
      </c>
      <c r="B896" s="8">
        <v>55.57</v>
      </c>
      <c r="C896" s="10">
        <f t="shared" si="27"/>
        <v>-1.4825671212183252E-2</v>
      </c>
      <c r="D896" s="10">
        <f t="shared" si="28"/>
        <v>6.160359644691038E-2</v>
      </c>
      <c r="E896" s="1"/>
      <c r="F896" s="1"/>
      <c r="G896" s="1"/>
      <c r="H896" s="1"/>
      <c r="I896" s="1"/>
      <c r="J896" s="1"/>
      <c r="K896" s="1"/>
      <c r="L896" s="1"/>
    </row>
    <row r="897" spans="1:12" x14ac:dyDescent="0.3">
      <c r="A897" s="7">
        <v>44208</v>
      </c>
      <c r="B897" s="8">
        <v>54.37</v>
      </c>
      <c r="C897" s="10">
        <f t="shared" si="27"/>
        <v>-2.1830956134000674E-2</v>
      </c>
      <c r="D897" s="10">
        <f t="shared" si="28"/>
        <v>2.4389182448236412E-2</v>
      </c>
      <c r="E897" s="1"/>
      <c r="F897" s="1"/>
      <c r="G897" s="1"/>
      <c r="H897" s="1"/>
      <c r="I897" s="1"/>
      <c r="J897" s="1"/>
      <c r="K897" s="1"/>
      <c r="L897" s="1"/>
    </row>
    <row r="898" spans="1:12" x14ac:dyDescent="0.3">
      <c r="A898" s="7">
        <v>44209</v>
      </c>
      <c r="B898" s="8">
        <v>55.39</v>
      </c>
      <c r="C898" s="10">
        <f t="shared" si="27"/>
        <v>1.8586540887183308E-2</v>
      </c>
      <c r="D898" s="10">
        <f t="shared" si="28"/>
        <v>4.4107158492891492E-2</v>
      </c>
      <c r="E898" s="1"/>
      <c r="F898" s="1"/>
      <c r="G898" s="1"/>
      <c r="H898" s="1"/>
      <c r="I898" s="1"/>
      <c r="J898" s="1"/>
      <c r="K898" s="1"/>
      <c r="L898" s="1"/>
    </row>
    <row r="899" spans="1:12" x14ac:dyDescent="0.3">
      <c r="A899" s="7">
        <v>44210</v>
      </c>
      <c r="B899" s="8">
        <v>55.75</v>
      </c>
      <c r="C899" s="10">
        <f t="shared" si="27"/>
        <v>6.4783382952156828E-3</v>
      </c>
      <c r="D899" s="10">
        <f t="shared" si="28"/>
        <v>4.3628619994375679E-2</v>
      </c>
      <c r="E899" s="1"/>
      <c r="F899" s="1"/>
      <c r="G899" s="1"/>
      <c r="H899" s="1"/>
      <c r="I899" s="1"/>
      <c r="J899" s="1"/>
      <c r="K899" s="1"/>
      <c r="L899" s="1"/>
    </row>
    <row r="900" spans="1:12" x14ac:dyDescent="0.3">
      <c r="A900" s="7">
        <v>44211</v>
      </c>
      <c r="B900" s="8">
        <v>56.24</v>
      </c>
      <c r="C900" s="10">
        <f t="shared" ref="C900:C963" si="29">LN(B900/B899)</f>
        <v>8.7508371621814202E-3</v>
      </c>
      <c r="D900" s="10">
        <f t="shared" si="28"/>
        <v>4.5842875847373545E-2</v>
      </c>
      <c r="E900" s="1"/>
      <c r="F900" s="1"/>
      <c r="G900" s="1"/>
      <c r="H900" s="1"/>
      <c r="I900" s="1"/>
      <c r="J900" s="1"/>
      <c r="K900" s="1"/>
      <c r="L900" s="1"/>
    </row>
    <row r="901" spans="1:12" x14ac:dyDescent="0.3">
      <c r="A901" s="7">
        <v>44215</v>
      </c>
      <c r="B901" s="8">
        <v>55.67</v>
      </c>
      <c r="C901" s="10">
        <f t="shared" si="29"/>
        <v>-1.0186845306993018E-2</v>
      </c>
      <c r="D901" s="10">
        <f t="shared" si="28"/>
        <v>3.3238998593019792E-2</v>
      </c>
      <c r="E901" s="1"/>
      <c r="F901" s="1"/>
      <c r="G901" s="1"/>
      <c r="H901" s="1"/>
      <c r="I901" s="1"/>
      <c r="J901" s="1"/>
      <c r="K901" s="1"/>
      <c r="L901" s="1"/>
    </row>
    <row r="902" spans="1:12" x14ac:dyDescent="0.3">
      <c r="A902" s="7">
        <v>44216</v>
      </c>
      <c r="B902" s="8">
        <v>55.34</v>
      </c>
      <c r="C902" s="10">
        <f t="shared" si="29"/>
        <v>-5.9454278366364985E-3</v>
      </c>
      <c r="D902" s="10">
        <f t="shared" si="28"/>
        <v>1.8235370360579029E-2</v>
      </c>
      <c r="E902" s="1"/>
      <c r="F902" s="1"/>
      <c r="G902" s="1"/>
      <c r="H902" s="1"/>
      <c r="I902" s="1"/>
      <c r="J902" s="1"/>
      <c r="K902" s="1"/>
      <c r="L902" s="1"/>
    </row>
    <row r="903" spans="1:12" x14ac:dyDescent="0.3">
      <c r="A903" s="7">
        <v>44217</v>
      </c>
      <c r="B903" s="8">
        <v>55.29</v>
      </c>
      <c r="C903" s="10">
        <f t="shared" si="29"/>
        <v>-9.0391400893831105E-4</v>
      </c>
      <c r="D903" s="10">
        <f t="shared" si="28"/>
        <v>2.3978452759983927E-2</v>
      </c>
      <c r="E903" s="1"/>
      <c r="F903" s="1"/>
      <c r="G903" s="1"/>
      <c r="H903" s="1"/>
      <c r="I903" s="1"/>
      <c r="J903" s="1"/>
      <c r="K903" s="1"/>
      <c r="L903" s="1"/>
    </row>
    <row r="904" spans="1:12" x14ac:dyDescent="0.3">
      <c r="A904" s="7">
        <v>44218</v>
      </c>
      <c r="B904" s="8">
        <v>55.97</v>
      </c>
      <c r="C904" s="10">
        <f t="shared" si="29"/>
        <v>1.222377255342654E-2</v>
      </c>
      <c r="D904" s="10">
        <f t="shared" si="28"/>
        <v>3.1397189271128917E-2</v>
      </c>
      <c r="E904" s="1"/>
      <c r="F904" s="1"/>
      <c r="G904" s="1"/>
      <c r="H904" s="1"/>
      <c r="I904" s="1"/>
      <c r="J904" s="1"/>
      <c r="K904" s="1"/>
      <c r="L904" s="1"/>
    </row>
    <row r="905" spans="1:12" x14ac:dyDescent="0.3">
      <c r="A905" s="7">
        <v>44221</v>
      </c>
      <c r="B905" s="8">
        <v>57.9</v>
      </c>
      <c r="C905" s="10">
        <f t="shared" si="29"/>
        <v>3.3901551675681416E-2</v>
      </c>
      <c r="D905" s="10">
        <f t="shared" si="28"/>
        <v>7.5118180661582545E-2</v>
      </c>
      <c r="E905" s="1"/>
      <c r="F905" s="1"/>
      <c r="G905" s="1"/>
      <c r="H905" s="1"/>
      <c r="I905" s="1"/>
      <c r="J905" s="1"/>
      <c r="K905" s="1"/>
      <c r="L905" s="1"/>
    </row>
    <row r="906" spans="1:12" x14ac:dyDescent="0.3">
      <c r="A906" s="7">
        <v>44222</v>
      </c>
      <c r="B906" s="8">
        <v>59.13</v>
      </c>
      <c r="C906" s="10">
        <f t="shared" si="29"/>
        <v>2.1021025253788954E-2</v>
      </c>
      <c r="D906" s="10">
        <f t="shared" si="28"/>
        <v>0.10530414428319648</v>
      </c>
      <c r="E906" s="1"/>
      <c r="F906" s="1"/>
      <c r="G906" s="1"/>
      <c r="H906" s="1"/>
      <c r="I906" s="1"/>
      <c r="J906" s="1"/>
      <c r="K906" s="1"/>
      <c r="L906" s="1"/>
    </row>
    <row r="907" spans="1:12" x14ac:dyDescent="0.3">
      <c r="A907" s="7">
        <v>44223</v>
      </c>
      <c r="B907" s="8">
        <v>60.4</v>
      </c>
      <c r="C907" s="10">
        <f t="shared" si="29"/>
        <v>2.1250695108030682E-2</v>
      </c>
      <c r="D907" s="10">
        <f t="shared" si="28"/>
        <v>0.13050852994105552</v>
      </c>
      <c r="E907" s="1"/>
      <c r="F907" s="1"/>
      <c r="G907" s="1"/>
      <c r="H907" s="1"/>
      <c r="I907" s="1"/>
      <c r="J907" s="1"/>
      <c r="K907" s="1"/>
      <c r="L907" s="1"/>
    </row>
    <row r="908" spans="1:12" x14ac:dyDescent="0.3">
      <c r="A908" s="7">
        <v>44224</v>
      </c>
      <c r="B908" s="8">
        <v>59.36</v>
      </c>
      <c r="C908" s="10">
        <f t="shared" si="29"/>
        <v>-1.7368506081644253E-2</v>
      </c>
      <c r="D908" s="10">
        <f t="shared" si="28"/>
        <v>0.11276280771008737</v>
      </c>
      <c r="E908" s="1"/>
      <c r="F908" s="1"/>
      <c r="G908" s="1"/>
      <c r="H908" s="1"/>
      <c r="I908" s="1"/>
      <c r="J908" s="1"/>
      <c r="K908" s="1"/>
      <c r="L908" s="1"/>
    </row>
    <row r="909" spans="1:12" x14ac:dyDescent="0.3">
      <c r="A909" s="7">
        <v>44225</v>
      </c>
      <c r="B909" s="8">
        <v>58.1</v>
      </c>
      <c r="C909" s="10">
        <f t="shared" si="29"/>
        <v>-2.1454935001259376E-2</v>
      </c>
      <c r="D909" s="10">
        <f t="shared" si="28"/>
        <v>7.8194159117136411E-2</v>
      </c>
      <c r="E909" s="1"/>
      <c r="F909" s="1"/>
      <c r="G909" s="1"/>
      <c r="H909" s="1"/>
      <c r="I909" s="1"/>
      <c r="J909" s="1"/>
      <c r="K909" s="1"/>
      <c r="L909" s="1"/>
    </row>
    <row r="910" spans="1:12" x14ac:dyDescent="0.3">
      <c r="A910" s="7">
        <v>44228</v>
      </c>
      <c r="B910" s="8">
        <v>57.55</v>
      </c>
      <c r="C910" s="10">
        <f t="shared" si="29"/>
        <v>-9.5115286899739165E-3</v>
      </c>
      <c r="D910" s="10">
        <f t="shared" si="28"/>
        <v>9.7188571896909826E-2</v>
      </c>
      <c r="E910" s="1"/>
      <c r="F910" s="1"/>
      <c r="G910" s="1"/>
      <c r="H910" s="1"/>
      <c r="I910" s="1"/>
      <c r="J910" s="1"/>
      <c r="K910" s="1"/>
      <c r="L910" s="1"/>
    </row>
    <row r="911" spans="1:12" x14ac:dyDescent="0.3">
      <c r="A911" s="7">
        <v>44229</v>
      </c>
      <c r="B911" s="8">
        <v>57.62</v>
      </c>
      <c r="C911" s="10">
        <f t="shared" si="29"/>
        <v>1.2155944884906912E-3</v>
      </c>
      <c r="D911" s="10">
        <f t="shared" si="28"/>
        <v>8.3766513151712449E-2</v>
      </c>
      <c r="E911" s="1"/>
      <c r="F911" s="1"/>
      <c r="G911" s="1"/>
      <c r="H911" s="1"/>
      <c r="I911" s="1"/>
      <c r="J911" s="1"/>
      <c r="K911" s="1"/>
      <c r="L911" s="1"/>
    </row>
    <row r="912" spans="1:12" x14ac:dyDescent="0.3">
      <c r="A912" s="7">
        <v>44230</v>
      </c>
      <c r="B912" s="8">
        <v>56.82</v>
      </c>
      <c r="C912" s="10">
        <f t="shared" si="29"/>
        <v>-1.3981353230340507E-2</v>
      </c>
      <c r="D912" s="10">
        <f t="shared" si="28"/>
        <v>7.8123279103082671E-2</v>
      </c>
      <c r="E912" s="1"/>
      <c r="F912" s="1"/>
      <c r="G912" s="1"/>
      <c r="H912" s="1"/>
      <c r="I912" s="1"/>
      <c r="J912" s="1"/>
      <c r="K912" s="1"/>
      <c r="L912" s="1"/>
    </row>
    <row r="913" spans="1:12" x14ac:dyDescent="0.3">
      <c r="A913" s="7">
        <v>44231</v>
      </c>
      <c r="B913" s="8">
        <v>56.9</v>
      </c>
      <c r="C913" s="10">
        <f t="shared" si="29"/>
        <v>1.4069647062433838E-3</v>
      </c>
      <c r="D913" s="10">
        <f t="shared" si="28"/>
        <v>7.9339966955931041E-2</v>
      </c>
      <c r="E913" s="1"/>
      <c r="F913" s="1"/>
      <c r="G913" s="1"/>
      <c r="H913" s="1"/>
      <c r="I913" s="1"/>
      <c r="J913" s="1"/>
      <c r="K913" s="1"/>
      <c r="L913" s="1"/>
    </row>
    <row r="914" spans="1:12" x14ac:dyDescent="0.3">
      <c r="A914" s="7">
        <v>44232</v>
      </c>
      <c r="B914" s="8">
        <v>57.4</v>
      </c>
      <c r="C914" s="10">
        <f t="shared" si="29"/>
        <v>8.7489621932355446E-3</v>
      </c>
      <c r="D914" s="10">
        <f t="shared" si="28"/>
        <v>0.10439311691739145</v>
      </c>
      <c r="E914" s="1"/>
      <c r="F914" s="1"/>
      <c r="G914" s="1"/>
      <c r="H914" s="1"/>
      <c r="I914" s="1"/>
      <c r="J914" s="1"/>
      <c r="K914" s="1"/>
      <c r="L914" s="1"/>
    </row>
    <row r="915" spans="1:12" x14ac:dyDescent="0.3">
      <c r="A915" s="7">
        <v>44235</v>
      </c>
      <c r="B915" s="8">
        <v>57.7</v>
      </c>
      <c r="C915" s="10">
        <f t="shared" si="29"/>
        <v>5.2128701885332104E-3</v>
      </c>
      <c r="D915" s="10">
        <f t="shared" si="28"/>
        <v>0.10593838334221177</v>
      </c>
      <c r="E915" s="1"/>
      <c r="F915" s="1"/>
      <c r="G915" s="1"/>
      <c r="H915" s="1"/>
      <c r="I915" s="1"/>
      <c r="J915" s="1"/>
      <c r="K915" s="1"/>
      <c r="L915" s="1"/>
    </row>
    <row r="916" spans="1:12" x14ac:dyDescent="0.3">
      <c r="A916" s="7">
        <v>44236</v>
      </c>
      <c r="B916" s="8">
        <v>57.67</v>
      </c>
      <c r="C916" s="10">
        <f t="shared" si="29"/>
        <v>-5.2006588673268446E-4</v>
      </c>
      <c r="D916" s="10">
        <f t="shared" si="28"/>
        <v>9.6594166585622893E-2</v>
      </c>
      <c r="E916" s="1"/>
      <c r="F916" s="1"/>
      <c r="G916" s="1"/>
      <c r="H916" s="1"/>
      <c r="I916" s="1"/>
      <c r="J916" s="1"/>
      <c r="K916" s="1"/>
      <c r="L916" s="1"/>
    </row>
    <row r="917" spans="1:12" x14ac:dyDescent="0.3">
      <c r="A917" s="7">
        <v>44237</v>
      </c>
      <c r="B917" s="8">
        <v>58.09</v>
      </c>
      <c r="C917" s="10">
        <f t="shared" si="29"/>
        <v>7.2564243771200106E-3</v>
      </c>
      <c r="D917" s="10">
        <f t="shared" si="28"/>
        <v>9.6240204155328329E-2</v>
      </c>
      <c r="E917" s="1"/>
      <c r="F917" s="1"/>
      <c r="G917" s="1"/>
      <c r="H917" s="1"/>
      <c r="I917" s="1"/>
      <c r="J917" s="1"/>
      <c r="K917" s="1"/>
      <c r="L917" s="1"/>
    </row>
    <row r="918" spans="1:12" x14ac:dyDescent="0.3">
      <c r="A918" s="7">
        <v>44238</v>
      </c>
      <c r="B918" s="8">
        <v>56.91</v>
      </c>
      <c r="C918" s="10">
        <f t="shared" si="29"/>
        <v>-2.0522459389408727E-2</v>
      </c>
      <c r="D918" s="10">
        <f t="shared" si="28"/>
        <v>7.2500786745137102E-2</v>
      </c>
      <c r="E918" s="1"/>
      <c r="F918" s="1"/>
      <c r="G918" s="1"/>
      <c r="H918" s="1"/>
      <c r="I918" s="1"/>
      <c r="J918" s="1"/>
      <c r="K918" s="1"/>
      <c r="L918" s="1"/>
    </row>
    <row r="919" spans="1:12" x14ac:dyDescent="0.3">
      <c r="A919" s="7">
        <v>44239</v>
      </c>
      <c r="B919" s="8">
        <v>57.12</v>
      </c>
      <c r="C919" s="10">
        <f t="shared" si="29"/>
        <v>3.683245416296368E-3</v>
      </c>
      <c r="D919" s="10">
        <f t="shared" si="28"/>
        <v>7.5051101526658823E-2</v>
      </c>
      <c r="E919" s="1"/>
      <c r="F919" s="1"/>
      <c r="G919" s="1"/>
      <c r="H919" s="1"/>
      <c r="I919" s="1"/>
      <c r="J919" s="1"/>
      <c r="K919" s="1"/>
      <c r="L919" s="1"/>
    </row>
    <row r="920" spans="1:12" x14ac:dyDescent="0.3">
      <c r="A920" s="7">
        <v>44243</v>
      </c>
      <c r="B920" s="8">
        <v>56.29</v>
      </c>
      <c r="C920" s="10">
        <f t="shared" si="29"/>
        <v>-1.463741855539368E-2</v>
      </c>
      <c r="D920" s="10">
        <f t="shared" si="28"/>
        <v>5.4392968641266269E-2</v>
      </c>
      <c r="E920" s="1"/>
      <c r="F920" s="1"/>
      <c r="G920" s="1"/>
      <c r="H920" s="1"/>
      <c r="I920" s="1"/>
      <c r="J920" s="1"/>
      <c r="K920" s="1"/>
      <c r="L920" s="1"/>
    </row>
    <row r="921" spans="1:12" x14ac:dyDescent="0.3">
      <c r="A921" s="7">
        <v>44244</v>
      </c>
      <c r="B921" s="8">
        <v>56.81</v>
      </c>
      <c r="C921" s="10">
        <f t="shared" si="29"/>
        <v>9.1954670931003943E-3</v>
      </c>
      <c r="D921" s="10">
        <f t="shared" si="28"/>
        <v>5.9283328476830044E-2</v>
      </c>
      <c r="E921" s="1"/>
      <c r="F921" s="1"/>
      <c r="G921" s="1"/>
      <c r="H921" s="1"/>
      <c r="I921" s="1"/>
      <c r="J921" s="1"/>
      <c r="K921" s="1"/>
      <c r="L921" s="1"/>
    </row>
    <row r="922" spans="1:12" x14ac:dyDescent="0.3">
      <c r="A922" s="7">
        <v>44245</v>
      </c>
      <c r="B922" s="8">
        <v>58.02</v>
      </c>
      <c r="C922" s="10">
        <f t="shared" si="29"/>
        <v>2.1075412124222415E-2</v>
      </c>
      <c r="D922" s="10">
        <f t="shared" si="28"/>
        <v>8.5977785166347909E-2</v>
      </c>
      <c r="E922" s="1"/>
      <c r="F922" s="1"/>
      <c r="G922" s="1"/>
      <c r="H922" s="1"/>
      <c r="I922" s="1"/>
      <c r="J922" s="1"/>
      <c r="K922" s="1"/>
      <c r="L922" s="1"/>
    </row>
    <row r="923" spans="1:12" x14ac:dyDescent="0.3">
      <c r="A923" s="7">
        <v>44246</v>
      </c>
      <c r="B923" s="8">
        <v>56.5</v>
      </c>
      <c r="C923" s="10">
        <f t="shared" si="29"/>
        <v>-2.6547140540862772E-2</v>
      </c>
      <c r="D923" s="10">
        <f t="shared" si="28"/>
        <v>4.2852077343509348E-2</v>
      </c>
      <c r="E923" s="1"/>
      <c r="F923" s="1"/>
      <c r="G923" s="1"/>
      <c r="H923" s="1"/>
      <c r="I923" s="1"/>
      <c r="J923" s="1"/>
      <c r="K923" s="1"/>
      <c r="L923" s="1"/>
    </row>
    <row r="924" spans="1:12" x14ac:dyDescent="0.3">
      <c r="A924" s="7">
        <v>44249</v>
      </c>
      <c r="B924" s="8">
        <v>56.17</v>
      </c>
      <c r="C924" s="10">
        <f t="shared" si="29"/>
        <v>-5.8578316080539258E-3</v>
      </c>
      <c r="D924" s="10">
        <f t="shared" si="28"/>
        <v>4.088133994029048E-2</v>
      </c>
      <c r="E924" s="1"/>
      <c r="F924" s="1"/>
      <c r="G924" s="1"/>
      <c r="H924" s="1"/>
      <c r="I924" s="1"/>
      <c r="J924" s="1"/>
      <c r="K924" s="1"/>
      <c r="L924" s="1"/>
    </row>
    <row r="925" spans="1:12" x14ac:dyDescent="0.3">
      <c r="A925" s="7">
        <v>44250</v>
      </c>
      <c r="B925" s="8">
        <v>56.82</v>
      </c>
      <c r="C925" s="10">
        <f t="shared" si="29"/>
        <v>1.1505569881700551E-2</v>
      </c>
      <c r="D925" s="10">
        <f t="shared" si="28"/>
        <v>5.610300477100582E-2</v>
      </c>
      <c r="E925" s="1"/>
      <c r="F925" s="1"/>
      <c r="G925" s="1"/>
      <c r="H925" s="1"/>
      <c r="I925" s="1"/>
      <c r="J925" s="1"/>
      <c r="K925" s="1"/>
      <c r="L925" s="1"/>
    </row>
    <row r="926" spans="1:12" x14ac:dyDescent="0.3">
      <c r="A926" s="7">
        <v>44251</v>
      </c>
      <c r="B926" s="8">
        <v>56.2</v>
      </c>
      <c r="C926" s="10">
        <f t="shared" si="29"/>
        <v>-1.0971619526396447E-2</v>
      </c>
      <c r="D926" s="10">
        <f t="shared" si="28"/>
        <v>6.7532321933776174E-2</v>
      </c>
      <c r="E926" s="1"/>
      <c r="F926" s="1"/>
      <c r="G926" s="1"/>
      <c r="H926" s="1"/>
      <c r="I926" s="1"/>
      <c r="J926" s="1"/>
      <c r="K926" s="1"/>
      <c r="L926" s="1"/>
    </row>
    <row r="927" spans="1:12" x14ac:dyDescent="0.3">
      <c r="A927" s="7">
        <v>44252</v>
      </c>
      <c r="B927" s="8">
        <v>55.84</v>
      </c>
      <c r="C927" s="10">
        <f t="shared" si="29"/>
        <v>-6.4262984455282926E-3</v>
      </c>
      <c r="D927" s="10">
        <f t="shared" si="28"/>
        <v>6.8558049948762315E-2</v>
      </c>
      <c r="E927" s="1"/>
      <c r="F927" s="1"/>
      <c r="G927" s="1"/>
      <c r="H927" s="1"/>
      <c r="I927" s="1"/>
      <c r="J927" s="1"/>
      <c r="K927" s="1"/>
      <c r="L927" s="1"/>
    </row>
    <row r="928" spans="1:12" x14ac:dyDescent="0.3">
      <c r="A928" s="7">
        <v>44253</v>
      </c>
      <c r="B928" s="8">
        <v>55.01</v>
      </c>
      <c r="C928" s="10">
        <f t="shared" si="29"/>
        <v>-1.4975471566750387E-2</v>
      </c>
      <c r="D928" s="10">
        <f t="shared" si="28"/>
        <v>9.2695894157220446E-2</v>
      </c>
      <c r="E928" s="1"/>
      <c r="F928" s="1"/>
      <c r="G928" s="1"/>
      <c r="H928" s="1"/>
      <c r="I928" s="1"/>
      <c r="J928" s="1"/>
      <c r="K928" s="1"/>
      <c r="L928" s="1"/>
    </row>
    <row r="929" spans="1:12" x14ac:dyDescent="0.3">
      <c r="A929" s="7">
        <v>44256</v>
      </c>
      <c r="B929" s="8">
        <v>54.74</v>
      </c>
      <c r="C929" s="10">
        <f t="shared" si="29"/>
        <v>-4.9202832748336221E-3</v>
      </c>
      <c r="D929" s="10">
        <f t="shared" si="28"/>
        <v>0.11077440550190745</v>
      </c>
      <c r="E929" s="1"/>
      <c r="F929" s="1"/>
      <c r="G929" s="1"/>
      <c r="H929" s="1"/>
      <c r="I929" s="1"/>
      <c r="J929" s="1"/>
      <c r="K929" s="1"/>
      <c r="L929" s="1"/>
    </row>
    <row r="930" spans="1:12" x14ac:dyDescent="0.3">
      <c r="A930" s="7">
        <v>44257</v>
      </c>
      <c r="B930" s="8">
        <v>55.07</v>
      </c>
      <c r="C930" s="10">
        <f t="shared" si="29"/>
        <v>6.0103996618570766E-3</v>
      </c>
      <c r="D930" s="10">
        <f t="shared" si="28"/>
        <v>6.8772397206977781E-2</v>
      </c>
      <c r="E930" s="1"/>
      <c r="F930" s="1"/>
      <c r="G930" s="1"/>
      <c r="H930" s="1"/>
      <c r="I930" s="1"/>
      <c r="J930" s="1"/>
      <c r="K930" s="1"/>
      <c r="L930" s="1"/>
    </row>
    <row r="931" spans="1:12" x14ac:dyDescent="0.3">
      <c r="A931" s="7">
        <v>44258</v>
      </c>
      <c r="B931" s="8">
        <v>54.89</v>
      </c>
      <c r="C931" s="10">
        <f t="shared" si="29"/>
        <v>-3.2739207125923155E-3</v>
      </c>
      <c r="D931" s="10">
        <f t="shared" si="28"/>
        <v>6.0840986996151161E-2</v>
      </c>
      <c r="E931" s="1"/>
      <c r="F931" s="1"/>
      <c r="G931" s="1"/>
      <c r="H931" s="1"/>
      <c r="I931" s="1"/>
      <c r="J931" s="1"/>
      <c r="K931" s="1"/>
      <c r="L931" s="1"/>
    </row>
    <row r="932" spans="1:12" x14ac:dyDescent="0.3">
      <c r="A932" s="7">
        <v>44259</v>
      </c>
      <c r="B932" s="8">
        <v>55.29</v>
      </c>
      <c r="C932" s="10">
        <f t="shared" si="29"/>
        <v>7.2608777880438314E-3</v>
      </c>
      <c r="D932" s="10">
        <f t="shared" si="28"/>
        <v>2.0464810680034938E-2</v>
      </c>
      <c r="E932" s="1"/>
      <c r="F932" s="1"/>
      <c r="G932" s="1"/>
      <c r="H932" s="1"/>
      <c r="I932" s="1"/>
      <c r="J932" s="1"/>
      <c r="K932" s="1"/>
      <c r="L932" s="1"/>
    </row>
    <row r="933" spans="1:12" x14ac:dyDescent="0.3">
      <c r="A933" s="7">
        <v>44260</v>
      </c>
      <c r="B933" s="8">
        <v>56.78</v>
      </c>
      <c r="C933" s="10">
        <f t="shared" si="29"/>
        <v>2.6592090694983476E-2</v>
      </c>
      <c r="D933" s="10">
        <f t="shared" si="28"/>
        <v>4.4659924104936105E-2</v>
      </c>
      <c r="E933" s="1"/>
      <c r="F933" s="1"/>
      <c r="G933" s="1"/>
      <c r="H933" s="1"/>
      <c r="I933" s="1"/>
      <c r="J933" s="1"/>
      <c r="K933" s="1"/>
      <c r="L933" s="1"/>
    </row>
    <row r="934" spans="1:12" x14ac:dyDescent="0.3">
      <c r="A934" s="7">
        <v>44263</v>
      </c>
      <c r="B934" s="8">
        <v>57.76</v>
      </c>
      <c r="C934" s="10">
        <f t="shared" si="29"/>
        <v>1.7112343539745608E-2</v>
      </c>
      <c r="D934" s="10">
        <f t="shared" si="28"/>
        <v>5.3153895788941419E-2</v>
      </c>
      <c r="E934" s="1"/>
      <c r="F934" s="1"/>
      <c r="G934" s="1"/>
      <c r="H934" s="1"/>
      <c r="I934" s="1"/>
      <c r="J934" s="1"/>
      <c r="K934" s="1"/>
      <c r="L934" s="1"/>
    </row>
    <row r="935" spans="1:12" x14ac:dyDescent="0.3">
      <c r="A935" s="7">
        <v>44264</v>
      </c>
      <c r="B935" s="8">
        <v>57.4</v>
      </c>
      <c r="C935" s="10">
        <f t="shared" si="29"/>
        <v>-6.2521912590500512E-3</v>
      </c>
      <c r="D935" s="10">
        <f t="shared" si="28"/>
        <v>5.8471019139366143E-2</v>
      </c>
      <c r="E935" s="1"/>
      <c r="F935" s="1"/>
      <c r="G935" s="1"/>
      <c r="H935" s="1"/>
      <c r="I935" s="1"/>
      <c r="J935" s="1"/>
      <c r="K935" s="1"/>
      <c r="L935" s="1"/>
    </row>
    <row r="936" spans="1:12" x14ac:dyDescent="0.3">
      <c r="A936" s="7">
        <v>44265</v>
      </c>
      <c r="B936" s="8">
        <v>58.56</v>
      </c>
      <c r="C936" s="10">
        <f t="shared" si="29"/>
        <v>2.0007566327535527E-2</v>
      </c>
      <c r="D936" s="10">
        <f t="shared" si="28"/>
        <v>7.9402543769721251E-2</v>
      </c>
      <c r="E936" s="1"/>
      <c r="F936" s="1"/>
      <c r="G936" s="1"/>
      <c r="H936" s="1"/>
      <c r="I936" s="1"/>
      <c r="J936" s="1"/>
      <c r="K936" s="1"/>
      <c r="L936" s="1"/>
    </row>
    <row r="937" spans="1:12" x14ac:dyDescent="0.3">
      <c r="A937" s="7">
        <v>44266</v>
      </c>
      <c r="B937" s="8">
        <v>58.13</v>
      </c>
      <c r="C937" s="10">
        <f t="shared" si="29"/>
        <v>-7.3699879397969223E-3</v>
      </c>
      <c r="D937" s="10">
        <f t="shared" si="28"/>
        <v>9.4845811465901236E-2</v>
      </c>
      <c r="E937" s="1"/>
      <c r="F937" s="1"/>
      <c r="G937" s="1"/>
      <c r="H937" s="1"/>
      <c r="I937" s="1"/>
      <c r="J937" s="1"/>
      <c r="K937" s="1"/>
      <c r="L937" s="1"/>
    </row>
    <row r="938" spans="1:12" x14ac:dyDescent="0.3">
      <c r="A938" s="7">
        <v>44267</v>
      </c>
      <c r="B938" s="8">
        <v>58.75</v>
      </c>
      <c r="C938" s="10">
        <f t="shared" si="29"/>
        <v>1.0609271311009047E-2</v>
      </c>
      <c r="D938" s="10">
        <f t="shared" si="28"/>
        <v>0.16126814759612298</v>
      </c>
      <c r="E938" s="1"/>
      <c r="F938" s="1"/>
      <c r="G938" s="1"/>
      <c r="H938" s="1"/>
      <c r="I938" s="1"/>
      <c r="J938" s="1"/>
      <c r="K938" s="1"/>
      <c r="L938" s="1"/>
    </row>
    <row r="939" spans="1:12" x14ac:dyDescent="0.3">
      <c r="A939" s="7">
        <v>44270</v>
      </c>
      <c r="B939" s="8">
        <v>59.02</v>
      </c>
      <c r="C939" s="10">
        <f t="shared" si="29"/>
        <v>4.5852164905250559E-3</v>
      </c>
      <c r="D939" s="10">
        <f t="shared" si="28"/>
        <v>9.8568617281051735E-2</v>
      </c>
      <c r="E939" s="1"/>
      <c r="F939" s="1"/>
      <c r="G939" s="1"/>
      <c r="H939" s="1"/>
      <c r="I939" s="1"/>
      <c r="J939" s="1"/>
      <c r="K939" s="1"/>
      <c r="L939" s="1"/>
    </row>
    <row r="940" spans="1:12" x14ac:dyDescent="0.3">
      <c r="A940" s="7">
        <v>44271</v>
      </c>
      <c r="B940" s="8">
        <v>59.38</v>
      </c>
      <c r="C940" s="10">
        <f t="shared" si="29"/>
        <v>6.0810998208204892E-3</v>
      </c>
      <c r="D940" s="10">
        <f t="shared" si="28"/>
        <v>0.10652132535923649</v>
      </c>
      <c r="E940" s="1"/>
      <c r="F940" s="1"/>
      <c r="G940" s="1"/>
      <c r="H940" s="1"/>
      <c r="I940" s="1"/>
      <c r="J940" s="1"/>
      <c r="K940" s="1"/>
      <c r="L940" s="1"/>
    </row>
    <row r="941" spans="1:12" x14ac:dyDescent="0.3">
      <c r="A941" s="7">
        <v>44272</v>
      </c>
      <c r="B941" s="8">
        <v>59.39</v>
      </c>
      <c r="C941" s="10">
        <f t="shared" si="29"/>
        <v>1.6839269215514698E-4</v>
      </c>
      <c r="D941" s="10">
        <f t="shared" si="28"/>
        <v>-4.7035195062209677E-3</v>
      </c>
      <c r="E941" s="1"/>
      <c r="F941" s="1"/>
      <c r="G941" s="1"/>
      <c r="H941" s="1"/>
      <c r="I941" s="1"/>
      <c r="J941" s="1"/>
      <c r="K941" s="1"/>
      <c r="L941" s="1"/>
    </row>
    <row r="942" spans="1:12" x14ac:dyDescent="0.3">
      <c r="A942" s="7">
        <v>44273</v>
      </c>
      <c r="B942" s="8">
        <v>59.9</v>
      </c>
      <c r="C942" s="10">
        <f t="shared" si="29"/>
        <v>8.55064309363485E-3</v>
      </c>
      <c r="D942" s="10">
        <f t="shared" si="28"/>
        <v>3.6553155719501448E-2</v>
      </c>
      <c r="E942" s="1"/>
      <c r="F942" s="1"/>
      <c r="G942" s="1"/>
      <c r="H942" s="1"/>
      <c r="I942" s="1"/>
      <c r="J942" s="1"/>
      <c r="K942" s="1"/>
      <c r="L942" s="1"/>
    </row>
    <row r="943" spans="1:12" x14ac:dyDescent="0.3">
      <c r="A943" s="7">
        <v>44274</v>
      </c>
      <c r="B943" s="8">
        <v>60.07</v>
      </c>
      <c r="C943" s="10">
        <f t="shared" si="29"/>
        <v>2.8340437406665165E-3</v>
      </c>
      <c r="D943" s="10">
        <f t="shared" si="28"/>
        <v>0.11247005619864454</v>
      </c>
      <c r="E943" s="1"/>
      <c r="F943" s="1"/>
      <c r="G943" s="1"/>
      <c r="H943" s="1"/>
      <c r="I943" s="1"/>
      <c r="J943" s="1"/>
      <c r="K943" s="1"/>
      <c r="L943" s="1"/>
    </row>
    <row r="944" spans="1:12" x14ac:dyDescent="0.3">
      <c r="A944" s="7">
        <v>44277</v>
      </c>
      <c r="B944" s="8">
        <v>61.45</v>
      </c>
      <c r="C944" s="10">
        <f t="shared" si="29"/>
        <v>2.2713287149973838E-2</v>
      </c>
      <c r="D944" s="10">
        <f t="shared" si="28"/>
        <v>0.1409750456661914</v>
      </c>
      <c r="E944" s="1"/>
      <c r="F944" s="1"/>
      <c r="G944" s="1"/>
      <c r="H944" s="1"/>
      <c r="I944" s="1"/>
      <c r="J944" s="1"/>
      <c r="K944" s="1"/>
      <c r="L944" s="1"/>
    </row>
    <row r="945" spans="1:12" x14ac:dyDescent="0.3">
      <c r="A945" s="7">
        <v>44278</v>
      </c>
      <c r="B945" s="8">
        <v>61.19</v>
      </c>
      <c r="C945" s="10">
        <f t="shared" si="29"/>
        <v>-4.2400585375947375E-3</v>
      </c>
      <c r="D945" s="10">
        <f t="shared" si="28"/>
        <v>0.2578964043766071</v>
      </c>
      <c r="E945" s="1"/>
      <c r="F945" s="1"/>
      <c r="G945" s="1"/>
      <c r="H945" s="1"/>
      <c r="I945" s="1"/>
      <c r="J945" s="1"/>
      <c r="K945" s="1"/>
      <c r="L945" s="1"/>
    </row>
    <row r="946" spans="1:12" x14ac:dyDescent="0.3">
      <c r="A946" s="7">
        <v>44279</v>
      </c>
      <c r="B946" s="8">
        <v>58.62</v>
      </c>
      <c r="C946" s="10">
        <f t="shared" si="29"/>
        <v>-4.2907842191702746E-2</v>
      </c>
      <c r="D946" s="10">
        <f t="shared" si="28"/>
        <v>0.19509470120186662</v>
      </c>
      <c r="E946" s="1"/>
      <c r="F946" s="1"/>
      <c r="G946" s="1"/>
      <c r="H946" s="1"/>
      <c r="I946" s="1"/>
      <c r="J946" s="1"/>
      <c r="K946" s="1"/>
      <c r="L946" s="1"/>
    </row>
    <row r="947" spans="1:12" x14ac:dyDescent="0.3">
      <c r="A947" s="7">
        <v>44280</v>
      </c>
      <c r="B947" s="8">
        <v>59.53</v>
      </c>
      <c r="C947" s="10">
        <f t="shared" si="29"/>
        <v>1.5404451882552352E-2</v>
      </c>
      <c r="D947" s="10">
        <f t="shared" si="28"/>
        <v>0.22259775706508844</v>
      </c>
      <c r="E947" s="1"/>
      <c r="F947" s="1"/>
      <c r="G947" s="1"/>
      <c r="H947" s="1"/>
      <c r="I947" s="1"/>
      <c r="J947" s="1"/>
      <c r="K947" s="1"/>
      <c r="L947" s="1"/>
    </row>
    <row r="948" spans="1:12" x14ac:dyDescent="0.3">
      <c r="A948" s="7">
        <v>44281</v>
      </c>
      <c r="B948" s="8">
        <v>60.97</v>
      </c>
      <c r="C948" s="10">
        <f t="shared" si="29"/>
        <v>2.3901552754425969E-2</v>
      </c>
      <c r="D948" s="10">
        <f t="shared" si="28"/>
        <v>0.19835893449157946</v>
      </c>
      <c r="E948" s="1"/>
      <c r="F948" s="1"/>
      <c r="G948" s="1"/>
      <c r="H948" s="1"/>
      <c r="I948" s="1"/>
      <c r="J948" s="1"/>
      <c r="K948" s="1"/>
      <c r="L948" s="1"/>
    </row>
    <row r="949" spans="1:12" x14ac:dyDescent="0.3">
      <c r="A949" s="7">
        <v>44284</v>
      </c>
      <c r="B949" s="8">
        <v>62.49</v>
      </c>
      <c r="C949" s="10">
        <f t="shared" si="29"/>
        <v>2.462460402126573E-2</v>
      </c>
      <c r="D949" s="10">
        <f t="shared" si="28"/>
        <v>0.18723036880702729</v>
      </c>
      <c r="E949" s="1"/>
      <c r="F949" s="1"/>
      <c r="G949" s="1"/>
      <c r="H949" s="1"/>
      <c r="I949" s="1"/>
      <c r="J949" s="1"/>
      <c r="K949" s="1"/>
      <c r="L949" s="1"/>
    </row>
    <row r="950" spans="1:12" x14ac:dyDescent="0.3">
      <c r="A950" s="7">
        <v>44285</v>
      </c>
      <c r="B950" s="8">
        <v>61.79</v>
      </c>
      <c r="C950" s="10">
        <f t="shared" si="29"/>
        <v>-1.1265004868102129E-2</v>
      </c>
      <c r="D950" s="10">
        <f t="shared" si="28"/>
        <v>0.13290735322045316</v>
      </c>
      <c r="E950" s="1"/>
      <c r="F950" s="1"/>
      <c r="G950" s="1"/>
      <c r="H950" s="1"/>
      <c r="I950" s="1"/>
      <c r="J950" s="1"/>
      <c r="K950" s="1"/>
      <c r="L950" s="1"/>
    </row>
    <row r="951" spans="1:12" x14ac:dyDescent="0.3">
      <c r="A951" s="7">
        <v>44286</v>
      </c>
      <c r="B951" s="8">
        <v>61.32</v>
      </c>
      <c r="C951" s="10">
        <f t="shared" si="29"/>
        <v>-7.6354850692747439E-3</v>
      </c>
      <c r="D951" s="10">
        <f t="shared" si="28"/>
        <v>0.15016320658603785</v>
      </c>
      <c r="E951" s="1"/>
      <c r="F951" s="1"/>
      <c r="G951" s="1"/>
      <c r="H951" s="1"/>
      <c r="I951" s="1"/>
      <c r="J951" s="1"/>
      <c r="K951" s="1"/>
      <c r="L951" s="1"/>
    </row>
    <row r="952" spans="1:12" x14ac:dyDescent="0.3">
      <c r="A952" s="7">
        <v>44287</v>
      </c>
      <c r="B952" s="8">
        <v>60.92</v>
      </c>
      <c r="C952" s="10">
        <f t="shared" si="29"/>
        <v>-6.5445259766523144E-3</v>
      </c>
      <c r="D952" s="10">
        <f t="shared" si="28"/>
        <v>0.13700802285878363</v>
      </c>
      <c r="E952" s="1"/>
      <c r="F952" s="1"/>
      <c r="G952" s="1"/>
      <c r="H952" s="1"/>
      <c r="I952" s="1"/>
      <c r="J952" s="1"/>
      <c r="K952" s="1"/>
      <c r="L952" s="1"/>
    </row>
    <row r="953" spans="1:12" x14ac:dyDescent="0.3">
      <c r="A953" s="7">
        <v>44291</v>
      </c>
      <c r="B953" s="8">
        <v>61.53</v>
      </c>
      <c r="C953" s="10">
        <f t="shared" si="29"/>
        <v>9.9633327254377638E-3</v>
      </c>
      <c r="D953" s="10">
        <f t="shared" si="28"/>
        <v>0.11437587733476998</v>
      </c>
      <c r="E953" s="1"/>
      <c r="F953" s="1"/>
      <c r="G953" s="1"/>
      <c r="H953" s="1"/>
      <c r="I953" s="1"/>
      <c r="J953" s="1"/>
      <c r="K953" s="1"/>
      <c r="L953" s="1"/>
    </row>
    <row r="954" spans="1:12" x14ac:dyDescent="0.3">
      <c r="A954" s="7">
        <v>44292</v>
      </c>
      <c r="B954" s="8">
        <v>61.74</v>
      </c>
      <c r="C954" s="10">
        <f t="shared" si="29"/>
        <v>3.4071583216143558E-3</v>
      </c>
      <c r="D954" s="10">
        <f t="shared" si="28"/>
        <v>8.4981457048077427E-2</v>
      </c>
      <c r="E954" s="1"/>
      <c r="F954" s="1"/>
      <c r="G954" s="1"/>
      <c r="H954" s="1"/>
      <c r="I954" s="1"/>
      <c r="J954" s="1"/>
      <c r="K954" s="1"/>
      <c r="L954" s="1"/>
    </row>
    <row r="955" spans="1:12" x14ac:dyDescent="0.3">
      <c r="A955" s="7">
        <v>44293</v>
      </c>
      <c r="B955" s="8">
        <v>61.39</v>
      </c>
      <c r="C955" s="10">
        <f t="shared" si="29"/>
        <v>-5.6850636346083058E-3</v>
      </c>
      <c r="D955" s="10">
        <f t="shared" si="28"/>
        <v>6.1989781925351851E-2</v>
      </c>
      <c r="E955" s="1"/>
      <c r="F955" s="1"/>
      <c r="G955" s="1"/>
      <c r="H955" s="1"/>
      <c r="I955" s="1"/>
      <c r="J955" s="1"/>
      <c r="K955" s="1"/>
      <c r="L955" s="1"/>
    </row>
    <row r="956" spans="1:12" x14ac:dyDescent="0.3">
      <c r="A956" s="7">
        <v>44294</v>
      </c>
      <c r="B956" s="8">
        <v>60.95</v>
      </c>
      <c r="C956" s="10">
        <f t="shared" si="29"/>
        <v>-7.1930995121244163E-3</v>
      </c>
      <c r="D956" s="10">
        <f t="shared" si="28"/>
        <v>7.6875728942668115E-2</v>
      </c>
      <c r="E956" s="1"/>
      <c r="F956" s="1"/>
      <c r="G956" s="1"/>
      <c r="H956" s="1"/>
      <c r="I956" s="1"/>
      <c r="J956" s="1"/>
      <c r="K956" s="1"/>
      <c r="L956" s="1"/>
    </row>
    <row r="957" spans="1:12" x14ac:dyDescent="0.3">
      <c r="A957" s="7">
        <v>44295</v>
      </c>
      <c r="B957" s="8">
        <v>60.13</v>
      </c>
      <c r="C957" s="10">
        <f t="shared" si="29"/>
        <v>-1.3544970875803274E-2</v>
      </c>
      <c r="D957" s="10">
        <f t="shared" si="28"/>
        <v>7.5990283470033171E-2</v>
      </c>
      <c r="E957" s="1"/>
      <c r="F957" s="1"/>
      <c r="G957" s="1"/>
      <c r="H957" s="1"/>
      <c r="I957" s="1"/>
      <c r="J957" s="1"/>
      <c r="K957" s="1"/>
      <c r="L957" s="1"/>
    </row>
    <row r="958" spans="1:12" x14ac:dyDescent="0.3">
      <c r="A958" s="7">
        <v>44298</v>
      </c>
      <c r="B958" s="8">
        <v>60.97</v>
      </c>
      <c r="C958" s="10">
        <f t="shared" si="29"/>
        <v>1.387305486824747E-2</v>
      </c>
      <c r="D958" s="10">
        <f t="shared" si="28"/>
        <v>6.0337636594204852E-2</v>
      </c>
      <c r="E958" s="1"/>
      <c r="F958" s="1"/>
      <c r="G958" s="1"/>
      <c r="H958" s="1"/>
      <c r="I958" s="1"/>
      <c r="J958" s="1"/>
      <c r="K958" s="1"/>
      <c r="L958" s="1"/>
    </row>
    <row r="959" spans="1:12" x14ac:dyDescent="0.3">
      <c r="A959" s="7">
        <v>44299</v>
      </c>
      <c r="B959" s="8">
        <v>60.68</v>
      </c>
      <c r="C959" s="10">
        <f t="shared" si="29"/>
        <v>-4.7677854393932684E-3</v>
      </c>
      <c r="D959" s="10">
        <f t="shared" ref="D959:D1022" si="30">SUM(C708:C959)</f>
        <v>5.0877046853011129E-2</v>
      </c>
      <c r="E959" s="1"/>
      <c r="F959" s="1"/>
      <c r="G959" s="1"/>
      <c r="H959" s="1"/>
      <c r="I959" s="1"/>
      <c r="J959" s="1"/>
      <c r="K959" s="1"/>
      <c r="L959" s="1"/>
    </row>
    <row r="960" spans="1:12" x14ac:dyDescent="0.3">
      <c r="A960" s="7">
        <v>44300</v>
      </c>
      <c r="B960" s="8">
        <v>60.61</v>
      </c>
      <c r="C960" s="10">
        <f t="shared" si="29"/>
        <v>-1.1542585171377888E-3</v>
      </c>
      <c r="D960" s="10">
        <f t="shared" si="30"/>
        <v>2.9468062256908893E-2</v>
      </c>
      <c r="E960" s="1"/>
      <c r="F960" s="1"/>
      <c r="G960" s="1"/>
      <c r="H960" s="1"/>
      <c r="I960" s="1"/>
      <c r="J960" s="1"/>
      <c r="K960" s="1"/>
      <c r="L960" s="1"/>
    </row>
    <row r="961" spans="1:12" x14ac:dyDescent="0.3">
      <c r="A961" s="7">
        <v>44301</v>
      </c>
      <c r="B961" s="8">
        <v>60.55</v>
      </c>
      <c r="C961" s="10">
        <f t="shared" si="29"/>
        <v>-9.9042596409240971E-4</v>
      </c>
      <c r="D961" s="10">
        <f t="shared" si="30"/>
        <v>2.5084927355731031E-2</v>
      </c>
      <c r="E961" s="1"/>
      <c r="F961" s="1"/>
      <c r="G961" s="1"/>
      <c r="H961" s="1"/>
      <c r="I961" s="1"/>
      <c r="J961" s="1"/>
      <c r="K961" s="1"/>
      <c r="L961" s="1"/>
    </row>
    <row r="962" spans="1:12" x14ac:dyDescent="0.3">
      <c r="A962" s="7">
        <v>44302</v>
      </c>
      <c r="B962" s="8">
        <v>61.3</v>
      </c>
      <c r="C962" s="10">
        <f t="shared" si="29"/>
        <v>1.2310372943064474E-2</v>
      </c>
      <c r="D962" s="10">
        <f t="shared" si="30"/>
        <v>1.0000903094403057E-2</v>
      </c>
      <c r="E962" s="1"/>
      <c r="F962" s="1"/>
      <c r="G962" s="1"/>
      <c r="H962" s="1"/>
      <c r="I962" s="1"/>
      <c r="J962" s="1"/>
      <c r="K962" s="1"/>
      <c r="L962" s="1"/>
    </row>
    <row r="963" spans="1:12" x14ac:dyDescent="0.3">
      <c r="A963" s="7">
        <v>44305</v>
      </c>
      <c r="B963" s="8">
        <v>61.3</v>
      </c>
      <c r="C963" s="10">
        <f t="shared" si="29"/>
        <v>0</v>
      </c>
      <c r="D963" s="10">
        <f t="shared" si="30"/>
        <v>1.03305009879603E-2</v>
      </c>
      <c r="E963" s="1"/>
      <c r="F963" s="1"/>
      <c r="G963" s="1"/>
      <c r="H963" s="1"/>
      <c r="I963" s="1"/>
      <c r="J963" s="1"/>
      <c r="K963" s="1"/>
      <c r="L963" s="1"/>
    </row>
    <row r="964" spans="1:12" x14ac:dyDescent="0.3">
      <c r="A964" s="7">
        <v>44306</v>
      </c>
      <c r="B964" s="8">
        <v>62.3</v>
      </c>
      <c r="C964" s="10">
        <f t="shared" ref="C964:C1027" si="31">LN(B964/B963)</f>
        <v>1.6181582851241695E-2</v>
      </c>
      <c r="D964" s="10">
        <f t="shared" si="30"/>
        <v>2.5029748065836428E-2</v>
      </c>
      <c r="E964" s="1"/>
      <c r="F964" s="1"/>
      <c r="G964" s="1"/>
      <c r="H964" s="1"/>
      <c r="I964" s="1"/>
      <c r="J964" s="1"/>
      <c r="K964" s="1"/>
      <c r="L964" s="1"/>
    </row>
    <row r="965" spans="1:12" x14ac:dyDescent="0.3">
      <c r="A965" s="7">
        <v>44307</v>
      </c>
      <c r="B965" s="8">
        <v>62.76</v>
      </c>
      <c r="C965" s="10">
        <f t="shared" si="31"/>
        <v>7.3565020714244393E-3</v>
      </c>
      <c r="D965" s="10">
        <f t="shared" si="30"/>
        <v>4.8646771009041093E-2</v>
      </c>
      <c r="E965" s="1"/>
      <c r="F965" s="1"/>
      <c r="G965" s="1"/>
      <c r="H965" s="1"/>
      <c r="I965" s="1"/>
      <c r="J965" s="1"/>
      <c r="K965" s="1"/>
      <c r="L965" s="1"/>
    </row>
    <row r="966" spans="1:12" x14ac:dyDescent="0.3">
      <c r="A966" s="7">
        <v>44308</v>
      </c>
      <c r="B966" s="8">
        <v>62.03</v>
      </c>
      <c r="C966" s="10">
        <f t="shared" si="31"/>
        <v>-1.1699788879805575E-2</v>
      </c>
      <c r="D966" s="10">
        <f t="shared" si="30"/>
        <v>3.0111913425348028E-2</v>
      </c>
      <c r="E966" s="1"/>
      <c r="F966" s="1"/>
      <c r="G966" s="1"/>
      <c r="H966" s="1"/>
      <c r="I966" s="1"/>
      <c r="J966" s="1"/>
      <c r="K966" s="1"/>
      <c r="L966" s="1"/>
    </row>
    <row r="967" spans="1:12" x14ac:dyDescent="0.3">
      <c r="A967" s="7">
        <v>44309</v>
      </c>
      <c r="B967" s="8">
        <v>61.26</v>
      </c>
      <c r="C967" s="10">
        <f t="shared" si="31"/>
        <v>-1.249103758039698E-2</v>
      </c>
      <c r="D967" s="10">
        <f t="shared" si="30"/>
        <v>2.5627590845729294E-2</v>
      </c>
      <c r="E967" s="1"/>
      <c r="F967" s="1"/>
      <c r="G967" s="1"/>
      <c r="H967" s="1"/>
      <c r="I967" s="1"/>
      <c r="J967" s="1"/>
      <c r="K967" s="1"/>
      <c r="L967" s="1"/>
    </row>
    <row r="968" spans="1:12" x14ac:dyDescent="0.3">
      <c r="A968" s="7">
        <v>44312</v>
      </c>
      <c r="B968" s="8">
        <v>60.54</v>
      </c>
      <c r="C968" s="10">
        <f t="shared" si="31"/>
        <v>-1.1822797811056615E-2</v>
      </c>
      <c r="D968" s="10">
        <f t="shared" si="30"/>
        <v>9.9157172229632877E-4</v>
      </c>
      <c r="E968" s="1"/>
      <c r="F968" s="1"/>
      <c r="G968" s="1"/>
      <c r="H968" s="1"/>
      <c r="I968" s="1"/>
      <c r="J968" s="1"/>
      <c r="K968" s="1"/>
      <c r="L968" s="1"/>
    </row>
    <row r="969" spans="1:12" x14ac:dyDescent="0.3">
      <c r="A969" s="7">
        <v>44313</v>
      </c>
      <c r="B969" s="8">
        <v>60.54</v>
      </c>
      <c r="C969" s="10">
        <f t="shared" si="31"/>
        <v>0</v>
      </c>
      <c r="D969" s="10">
        <f t="shared" si="30"/>
        <v>9.2931302727109078E-3</v>
      </c>
      <c r="E969" s="1"/>
      <c r="F969" s="1"/>
      <c r="G969" s="1"/>
      <c r="H969" s="1"/>
      <c r="I969" s="1"/>
      <c r="J969" s="1"/>
      <c r="K969" s="1"/>
      <c r="L969" s="1"/>
    </row>
    <row r="970" spans="1:12" x14ac:dyDescent="0.3">
      <c r="A970" s="7">
        <v>44314</v>
      </c>
      <c r="B970" s="8">
        <v>60.8</v>
      </c>
      <c r="C970" s="10">
        <f t="shared" si="31"/>
        <v>4.285485378548639E-3</v>
      </c>
      <c r="D970" s="10">
        <f t="shared" si="30"/>
        <v>-2.6281224062682639E-3</v>
      </c>
      <c r="E970" s="1"/>
      <c r="F970" s="1"/>
      <c r="G970" s="1"/>
      <c r="H970" s="1"/>
      <c r="I970" s="1"/>
      <c r="J970" s="1"/>
      <c r="K970" s="1"/>
      <c r="L970" s="1"/>
    </row>
    <row r="971" spans="1:12" x14ac:dyDescent="0.3">
      <c r="A971" s="7">
        <v>44315</v>
      </c>
      <c r="B971" s="8">
        <v>61.43</v>
      </c>
      <c r="C971" s="10">
        <f t="shared" si="31"/>
        <v>1.0308526203714703E-2</v>
      </c>
      <c r="D971" s="10">
        <f t="shared" si="30"/>
        <v>1.8566211442697565E-2</v>
      </c>
      <c r="E971" s="1"/>
      <c r="F971" s="1"/>
      <c r="G971" s="1"/>
      <c r="H971" s="1"/>
      <c r="I971" s="1"/>
      <c r="J971" s="1"/>
      <c r="K971" s="1"/>
      <c r="L971" s="1"/>
    </row>
    <row r="972" spans="1:12" x14ac:dyDescent="0.3">
      <c r="A972" s="7">
        <v>44316</v>
      </c>
      <c r="B972" s="8">
        <v>60.86</v>
      </c>
      <c r="C972" s="10">
        <f t="shared" si="31"/>
        <v>-9.3221707070110845E-3</v>
      </c>
      <c r="D972" s="10">
        <f t="shared" si="30"/>
        <v>1.6066598192455137E-2</v>
      </c>
      <c r="E972" s="1"/>
      <c r="F972" s="1"/>
      <c r="G972" s="1"/>
      <c r="H972" s="1"/>
      <c r="I972" s="1"/>
      <c r="J972" s="1"/>
      <c r="K972" s="1"/>
      <c r="L972" s="1"/>
    </row>
    <row r="973" spans="1:12" x14ac:dyDescent="0.3">
      <c r="A973" s="7">
        <v>44319</v>
      </c>
      <c r="B973" s="8">
        <v>61.6</v>
      </c>
      <c r="C973" s="10">
        <f t="shared" si="31"/>
        <v>1.2085726070649014E-2</v>
      </c>
      <c r="D973" s="10">
        <f t="shared" si="30"/>
        <v>3.3341923254338969E-2</v>
      </c>
      <c r="E973" s="1"/>
      <c r="F973" s="1"/>
      <c r="G973" s="1"/>
      <c r="H973" s="1"/>
      <c r="I973" s="1"/>
      <c r="J973" s="1"/>
      <c r="K973" s="1"/>
      <c r="L973" s="1"/>
    </row>
    <row r="974" spans="1:12" x14ac:dyDescent="0.3">
      <c r="A974" s="7">
        <v>44320</v>
      </c>
      <c r="B974" s="8">
        <v>61.8</v>
      </c>
      <c r="C974" s="10">
        <f t="shared" si="31"/>
        <v>3.2414939241710229E-3</v>
      </c>
      <c r="D974" s="10">
        <f t="shared" si="30"/>
        <v>3.4068957719431511E-2</v>
      </c>
      <c r="E974" s="1"/>
      <c r="F974" s="1"/>
      <c r="G974" s="1"/>
      <c r="H974" s="1"/>
      <c r="I974" s="1"/>
      <c r="J974" s="1"/>
      <c r="K974" s="1"/>
      <c r="L974" s="1"/>
    </row>
    <row r="975" spans="1:12" x14ac:dyDescent="0.3">
      <c r="A975" s="7">
        <v>44321</v>
      </c>
      <c r="B975" s="8">
        <v>61.83</v>
      </c>
      <c r="C975" s="10">
        <f t="shared" si="31"/>
        <v>4.8531910683228901E-4</v>
      </c>
      <c r="D975" s="10">
        <f t="shared" si="30"/>
        <v>3.3215812514012705E-2</v>
      </c>
      <c r="E975" s="1"/>
      <c r="F975" s="1"/>
      <c r="G975" s="1"/>
      <c r="H975" s="1"/>
      <c r="I975" s="1"/>
      <c r="J975" s="1"/>
      <c r="K975" s="1"/>
      <c r="L975" s="1"/>
    </row>
    <row r="976" spans="1:12" x14ac:dyDescent="0.3">
      <c r="A976" s="7">
        <v>44322</v>
      </c>
      <c r="B976" s="8">
        <v>63.64</v>
      </c>
      <c r="C976" s="10">
        <f t="shared" si="31"/>
        <v>2.8853519899108858E-2</v>
      </c>
      <c r="D976" s="10">
        <f t="shared" si="30"/>
        <v>7.6213363457174541E-2</v>
      </c>
      <c r="E976" s="1"/>
      <c r="F976" s="1"/>
      <c r="G976" s="1"/>
      <c r="H976" s="1"/>
      <c r="I976" s="1"/>
      <c r="J976" s="1"/>
      <c r="K976" s="1"/>
      <c r="L976" s="1"/>
    </row>
    <row r="977" spans="1:12" x14ac:dyDescent="0.3">
      <c r="A977" s="7">
        <v>44323</v>
      </c>
      <c r="B977" s="8">
        <v>63.05</v>
      </c>
      <c r="C977" s="10">
        <f t="shared" si="31"/>
        <v>-9.3141410586576063E-3</v>
      </c>
      <c r="D977" s="10">
        <f t="shared" si="30"/>
        <v>7.0296541786370514E-2</v>
      </c>
      <c r="E977" s="1"/>
      <c r="F977" s="1"/>
      <c r="G977" s="1"/>
      <c r="H977" s="1"/>
      <c r="I977" s="1"/>
      <c r="J977" s="1"/>
      <c r="K977" s="1"/>
      <c r="L977" s="1"/>
    </row>
    <row r="978" spans="1:12" x14ac:dyDescent="0.3">
      <c r="A978" s="7">
        <v>44326</v>
      </c>
      <c r="B978" s="8">
        <v>63.83</v>
      </c>
      <c r="C978" s="10">
        <f t="shared" si="31"/>
        <v>1.2295236857037338E-2</v>
      </c>
      <c r="D978" s="10">
        <f t="shared" si="30"/>
        <v>6.5886758443405052E-2</v>
      </c>
      <c r="E978" s="1"/>
      <c r="F978" s="1"/>
      <c r="G978" s="1"/>
      <c r="H978" s="1"/>
      <c r="I978" s="1"/>
      <c r="J978" s="1"/>
      <c r="K978" s="1"/>
      <c r="L978" s="1"/>
    </row>
    <row r="979" spans="1:12" x14ac:dyDescent="0.3">
      <c r="A979" s="7">
        <v>44327</v>
      </c>
      <c r="B979" s="8">
        <v>63.11</v>
      </c>
      <c r="C979" s="10">
        <f t="shared" si="31"/>
        <v>-1.1344063671817752E-2</v>
      </c>
      <c r="D979" s="10">
        <f t="shared" si="30"/>
        <v>3.7124986464130871E-2</v>
      </c>
      <c r="E979" s="1"/>
      <c r="F979" s="1"/>
      <c r="G979" s="1"/>
      <c r="H979" s="1"/>
      <c r="I979" s="1"/>
      <c r="J979" s="1"/>
      <c r="K979" s="1"/>
      <c r="L979" s="1"/>
    </row>
    <row r="980" spans="1:12" x14ac:dyDescent="0.3">
      <c r="A980" s="7">
        <v>44328</v>
      </c>
      <c r="B980" s="8">
        <v>62.96</v>
      </c>
      <c r="C980" s="10">
        <f t="shared" si="31"/>
        <v>-2.379631487000405E-3</v>
      </c>
      <c r="D980" s="10">
        <f t="shared" si="30"/>
        <v>7.1730601654278643E-3</v>
      </c>
      <c r="E980" s="1"/>
      <c r="F980" s="1"/>
      <c r="G980" s="1"/>
      <c r="H980" s="1"/>
      <c r="I980" s="1"/>
      <c r="J980" s="1"/>
      <c r="K980" s="1"/>
      <c r="L980" s="1"/>
    </row>
    <row r="981" spans="1:12" x14ac:dyDescent="0.3">
      <c r="A981" s="7">
        <v>44329</v>
      </c>
      <c r="B981" s="8">
        <v>63.98</v>
      </c>
      <c r="C981" s="10">
        <f t="shared" si="31"/>
        <v>1.6070930412224151E-2</v>
      </c>
      <c r="D981" s="10">
        <f t="shared" si="30"/>
        <v>6.5861928528575201E-3</v>
      </c>
      <c r="E981" s="1"/>
      <c r="F981" s="1"/>
      <c r="G981" s="1"/>
      <c r="H981" s="1"/>
      <c r="I981" s="1"/>
      <c r="J981" s="1"/>
      <c r="K981" s="1"/>
      <c r="L981" s="1"/>
    </row>
    <row r="982" spans="1:12" x14ac:dyDescent="0.3">
      <c r="A982" s="7">
        <v>44330</v>
      </c>
      <c r="B982" s="8">
        <v>63.4</v>
      </c>
      <c r="C982" s="10">
        <f t="shared" si="31"/>
        <v>-9.1066730781917283E-3</v>
      </c>
      <c r="D982" s="10">
        <f t="shared" si="30"/>
        <v>1.8948102916252707E-2</v>
      </c>
      <c r="E982" s="1"/>
      <c r="F982" s="1"/>
      <c r="G982" s="1"/>
      <c r="H982" s="1"/>
      <c r="I982" s="1"/>
      <c r="J982" s="1"/>
      <c r="K982" s="1"/>
      <c r="L982" s="1"/>
    </row>
    <row r="983" spans="1:12" x14ac:dyDescent="0.3">
      <c r="A983" s="7">
        <v>44333</v>
      </c>
      <c r="B983" s="8">
        <v>62.79</v>
      </c>
      <c r="C983" s="10">
        <f t="shared" si="31"/>
        <v>-9.668036317162192E-3</v>
      </c>
      <c r="D983" s="10">
        <f t="shared" si="30"/>
        <v>4.7892811850285093E-3</v>
      </c>
      <c r="E983" s="1"/>
      <c r="F983" s="1"/>
      <c r="G983" s="1"/>
      <c r="H983" s="1"/>
      <c r="I983" s="1"/>
      <c r="J983" s="1"/>
      <c r="K983" s="1"/>
      <c r="L983" s="1"/>
    </row>
    <row r="984" spans="1:12" x14ac:dyDescent="0.3">
      <c r="A984" s="7">
        <v>44334</v>
      </c>
      <c r="B984" s="8">
        <v>62.93</v>
      </c>
      <c r="C984" s="10">
        <f t="shared" si="31"/>
        <v>2.2271724128240795E-3</v>
      </c>
      <c r="D984" s="10">
        <f t="shared" si="30"/>
        <v>2.1685855042488655E-2</v>
      </c>
      <c r="E984" s="1"/>
      <c r="F984" s="1"/>
      <c r="G984" s="1"/>
      <c r="H984" s="1"/>
      <c r="I984" s="1"/>
      <c r="J984" s="1"/>
      <c r="K984" s="1"/>
      <c r="L984" s="1"/>
    </row>
    <row r="985" spans="1:12" x14ac:dyDescent="0.3">
      <c r="A985" s="7">
        <v>44335</v>
      </c>
      <c r="B985" s="8">
        <v>62.6</v>
      </c>
      <c r="C985" s="10">
        <f t="shared" si="31"/>
        <v>-5.2577194327893765E-3</v>
      </c>
      <c r="D985" s="10">
        <f t="shared" si="30"/>
        <v>3.0327468196569653E-2</v>
      </c>
      <c r="E985" s="1"/>
      <c r="F985" s="1"/>
      <c r="G985" s="1"/>
      <c r="H985" s="1"/>
      <c r="I985" s="1"/>
      <c r="J985" s="1"/>
      <c r="K985" s="1"/>
      <c r="L985" s="1"/>
    </row>
    <row r="986" spans="1:12" x14ac:dyDescent="0.3">
      <c r="A986" s="7">
        <v>44336</v>
      </c>
      <c r="B986" s="8">
        <v>62.9</v>
      </c>
      <c r="C986" s="10">
        <f t="shared" si="31"/>
        <v>4.7808856003418946E-3</v>
      </c>
      <c r="D986" s="10">
        <f t="shared" si="30"/>
        <v>3.1820499445992523E-2</v>
      </c>
      <c r="E986" s="1"/>
      <c r="F986" s="1"/>
      <c r="G986" s="1"/>
      <c r="H986" s="1"/>
      <c r="I986" s="1"/>
      <c r="J986" s="1"/>
      <c r="K986" s="1"/>
      <c r="L986" s="1"/>
    </row>
    <row r="987" spans="1:12" x14ac:dyDescent="0.3">
      <c r="A987" s="7">
        <v>44337</v>
      </c>
      <c r="B987" s="8">
        <v>63.13</v>
      </c>
      <c r="C987" s="10">
        <f t="shared" si="31"/>
        <v>3.6499286731394563E-3</v>
      </c>
      <c r="D987" s="10">
        <f t="shared" si="30"/>
        <v>5.1685210906011705E-2</v>
      </c>
      <c r="E987" s="1"/>
      <c r="F987" s="1"/>
      <c r="G987" s="1"/>
      <c r="H987" s="1"/>
      <c r="I987" s="1"/>
      <c r="J987" s="1"/>
      <c r="K987" s="1"/>
      <c r="L987" s="1"/>
    </row>
    <row r="988" spans="1:12" x14ac:dyDescent="0.3">
      <c r="A988" s="7">
        <v>44340</v>
      </c>
      <c r="B988" s="8">
        <v>63.05</v>
      </c>
      <c r="C988" s="10">
        <f t="shared" si="31"/>
        <v>-1.268029968605776E-3</v>
      </c>
      <c r="D988" s="10">
        <f t="shared" si="30"/>
        <v>5.0250389176532233E-2</v>
      </c>
      <c r="E988" s="1"/>
      <c r="F988" s="1"/>
      <c r="G988" s="1"/>
      <c r="H988" s="1"/>
      <c r="I988" s="1"/>
      <c r="J988" s="1"/>
      <c r="K988" s="1"/>
      <c r="L988" s="1"/>
    </row>
    <row r="989" spans="1:12" x14ac:dyDescent="0.3">
      <c r="A989" s="7">
        <v>44341</v>
      </c>
      <c r="B989" s="8">
        <v>62.85</v>
      </c>
      <c r="C989" s="10">
        <f t="shared" si="31"/>
        <v>-3.1771273746720131E-3</v>
      </c>
      <c r="D989" s="10">
        <f t="shared" si="30"/>
        <v>4.7740595827293064E-2</v>
      </c>
      <c r="E989" s="1"/>
      <c r="F989" s="1"/>
      <c r="G989" s="1"/>
      <c r="H989" s="1"/>
      <c r="I989" s="1"/>
      <c r="J989" s="1"/>
      <c r="K989" s="1"/>
      <c r="L989" s="1"/>
    </row>
    <row r="990" spans="1:12" x14ac:dyDescent="0.3">
      <c r="A990" s="7">
        <v>44342</v>
      </c>
      <c r="B990" s="8">
        <v>62.83</v>
      </c>
      <c r="C990" s="10">
        <f t="shared" si="31"/>
        <v>-3.1826862140080632E-4</v>
      </c>
      <c r="D990" s="10">
        <f t="shared" si="30"/>
        <v>3.2513984165637673E-2</v>
      </c>
      <c r="E990" s="1"/>
      <c r="F990" s="1"/>
      <c r="G990" s="1"/>
      <c r="H990" s="1"/>
      <c r="I990" s="1"/>
      <c r="J990" s="1"/>
      <c r="K990" s="1"/>
      <c r="L990" s="1"/>
    </row>
    <row r="991" spans="1:12" x14ac:dyDescent="0.3">
      <c r="A991" s="7">
        <v>44343</v>
      </c>
      <c r="B991" s="8">
        <v>62.28</v>
      </c>
      <c r="C991" s="10">
        <f t="shared" si="31"/>
        <v>-8.7923194490580631E-3</v>
      </c>
      <c r="D991" s="10">
        <f t="shared" si="30"/>
        <v>5.9586294346574854E-3</v>
      </c>
      <c r="E991" s="1"/>
      <c r="F991" s="1"/>
      <c r="G991" s="1"/>
      <c r="H991" s="1"/>
      <c r="I991" s="1"/>
      <c r="J991" s="1"/>
      <c r="K991" s="1"/>
      <c r="L991" s="1"/>
    </row>
    <row r="992" spans="1:12" x14ac:dyDescent="0.3">
      <c r="A992" s="7">
        <v>44344</v>
      </c>
      <c r="B992" s="8">
        <v>62.86</v>
      </c>
      <c r="C992" s="10">
        <f t="shared" si="31"/>
        <v>9.269684403624006E-3</v>
      </c>
      <c r="D992" s="10">
        <f t="shared" si="30"/>
        <v>-2.8594141802014781E-3</v>
      </c>
      <c r="E992" s="1"/>
      <c r="F992" s="1"/>
      <c r="G992" s="1"/>
      <c r="H992" s="1"/>
      <c r="I992" s="1"/>
      <c r="J992" s="1"/>
      <c r="K992" s="1"/>
      <c r="L992" s="1"/>
    </row>
    <row r="993" spans="1:12" x14ac:dyDescent="0.3">
      <c r="A993" s="7">
        <v>44348</v>
      </c>
      <c r="B993" s="8">
        <v>62.66</v>
      </c>
      <c r="C993" s="10">
        <f t="shared" si="31"/>
        <v>-3.1867458453759055E-3</v>
      </c>
      <c r="D993" s="10">
        <f t="shared" si="30"/>
        <v>-1.394634331732381E-2</v>
      </c>
      <c r="E993" s="1"/>
      <c r="F993" s="1"/>
      <c r="G993" s="1"/>
      <c r="H993" s="1"/>
      <c r="I993" s="1"/>
      <c r="J993" s="1"/>
      <c r="K993" s="1"/>
      <c r="L993" s="1"/>
    </row>
    <row r="994" spans="1:12" x14ac:dyDescent="0.3">
      <c r="A994" s="7">
        <v>44349</v>
      </c>
      <c r="B994" s="8">
        <v>63.49</v>
      </c>
      <c r="C994" s="10">
        <f t="shared" si="31"/>
        <v>1.3159127658313039E-2</v>
      </c>
      <c r="D994" s="10">
        <f t="shared" si="30"/>
        <v>1.1031440721580299E-3</v>
      </c>
      <c r="E994" s="1"/>
      <c r="F994" s="1"/>
      <c r="G994" s="1"/>
      <c r="H994" s="1"/>
      <c r="I994" s="1"/>
      <c r="J994" s="1"/>
      <c r="K994" s="1"/>
      <c r="L994" s="1"/>
    </row>
    <row r="995" spans="1:12" x14ac:dyDescent="0.3">
      <c r="A995" s="7">
        <v>44350</v>
      </c>
      <c r="B995" s="8">
        <v>63.8</v>
      </c>
      <c r="C995" s="10">
        <f t="shared" si="31"/>
        <v>4.8707771683855969E-3</v>
      </c>
      <c r="D995" s="10">
        <f t="shared" si="30"/>
        <v>3.7203939431826864E-2</v>
      </c>
      <c r="E995" s="1"/>
      <c r="F995" s="1"/>
      <c r="G995" s="1"/>
      <c r="H995" s="1"/>
      <c r="I995" s="1"/>
      <c r="J995" s="1"/>
      <c r="K995" s="1"/>
      <c r="L995" s="1"/>
    </row>
    <row r="996" spans="1:12" x14ac:dyDescent="0.3">
      <c r="A996" s="7">
        <v>44351</v>
      </c>
      <c r="B996" s="8">
        <v>64.03</v>
      </c>
      <c r="C996" s="10">
        <f t="shared" si="31"/>
        <v>3.5985331799667326E-3</v>
      </c>
      <c r="D996" s="10">
        <f t="shared" si="30"/>
        <v>5.2420045803139623E-2</v>
      </c>
      <c r="E996" s="1"/>
      <c r="F996" s="1"/>
      <c r="G996" s="1"/>
      <c r="H996" s="1"/>
      <c r="I996" s="1"/>
      <c r="J996" s="1"/>
      <c r="K996" s="1"/>
      <c r="L996" s="1"/>
    </row>
    <row r="997" spans="1:12" x14ac:dyDescent="0.3">
      <c r="A997" s="7">
        <v>44354</v>
      </c>
      <c r="B997" s="8">
        <v>63.72</v>
      </c>
      <c r="C997" s="10">
        <f t="shared" si="31"/>
        <v>-4.8532384888630917E-3</v>
      </c>
      <c r="D997" s="10">
        <f t="shared" si="30"/>
        <v>4.3624620868537405E-2</v>
      </c>
      <c r="E997" s="1"/>
      <c r="F997" s="1"/>
      <c r="G997" s="1"/>
      <c r="H997" s="1"/>
      <c r="I997" s="1"/>
      <c r="J997" s="1"/>
      <c r="K997" s="1"/>
      <c r="L997" s="1"/>
    </row>
    <row r="998" spans="1:12" x14ac:dyDescent="0.3">
      <c r="A998" s="7">
        <v>44355</v>
      </c>
      <c r="B998" s="8">
        <v>63.19</v>
      </c>
      <c r="C998" s="10">
        <f t="shared" si="31"/>
        <v>-8.3524242564839164E-3</v>
      </c>
      <c r="D998" s="10">
        <f t="shared" si="30"/>
        <v>1.6756156820463303E-2</v>
      </c>
      <c r="E998" s="1"/>
      <c r="F998" s="1"/>
      <c r="G998" s="1"/>
      <c r="H998" s="1"/>
      <c r="I998" s="1"/>
      <c r="J998" s="1"/>
      <c r="K998" s="1"/>
      <c r="L998" s="1"/>
    </row>
    <row r="999" spans="1:12" x14ac:dyDescent="0.3">
      <c r="A999" s="7">
        <v>44356</v>
      </c>
      <c r="B999" s="8">
        <v>62.12</v>
      </c>
      <c r="C999" s="10">
        <f t="shared" si="31"/>
        <v>-1.7078062504877617E-2</v>
      </c>
      <c r="D999" s="10">
        <f t="shared" si="30"/>
        <v>-1.1205495830013406E-2</v>
      </c>
      <c r="E999" s="1"/>
      <c r="F999" s="1"/>
      <c r="G999" s="1"/>
      <c r="H999" s="1"/>
      <c r="I999" s="1"/>
      <c r="J999" s="1"/>
      <c r="K999" s="1"/>
      <c r="L999" s="1"/>
    </row>
    <row r="1000" spans="1:12" x14ac:dyDescent="0.3">
      <c r="A1000" s="7">
        <v>44357</v>
      </c>
      <c r="B1000" s="8">
        <v>62.57</v>
      </c>
      <c r="C1000" s="10">
        <f t="shared" si="31"/>
        <v>7.2179317297858137E-3</v>
      </c>
      <c r="D1000" s="10">
        <f t="shared" si="30"/>
        <v>-3.3506214035346898E-3</v>
      </c>
      <c r="E1000" s="1"/>
      <c r="F1000" s="1"/>
      <c r="G1000" s="1"/>
      <c r="H1000" s="1"/>
      <c r="I1000" s="1"/>
      <c r="J1000" s="1"/>
      <c r="K1000" s="1"/>
      <c r="L1000" s="1"/>
    </row>
    <row r="1001" spans="1:12" x14ac:dyDescent="0.3">
      <c r="A1001" s="7">
        <v>44358</v>
      </c>
      <c r="B1001" s="8">
        <v>62.52</v>
      </c>
      <c r="C1001" s="10">
        <f t="shared" si="31"/>
        <v>-7.9942445699616039E-4</v>
      </c>
      <c r="D1001" s="10">
        <f t="shared" si="30"/>
        <v>3.1521699954185495E-2</v>
      </c>
      <c r="E1001" s="1"/>
      <c r="F1001" s="1"/>
      <c r="G1001" s="1"/>
      <c r="H1001" s="1"/>
      <c r="I1001" s="1"/>
      <c r="J1001" s="1"/>
      <c r="K1001" s="1"/>
      <c r="L1001" s="1"/>
    </row>
    <row r="1002" spans="1:12" x14ac:dyDescent="0.3">
      <c r="A1002" s="7">
        <v>44361</v>
      </c>
      <c r="B1002" s="8">
        <v>62.65</v>
      </c>
      <c r="C1002" s="10">
        <f t="shared" si="31"/>
        <v>2.077175788801339E-3</v>
      </c>
      <c r="D1002" s="10">
        <f t="shared" si="30"/>
        <v>4.0722238921390187E-2</v>
      </c>
      <c r="E1002" s="1"/>
      <c r="F1002" s="1"/>
      <c r="G1002" s="1"/>
      <c r="H1002" s="1"/>
      <c r="I1002" s="1"/>
      <c r="J1002" s="1"/>
      <c r="K1002" s="1"/>
      <c r="L1002" s="1"/>
    </row>
    <row r="1003" spans="1:12" x14ac:dyDescent="0.3">
      <c r="A1003" s="7">
        <v>44362</v>
      </c>
      <c r="B1003" s="8">
        <v>62.14</v>
      </c>
      <c r="C1003" s="10">
        <f t="shared" si="31"/>
        <v>-8.1737773771759469E-3</v>
      </c>
      <c r="D1003" s="10">
        <f t="shared" si="30"/>
        <v>2.0649461459069044E-2</v>
      </c>
      <c r="E1003" s="1"/>
      <c r="F1003" s="1"/>
      <c r="G1003" s="1"/>
      <c r="H1003" s="1"/>
      <c r="I1003" s="1"/>
      <c r="J1003" s="1"/>
      <c r="K1003" s="1"/>
      <c r="L1003" s="1"/>
    </row>
    <row r="1004" spans="1:12" x14ac:dyDescent="0.3">
      <c r="A1004" s="7">
        <v>44363</v>
      </c>
      <c r="B1004" s="8">
        <v>61.15</v>
      </c>
      <c r="C1004" s="10">
        <f t="shared" si="31"/>
        <v>-1.6060041831719985E-2</v>
      </c>
      <c r="D1004" s="10">
        <f t="shared" si="30"/>
        <v>-1.041167693970612E-2</v>
      </c>
      <c r="E1004" s="1"/>
      <c r="F1004" s="1"/>
      <c r="G1004" s="1"/>
      <c r="H1004" s="1"/>
      <c r="I1004" s="1"/>
      <c r="J1004" s="1"/>
      <c r="K1004" s="1"/>
      <c r="L1004" s="1"/>
    </row>
    <row r="1005" spans="1:12" x14ac:dyDescent="0.3">
      <c r="A1005" s="7">
        <v>44364</v>
      </c>
      <c r="B1005" s="8">
        <v>61.1</v>
      </c>
      <c r="C1005" s="10">
        <f t="shared" si="31"/>
        <v>-8.179959556316983E-4</v>
      </c>
      <c r="D1005" s="10">
        <f t="shared" si="30"/>
        <v>-1.139149828609475E-2</v>
      </c>
      <c r="E1005" s="1"/>
      <c r="F1005" s="1"/>
      <c r="G1005" s="1"/>
      <c r="H1005" s="1"/>
      <c r="I1005" s="1"/>
      <c r="J1005" s="1"/>
      <c r="K1005" s="1"/>
      <c r="L1005" s="1"/>
    </row>
    <row r="1006" spans="1:12" x14ac:dyDescent="0.3">
      <c r="A1006" s="7">
        <v>44365</v>
      </c>
      <c r="B1006" s="8">
        <v>59.76</v>
      </c>
      <c r="C1006" s="10">
        <f t="shared" si="31"/>
        <v>-2.2175325352987812E-2</v>
      </c>
      <c r="D1006" s="10">
        <f t="shared" si="30"/>
        <v>-3.2919364891958208E-2</v>
      </c>
      <c r="E1006" s="1"/>
      <c r="F1006" s="1"/>
      <c r="G1006" s="1"/>
      <c r="H1006" s="1"/>
      <c r="I1006" s="1"/>
      <c r="J1006" s="1"/>
      <c r="K1006" s="1"/>
      <c r="L1006" s="1"/>
    </row>
    <row r="1007" spans="1:12" x14ac:dyDescent="0.3">
      <c r="A1007" s="7">
        <v>44368</v>
      </c>
      <c r="B1007" s="8">
        <v>60.14</v>
      </c>
      <c r="C1007" s="10">
        <f t="shared" si="31"/>
        <v>6.3386367358212216E-3</v>
      </c>
      <c r="D1007" s="10">
        <f t="shared" si="30"/>
        <v>-2.3661964935970555E-2</v>
      </c>
      <c r="E1007" s="1"/>
      <c r="F1007" s="1"/>
      <c r="G1007" s="1"/>
      <c r="H1007" s="1"/>
      <c r="I1007" s="1"/>
      <c r="J1007" s="1"/>
      <c r="K1007" s="1"/>
      <c r="L1007" s="1"/>
    </row>
    <row r="1008" spans="1:12" x14ac:dyDescent="0.3">
      <c r="A1008" s="7">
        <v>44369</v>
      </c>
      <c r="B1008" s="8">
        <v>60.21</v>
      </c>
      <c r="C1008" s="10">
        <f t="shared" si="31"/>
        <v>1.1632739159734154E-3</v>
      </c>
      <c r="D1008" s="10">
        <f t="shared" si="30"/>
        <v>-2.1523873721031404E-2</v>
      </c>
      <c r="E1008" s="1"/>
      <c r="F1008" s="1"/>
      <c r="G1008" s="1"/>
      <c r="H1008" s="1"/>
      <c r="I1008" s="1"/>
      <c r="J1008" s="1"/>
      <c r="K1008" s="1"/>
      <c r="L1008" s="1"/>
    </row>
    <row r="1009" spans="1:12" x14ac:dyDescent="0.3">
      <c r="A1009" s="7">
        <v>44370</v>
      </c>
      <c r="B1009" s="8">
        <v>59.21</v>
      </c>
      <c r="C1009" s="10">
        <f t="shared" si="31"/>
        <v>-1.6748004932671697E-2</v>
      </c>
      <c r="D1009" s="10">
        <f t="shared" si="30"/>
        <v>-2.9783417629625747E-2</v>
      </c>
      <c r="E1009" s="1"/>
      <c r="F1009" s="1"/>
      <c r="G1009" s="1"/>
      <c r="H1009" s="1"/>
      <c r="I1009" s="1"/>
      <c r="J1009" s="1"/>
      <c r="K1009" s="1"/>
      <c r="L1009" s="1"/>
    </row>
    <row r="1010" spans="1:12" x14ac:dyDescent="0.3">
      <c r="A1010" s="7">
        <v>44371</v>
      </c>
      <c r="B1010" s="8">
        <v>59.15</v>
      </c>
      <c r="C1010" s="10">
        <f t="shared" si="31"/>
        <v>-1.0138561192890039E-3</v>
      </c>
      <c r="D1010" s="10">
        <f t="shared" si="30"/>
        <v>-1.9089662076917792E-2</v>
      </c>
      <c r="E1010" s="1"/>
      <c r="F1010" s="1"/>
      <c r="G1010" s="1"/>
      <c r="H1010" s="1"/>
      <c r="I1010" s="1"/>
      <c r="J1010" s="1"/>
      <c r="K1010" s="1"/>
      <c r="L1010" s="1"/>
    </row>
    <row r="1011" spans="1:12" x14ac:dyDescent="0.3">
      <c r="A1011" s="7">
        <v>44372</v>
      </c>
      <c r="B1011" s="8">
        <v>59.63</v>
      </c>
      <c r="C1011" s="10">
        <f t="shared" si="31"/>
        <v>8.0822127106187688E-3</v>
      </c>
      <c r="D1011" s="10">
        <f t="shared" si="30"/>
        <v>-1.1670689317655221E-2</v>
      </c>
      <c r="E1011" s="1"/>
      <c r="F1011" s="1"/>
      <c r="G1011" s="1"/>
      <c r="H1011" s="1"/>
      <c r="I1011" s="1"/>
      <c r="J1011" s="1"/>
      <c r="K1011" s="1"/>
      <c r="L1011" s="1"/>
    </row>
    <row r="1012" spans="1:12" x14ac:dyDescent="0.3">
      <c r="A1012" s="7">
        <v>44375</v>
      </c>
      <c r="B1012" s="8">
        <v>60.55</v>
      </c>
      <c r="C1012" s="10">
        <f t="shared" si="31"/>
        <v>1.5310666864086714E-2</v>
      </c>
      <c r="D1012" s="10">
        <f t="shared" si="30"/>
        <v>2.237902345541706E-2</v>
      </c>
      <c r="E1012" s="1"/>
      <c r="F1012" s="1"/>
      <c r="G1012" s="1"/>
      <c r="H1012" s="1"/>
      <c r="I1012" s="1"/>
      <c r="J1012" s="1"/>
      <c r="K1012" s="1"/>
      <c r="L1012" s="1"/>
    </row>
    <row r="1013" spans="1:12" x14ac:dyDescent="0.3">
      <c r="A1013" s="7">
        <v>44376</v>
      </c>
      <c r="B1013" s="8">
        <v>60.03</v>
      </c>
      <c r="C1013" s="10">
        <f t="shared" si="31"/>
        <v>-8.6250327353494579E-3</v>
      </c>
      <c r="D1013" s="10">
        <f t="shared" si="30"/>
        <v>-1.175802235385032E-2</v>
      </c>
      <c r="E1013" s="1"/>
      <c r="F1013" s="1"/>
      <c r="G1013" s="1"/>
      <c r="H1013" s="1"/>
      <c r="I1013" s="1"/>
      <c r="J1013" s="1"/>
      <c r="K1013" s="1"/>
      <c r="L1013" s="1"/>
    </row>
    <row r="1014" spans="1:12" x14ac:dyDescent="0.3">
      <c r="A1014" s="7">
        <v>44377</v>
      </c>
      <c r="B1014" s="8">
        <v>60.93</v>
      </c>
      <c r="C1014" s="10">
        <f t="shared" si="31"/>
        <v>1.4881226996651334E-2</v>
      </c>
      <c r="D1014" s="10">
        <f t="shared" si="30"/>
        <v>-1.1747565349949468E-2</v>
      </c>
      <c r="E1014" s="1"/>
      <c r="F1014" s="1"/>
      <c r="G1014" s="1"/>
      <c r="H1014" s="1"/>
      <c r="I1014" s="1"/>
      <c r="J1014" s="1"/>
      <c r="K1014" s="1"/>
      <c r="L1014" s="1"/>
    </row>
    <row r="1015" spans="1:12" x14ac:dyDescent="0.3">
      <c r="A1015" s="7">
        <v>44378</v>
      </c>
      <c r="B1015" s="8">
        <v>60.22</v>
      </c>
      <c r="C1015" s="10">
        <f t="shared" si="31"/>
        <v>-1.172114120681525E-2</v>
      </c>
      <c r="D1015" s="10">
        <f t="shared" si="30"/>
        <v>-3.4811473198785511E-3</v>
      </c>
      <c r="E1015" s="1"/>
      <c r="F1015" s="1"/>
      <c r="G1015" s="1"/>
      <c r="H1015" s="1"/>
      <c r="I1015" s="1"/>
      <c r="J1015" s="1"/>
      <c r="K1015" s="1"/>
      <c r="L1015" s="1"/>
    </row>
    <row r="1016" spans="1:12" x14ac:dyDescent="0.3">
      <c r="A1016" s="7">
        <v>44379</v>
      </c>
      <c r="B1016" s="8">
        <v>60.22</v>
      </c>
      <c r="C1016" s="10">
        <f t="shared" si="31"/>
        <v>0</v>
      </c>
      <c r="D1016" s="10">
        <f t="shared" si="30"/>
        <v>-2.0707395616806512E-2</v>
      </c>
      <c r="E1016" s="1"/>
      <c r="F1016" s="1"/>
      <c r="G1016" s="1"/>
      <c r="H1016" s="1"/>
      <c r="I1016" s="1"/>
      <c r="J1016" s="1"/>
      <c r="K1016" s="1"/>
      <c r="L1016" s="1"/>
    </row>
    <row r="1017" spans="1:12" x14ac:dyDescent="0.3">
      <c r="A1017" s="7">
        <v>44383</v>
      </c>
      <c r="B1017" s="8">
        <v>59.84</v>
      </c>
      <c r="C1017" s="10">
        <f t="shared" si="31"/>
        <v>-6.3301893873659318E-3</v>
      </c>
      <c r="D1017" s="10">
        <f t="shared" si="30"/>
        <v>-3.8519881449575258E-2</v>
      </c>
      <c r="E1017" s="1"/>
      <c r="F1017" s="1"/>
      <c r="G1017" s="1"/>
      <c r="H1017" s="1"/>
      <c r="I1017" s="1"/>
      <c r="J1017" s="1"/>
      <c r="K1017" s="1"/>
      <c r="L1017" s="1"/>
    </row>
    <row r="1018" spans="1:12" x14ac:dyDescent="0.3">
      <c r="A1018" s="7">
        <v>44384</v>
      </c>
      <c r="B1018" s="8">
        <v>60.39</v>
      </c>
      <c r="C1018" s="10">
        <f t="shared" si="31"/>
        <v>9.149194653587862E-3</v>
      </c>
      <c r="D1018" s="10">
        <f t="shared" si="30"/>
        <v>-4.1993687353067966E-2</v>
      </c>
      <c r="E1018" s="1"/>
      <c r="F1018" s="1"/>
      <c r="G1018" s="1"/>
      <c r="H1018" s="1"/>
      <c r="I1018" s="1"/>
      <c r="J1018" s="1"/>
      <c r="K1018" s="1"/>
      <c r="L1018" s="1"/>
    </row>
    <row r="1019" spans="1:12" x14ac:dyDescent="0.3">
      <c r="A1019" s="7">
        <v>44385</v>
      </c>
      <c r="B1019" s="8">
        <v>59.66</v>
      </c>
      <c r="C1019" s="10">
        <f t="shared" si="31"/>
        <v>-1.2161749233207376E-2</v>
      </c>
      <c r="D1019" s="10">
        <f t="shared" si="30"/>
        <v>-5.3520112549657585E-2</v>
      </c>
      <c r="E1019" s="1"/>
      <c r="F1019" s="1"/>
      <c r="G1019" s="1"/>
      <c r="H1019" s="1"/>
      <c r="I1019" s="1"/>
      <c r="J1019" s="1"/>
      <c r="K1019" s="1"/>
      <c r="L1019" s="1"/>
    </row>
    <row r="1020" spans="1:12" x14ac:dyDescent="0.3">
      <c r="A1020" s="7">
        <v>44386</v>
      </c>
      <c r="B1020" s="8">
        <v>59.7</v>
      </c>
      <c r="C1020" s="10">
        <f t="shared" si="31"/>
        <v>6.7024131195401386E-4</v>
      </c>
      <c r="D1020" s="10">
        <f t="shared" si="30"/>
        <v>-4.6634216514362919E-2</v>
      </c>
      <c r="E1020" s="1"/>
      <c r="F1020" s="1"/>
      <c r="G1020" s="1"/>
      <c r="H1020" s="1"/>
      <c r="I1020" s="1"/>
      <c r="J1020" s="1"/>
      <c r="K1020" s="1"/>
      <c r="L1020" s="1"/>
    </row>
    <row r="1021" spans="1:12" x14ac:dyDescent="0.3">
      <c r="A1021" s="7">
        <v>44389</v>
      </c>
      <c r="B1021" s="8">
        <v>59.27</v>
      </c>
      <c r="C1021" s="10">
        <f t="shared" si="31"/>
        <v>-7.2287445988095771E-3</v>
      </c>
      <c r="D1021" s="10">
        <f t="shared" si="30"/>
        <v>-6.9723721835715499E-2</v>
      </c>
      <c r="E1021" s="1"/>
      <c r="F1021" s="1"/>
      <c r="G1021" s="1"/>
      <c r="H1021" s="1"/>
      <c r="I1021" s="1"/>
      <c r="J1021" s="1"/>
      <c r="K1021" s="1"/>
      <c r="L1021" s="1"/>
    </row>
    <row r="1022" spans="1:12" x14ac:dyDescent="0.3">
      <c r="A1022" s="7">
        <v>44390</v>
      </c>
      <c r="B1022" s="8">
        <v>59.13</v>
      </c>
      <c r="C1022" s="10">
        <f t="shared" si="31"/>
        <v>-2.3648659670083083E-3</v>
      </c>
      <c r="D1022" s="10">
        <f t="shared" si="30"/>
        <v>-7.2245931835776073E-2</v>
      </c>
      <c r="E1022" s="1"/>
      <c r="F1022" s="1"/>
      <c r="G1022" s="1"/>
      <c r="H1022" s="1"/>
      <c r="I1022" s="1"/>
      <c r="J1022" s="1"/>
      <c r="K1022" s="1"/>
      <c r="L1022" s="1"/>
    </row>
    <row r="1023" spans="1:12" x14ac:dyDescent="0.3">
      <c r="A1023" s="7">
        <v>44391</v>
      </c>
      <c r="B1023" s="8">
        <v>59.27</v>
      </c>
      <c r="C1023" s="10">
        <f t="shared" si="31"/>
        <v>2.3648659670083777E-3</v>
      </c>
      <c r="D1023" s="10">
        <f t="shared" ref="D1023:D1086" si="32">SUM(C772:C1023)</f>
        <v>-9.4895964544541536E-2</v>
      </c>
      <c r="E1023" s="1"/>
      <c r="F1023" s="1"/>
      <c r="G1023" s="1"/>
      <c r="H1023" s="1"/>
      <c r="I1023" s="1"/>
      <c r="J1023" s="1"/>
      <c r="K1023" s="1"/>
      <c r="L1023" s="1"/>
    </row>
    <row r="1024" spans="1:12" x14ac:dyDescent="0.3">
      <c r="A1024" s="7">
        <v>44392</v>
      </c>
      <c r="B1024" s="8">
        <v>59.78</v>
      </c>
      <c r="C1024" s="10">
        <f t="shared" si="31"/>
        <v>8.567881056044873E-3</v>
      </c>
      <c r="D1024" s="10">
        <f t="shared" si="32"/>
        <v>-7.7543253932763706E-2</v>
      </c>
      <c r="E1024" s="1"/>
      <c r="F1024" s="1"/>
      <c r="G1024" s="1"/>
      <c r="H1024" s="1"/>
      <c r="I1024" s="1"/>
      <c r="J1024" s="1"/>
      <c r="K1024" s="1"/>
      <c r="L1024" s="1"/>
    </row>
    <row r="1025" spans="1:12" x14ac:dyDescent="0.3">
      <c r="A1025" s="7">
        <v>44393</v>
      </c>
      <c r="B1025" s="8">
        <v>60.05</v>
      </c>
      <c r="C1025" s="10">
        <f t="shared" si="31"/>
        <v>4.5063916702006417E-3</v>
      </c>
      <c r="D1025" s="10">
        <f t="shared" si="32"/>
        <v>-7.4429081529900909E-2</v>
      </c>
      <c r="E1025" s="1"/>
      <c r="F1025" s="1"/>
      <c r="G1025" s="1"/>
      <c r="H1025" s="1"/>
      <c r="I1025" s="1"/>
      <c r="J1025" s="1"/>
      <c r="K1025" s="1"/>
      <c r="L1025" s="1"/>
    </row>
    <row r="1026" spans="1:12" x14ac:dyDescent="0.3">
      <c r="A1026" s="7">
        <v>44396</v>
      </c>
      <c r="B1026" s="8">
        <v>60.73</v>
      </c>
      <c r="C1026" s="10">
        <f t="shared" si="31"/>
        <v>1.1260261383491415E-2</v>
      </c>
      <c r="D1026" s="10">
        <f t="shared" si="32"/>
        <v>-6.2395604303355404E-2</v>
      </c>
      <c r="E1026" s="1"/>
      <c r="F1026" s="1"/>
      <c r="G1026" s="1"/>
      <c r="H1026" s="1"/>
      <c r="I1026" s="1"/>
      <c r="J1026" s="1"/>
      <c r="K1026" s="1"/>
      <c r="L1026" s="1"/>
    </row>
    <row r="1027" spans="1:12" x14ac:dyDescent="0.3">
      <c r="A1027" s="7">
        <v>44397</v>
      </c>
      <c r="B1027" s="8">
        <v>59.92</v>
      </c>
      <c r="C1027" s="10">
        <f t="shared" si="31"/>
        <v>-1.3427470700519868E-2</v>
      </c>
      <c r="D1027" s="10">
        <f t="shared" si="32"/>
        <v>-6.0231864260621472E-2</v>
      </c>
      <c r="E1027" s="1"/>
      <c r="F1027" s="1"/>
      <c r="G1027" s="1"/>
      <c r="H1027" s="1"/>
      <c r="I1027" s="1"/>
      <c r="J1027" s="1"/>
      <c r="K1027" s="1"/>
      <c r="L1027" s="1"/>
    </row>
    <row r="1028" spans="1:12" x14ac:dyDescent="0.3">
      <c r="A1028" s="7">
        <v>44398</v>
      </c>
      <c r="B1028" s="8">
        <v>58.99</v>
      </c>
      <c r="C1028" s="10">
        <f t="shared" ref="C1028:C1091" si="33">LN(B1028/B1027)</f>
        <v>-1.5642401193980155E-2</v>
      </c>
      <c r="D1028" s="10">
        <f t="shared" si="32"/>
        <v>-8.9297285786742439E-2</v>
      </c>
      <c r="E1028" s="1"/>
      <c r="F1028" s="1"/>
      <c r="G1028" s="1"/>
      <c r="H1028" s="1"/>
      <c r="I1028" s="1"/>
      <c r="J1028" s="1"/>
      <c r="K1028" s="1"/>
      <c r="L1028" s="1"/>
    </row>
    <row r="1029" spans="1:12" x14ac:dyDescent="0.3">
      <c r="A1029" s="7">
        <v>44399</v>
      </c>
      <c r="B1029" s="8">
        <v>58.8</v>
      </c>
      <c r="C1029" s="10">
        <f t="shared" si="33"/>
        <v>-3.226083110402751E-3</v>
      </c>
      <c r="D1029" s="10">
        <f t="shared" si="32"/>
        <v>-9.5928417845654507E-2</v>
      </c>
      <c r="E1029" s="1"/>
      <c r="F1029" s="1"/>
      <c r="G1029" s="1"/>
      <c r="H1029" s="1"/>
      <c r="I1029" s="1"/>
      <c r="J1029" s="1"/>
      <c r="K1029" s="1"/>
      <c r="L1029" s="1"/>
    </row>
    <row r="1030" spans="1:12" x14ac:dyDescent="0.3">
      <c r="A1030" s="7">
        <v>44400</v>
      </c>
      <c r="B1030" s="8">
        <v>59.4</v>
      </c>
      <c r="C1030" s="10">
        <f t="shared" si="33"/>
        <v>1.0152371464018128E-2</v>
      </c>
      <c r="D1030" s="10">
        <f t="shared" si="32"/>
        <v>-8.9939185537657729E-2</v>
      </c>
      <c r="E1030" s="1"/>
      <c r="F1030" s="1"/>
      <c r="G1030" s="1"/>
      <c r="H1030" s="1"/>
      <c r="I1030" s="1"/>
      <c r="J1030" s="1"/>
      <c r="K1030" s="1"/>
      <c r="L1030" s="1"/>
    </row>
    <row r="1031" spans="1:12" x14ac:dyDescent="0.3">
      <c r="A1031" s="7">
        <v>44403</v>
      </c>
      <c r="B1031" s="8">
        <v>59.32</v>
      </c>
      <c r="C1031" s="10">
        <f t="shared" si="33"/>
        <v>-1.3477090988678693E-3</v>
      </c>
      <c r="D1031" s="10">
        <f t="shared" si="32"/>
        <v>-7.9523873999969366E-2</v>
      </c>
      <c r="E1031" s="1"/>
      <c r="F1031" s="1"/>
      <c r="G1031" s="1"/>
      <c r="H1031" s="1"/>
      <c r="I1031" s="1"/>
      <c r="J1031" s="1"/>
      <c r="K1031" s="1"/>
      <c r="L1031" s="1"/>
    </row>
    <row r="1032" spans="1:12" x14ac:dyDescent="0.3">
      <c r="A1032" s="7">
        <v>44404</v>
      </c>
      <c r="B1032" s="8">
        <v>59.55</v>
      </c>
      <c r="C1032" s="10">
        <f t="shared" si="33"/>
        <v>3.8697785315777809E-3</v>
      </c>
      <c r="D1032" s="10">
        <f t="shared" si="32"/>
        <v>-7.3316006958794117E-2</v>
      </c>
      <c r="E1032" s="1"/>
      <c r="F1032" s="1"/>
      <c r="G1032" s="1"/>
      <c r="H1032" s="1"/>
      <c r="I1032" s="1"/>
      <c r="J1032" s="1"/>
      <c r="K1032" s="1"/>
      <c r="L1032" s="1"/>
    </row>
    <row r="1033" spans="1:12" x14ac:dyDescent="0.3">
      <c r="A1033" s="7">
        <v>44405</v>
      </c>
      <c r="B1033" s="8">
        <v>58.82</v>
      </c>
      <c r="C1033" s="10">
        <f t="shared" si="33"/>
        <v>-1.2334362675460111E-2</v>
      </c>
      <c r="D1033" s="10">
        <f t="shared" si="32"/>
        <v>-9.2803253497966351E-2</v>
      </c>
      <c r="E1033" s="1"/>
      <c r="F1033" s="1"/>
      <c r="G1033" s="1"/>
      <c r="H1033" s="1"/>
      <c r="I1033" s="1"/>
      <c r="J1033" s="1"/>
      <c r="K1033" s="1"/>
      <c r="L1033" s="1"/>
    </row>
    <row r="1034" spans="1:12" x14ac:dyDescent="0.3">
      <c r="A1034" s="7">
        <v>44406</v>
      </c>
      <c r="B1034" s="8">
        <v>58.91</v>
      </c>
      <c r="C1034" s="10">
        <f t="shared" si="33"/>
        <v>1.5289224077470096E-3</v>
      </c>
      <c r="D1034" s="10">
        <f t="shared" si="32"/>
        <v>-8.8636830530928107E-2</v>
      </c>
      <c r="E1034" s="1"/>
      <c r="F1034" s="1"/>
      <c r="G1034" s="1"/>
      <c r="H1034" s="1"/>
      <c r="I1034" s="1"/>
      <c r="J1034" s="1"/>
      <c r="K1034" s="1"/>
      <c r="L1034" s="1"/>
    </row>
    <row r="1035" spans="1:12" x14ac:dyDescent="0.3">
      <c r="A1035" s="7">
        <v>44407</v>
      </c>
      <c r="B1035" s="8">
        <v>58.86</v>
      </c>
      <c r="C1035" s="10">
        <f t="shared" si="33"/>
        <v>-8.4911272826922797E-4</v>
      </c>
      <c r="D1035" s="10">
        <f t="shared" si="32"/>
        <v>-7.556315285288101E-2</v>
      </c>
      <c r="E1035" s="1"/>
      <c r="F1035" s="1"/>
      <c r="G1035" s="1"/>
      <c r="H1035" s="1"/>
      <c r="I1035" s="1"/>
      <c r="J1035" s="1"/>
      <c r="K1035" s="1"/>
      <c r="L1035" s="1"/>
    </row>
    <row r="1036" spans="1:12" x14ac:dyDescent="0.3">
      <c r="A1036" s="7">
        <v>44410</v>
      </c>
      <c r="B1036" s="8">
        <v>59.37</v>
      </c>
      <c r="C1036" s="10">
        <f t="shared" si="33"/>
        <v>8.6273054772573691E-3</v>
      </c>
      <c r="D1036" s="10">
        <f t="shared" si="32"/>
        <v>-6.3622234876208369E-2</v>
      </c>
      <c r="E1036" s="1"/>
      <c r="F1036" s="1"/>
      <c r="G1036" s="1"/>
      <c r="H1036" s="1"/>
      <c r="I1036" s="1"/>
      <c r="J1036" s="1"/>
      <c r="K1036" s="1"/>
      <c r="L1036" s="1"/>
    </row>
    <row r="1037" spans="1:12" x14ac:dyDescent="0.3">
      <c r="A1037" s="7">
        <v>44411</v>
      </c>
      <c r="B1037" s="8">
        <v>59.39</v>
      </c>
      <c r="C1037" s="10">
        <f t="shared" si="33"/>
        <v>3.3681374518487744E-4</v>
      </c>
      <c r="D1037" s="10">
        <f t="shared" si="32"/>
        <v>-8.4088548760786599E-2</v>
      </c>
      <c r="E1037" s="1"/>
      <c r="F1037" s="1"/>
      <c r="G1037" s="1"/>
      <c r="H1037" s="1"/>
      <c r="I1037" s="1"/>
      <c r="J1037" s="1"/>
      <c r="K1037" s="1"/>
      <c r="L1037" s="1"/>
    </row>
    <row r="1038" spans="1:12" x14ac:dyDescent="0.3">
      <c r="A1038" s="7">
        <v>44412</v>
      </c>
      <c r="B1038" s="8">
        <v>57.63</v>
      </c>
      <c r="C1038" s="10">
        <f t="shared" si="33"/>
        <v>-3.0082596579193814E-2</v>
      </c>
      <c r="D1038" s="10">
        <f t="shared" si="32"/>
        <v>-0.13166430278749752</v>
      </c>
      <c r="E1038" s="1"/>
      <c r="F1038" s="1"/>
      <c r="G1038" s="1"/>
      <c r="H1038" s="1"/>
      <c r="I1038" s="1"/>
      <c r="J1038" s="1"/>
      <c r="K1038" s="1"/>
      <c r="L1038" s="1"/>
    </row>
    <row r="1039" spans="1:12" x14ac:dyDescent="0.3">
      <c r="A1039" s="7">
        <v>44413</v>
      </c>
      <c r="B1039" s="8">
        <v>57.58</v>
      </c>
      <c r="C1039" s="10">
        <f t="shared" si="33"/>
        <v>-8.6798026454525611E-4</v>
      </c>
      <c r="D1039" s="10">
        <f t="shared" si="32"/>
        <v>-0.11224885871902239</v>
      </c>
      <c r="E1039" s="1"/>
      <c r="F1039" s="1"/>
      <c r="G1039" s="1"/>
      <c r="H1039" s="1"/>
      <c r="I1039" s="1"/>
      <c r="J1039" s="1"/>
      <c r="K1039" s="1"/>
      <c r="L1039" s="1"/>
    </row>
    <row r="1040" spans="1:12" x14ac:dyDescent="0.3">
      <c r="A1040" s="7">
        <v>44414</v>
      </c>
      <c r="B1040" s="8">
        <v>57.87</v>
      </c>
      <c r="C1040" s="10">
        <f t="shared" si="33"/>
        <v>5.0238304017176608E-3</v>
      </c>
      <c r="D1040" s="10">
        <f t="shared" si="32"/>
        <v>-0.10349252009596284</v>
      </c>
      <c r="E1040" s="1"/>
      <c r="F1040" s="1"/>
      <c r="G1040" s="1"/>
      <c r="H1040" s="1"/>
      <c r="I1040" s="1"/>
      <c r="J1040" s="1"/>
      <c r="K1040" s="1"/>
      <c r="L1040" s="1"/>
    </row>
    <row r="1041" spans="1:12" x14ac:dyDescent="0.3">
      <c r="A1041" s="7">
        <v>44417</v>
      </c>
      <c r="B1041" s="8">
        <v>58.35</v>
      </c>
      <c r="C1041" s="10">
        <f t="shared" si="33"/>
        <v>8.260243146817569E-3</v>
      </c>
      <c r="D1041" s="10">
        <f t="shared" si="32"/>
        <v>-9.7877575309569864E-2</v>
      </c>
      <c r="E1041" s="1"/>
      <c r="F1041" s="1"/>
      <c r="G1041" s="1"/>
      <c r="H1041" s="1"/>
      <c r="I1041" s="1"/>
      <c r="J1041" s="1"/>
      <c r="K1041" s="1"/>
      <c r="L1041" s="1"/>
    </row>
    <row r="1042" spans="1:12" x14ac:dyDescent="0.3">
      <c r="A1042" s="7">
        <v>44418</v>
      </c>
      <c r="B1042" s="8">
        <v>58.49</v>
      </c>
      <c r="C1042" s="10">
        <f t="shared" si="33"/>
        <v>2.3964407223693311E-3</v>
      </c>
      <c r="D1042" s="10">
        <f t="shared" si="32"/>
        <v>-8.6113384583600489E-2</v>
      </c>
      <c r="E1042" s="1"/>
      <c r="F1042" s="1"/>
      <c r="G1042" s="1"/>
      <c r="H1042" s="1"/>
      <c r="I1042" s="1"/>
      <c r="J1042" s="1"/>
      <c r="K1042" s="1"/>
      <c r="L1042" s="1"/>
    </row>
    <row r="1043" spans="1:12" x14ac:dyDescent="0.3">
      <c r="A1043" s="7">
        <v>44419</v>
      </c>
      <c r="B1043" s="8">
        <v>59.05</v>
      </c>
      <c r="C1043" s="10">
        <f t="shared" si="33"/>
        <v>9.5287431884368695E-3</v>
      </c>
      <c r="D1043" s="10">
        <f t="shared" si="32"/>
        <v>-5.1005361321529399E-2</v>
      </c>
      <c r="E1043" s="1"/>
      <c r="F1043" s="1"/>
      <c r="G1043" s="1"/>
      <c r="H1043" s="1"/>
      <c r="I1043" s="1"/>
      <c r="J1043" s="1"/>
      <c r="K1043" s="1"/>
      <c r="L1043" s="1"/>
    </row>
    <row r="1044" spans="1:12" x14ac:dyDescent="0.3">
      <c r="A1044" s="7">
        <v>44420</v>
      </c>
      <c r="B1044" s="8">
        <v>58.95</v>
      </c>
      <c r="C1044" s="10">
        <f t="shared" si="33"/>
        <v>-1.6949156599913183E-3</v>
      </c>
      <c r="D1044" s="10">
        <f t="shared" si="32"/>
        <v>-6.7397027133534182E-2</v>
      </c>
      <c r="E1044" s="1"/>
      <c r="F1044" s="1"/>
      <c r="G1044" s="1"/>
      <c r="H1044" s="1"/>
      <c r="I1044" s="1"/>
      <c r="J1044" s="1"/>
      <c r="K1044" s="1"/>
      <c r="L1044" s="1"/>
    </row>
    <row r="1045" spans="1:12" x14ac:dyDescent="0.3">
      <c r="A1045" s="7">
        <v>44421</v>
      </c>
      <c r="B1045" s="8">
        <v>59.84</v>
      </c>
      <c r="C1045" s="10">
        <f t="shared" si="33"/>
        <v>1.4984706682841839E-2</v>
      </c>
      <c r="D1045" s="10">
        <f t="shared" si="32"/>
        <v>-5.0984088834428842E-2</v>
      </c>
      <c r="E1045" s="1"/>
      <c r="F1045" s="1"/>
      <c r="G1045" s="1"/>
      <c r="H1045" s="1"/>
      <c r="I1045" s="1"/>
      <c r="J1045" s="1"/>
      <c r="K1045" s="1"/>
      <c r="L1045" s="1"/>
    </row>
    <row r="1046" spans="1:12" x14ac:dyDescent="0.3">
      <c r="A1046" s="7">
        <v>44424</v>
      </c>
      <c r="B1046" s="8">
        <v>60.13</v>
      </c>
      <c r="C1046" s="10">
        <f t="shared" si="33"/>
        <v>4.8345513852555378E-3</v>
      </c>
      <c r="D1046" s="10">
        <f t="shared" si="32"/>
        <v>-5.090239810731511E-2</v>
      </c>
      <c r="E1046" s="1"/>
      <c r="F1046" s="1"/>
      <c r="G1046" s="1"/>
      <c r="H1046" s="1"/>
      <c r="I1046" s="1"/>
      <c r="J1046" s="1"/>
      <c r="K1046" s="1"/>
      <c r="L1046" s="1"/>
    </row>
    <row r="1047" spans="1:12" x14ac:dyDescent="0.3">
      <c r="A1047" s="7">
        <v>44425</v>
      </c>
      <c r="B1047" s="8">
        <v>60.86</v>
      </c>
      <c r="C1047" s="10">
        <f t="shared" si="33"/>
        <v>1.2067259417347561E-2</v>
      </c>
      <c r="D1047" s="10">
        <f t="shared" si="32"/>
        <v>-5.4672396400486455E-2</v>
      </c>
      <c r="E1047" s="1"/>
      <c r="F1047" s="1"/>
      <c r="G1047" s="1"/>
      <c r="H1047" s="1"/>
      <c r="I1047" s="1"/>
      <c r="J1047" s="1"/>
      <c r="K1047" s="1"/>
      <c r="L1047" s="1"/>
    </row>
    <row r="1048" spans="1:12" x14ac:dyDescent="0.3">
      <c r="A1048" s="7">
        <v>44426</v>
      </c>
      <c r="B1048" s="8">
        <v>59.28</v>
      </c>
      <c r="C1048" s="10">
        <f t="shared" si="33"/>
        <v>-2.6304163480993587E-2</v>
      </c>
      <c r="D1048" s="10">
        <f t="shared" si="32"/>
        <v>-8.6406718286972148E-2</v>
      </c>
      <c r="E1048" s="1"/>
      <c r="F1048" s="1"/>
      <c r="G1048" s="1"/>
      <c r="H1048" s="1"/>
      <c r="I1048" s="1"/>
      <c r="J1048" s="1"/>
      <c r="K1048" s="1"/>
      <c r="L1048" s="1"/>
    </row>
    <row r="1049" spans="1:12" x14ac:dyDescent="0.3">
      <c r="A1049" s="7">
        <v>44427</v>
      </c>
      <c r="B1049" s="8">
        <v>60.13</v>
      </c>
      <c r="C1049" s="10">
        <f t="shared" si="33"/>
        <v>1.4236904063645925E-2</v>
      </c>
      <c r="D1049" s="10">
        <f t="shared" si="32"/>
        <v>-6.9535991335813979E-2</v>
      </c>
      <c r="E1049" s="1"/>
      <c r="F1049" s="1"/>
      <c r="G1049" s="1"/>
      <c r="H1049" s="1"/>
      <c r="I1049" s="1"/>
      <c r="J1049" s="1"/>
      <c r="K1049" s="1"/>
      <c r="L1049" s="1"/>
    </row>
    <row r="1050" spans="1:12" x14ac:dyDescent="0.3">
      <c r="A1050" s="7">
        <v>44428</v>
      </c>
      <c r="B1050" s="8">
        <v>60.3</v>
      </c>
      <c r="C1050" s="10">
        <f t="shared" si="33"/>
        <v>2.8232186816622698E-3</v>
      </c>
      <c r="D1050" s="10">
        <f t="shared" si="32"/>
        <v>-6.2826858072816988E-2</v>
      </c>
      <c r="E1050" s="1"/>
      <c r="F1050" s="1"/>
      <c r="G1050" s="1"/>
      <c r="H1050" s="1"/>
      <c r="I1050" s="1"/>
      <c r="J1050" s="1"/>
      <c r="K1050" s="1"/>
      <c r="L1050" s="1"/>
    </row>
    <row r="1051" spans="1:12" x14ac:dyDescent="0.3">
      <c r="A1051" s="7">
        <v>44431</v>
      </c>
      <c r="B1051" s="8">
        <v>59.6</v>
      </c>
      <c r="C1051" s="10">
        <f t="shared" si="33"/>
        <v>-1.1676529661835629E-2</v>
      </c>
      <c r="D1051" s="10">
        <f t="shared" si="32"/>
        <v>-7.1539960470412667E-2</v>
      </c>
      <c r="E1051" s="1"/>
      <c r="F1051" s="1"/>
      <c r="G1051" s="1"/>
      <c r="H1051" s="1"/>
      <c r="I1051" s="1"/>
      <c r="J1051" s="1"/>
      <c r="K1051" s="1"/>
      <c r="L1051" s="1"/>
    </row>
    <row r="1052" spans="1:12" x14ac:dyDescent="0.3">
      <c r="A1052" s="7">
        <v>44432</v>
      </c>
      <c r="B1052" s="8">
        <v>58.42</v>
      </c>
      <c r="C1052" s="10">
        <f t="shared" si="33"/>
        <v>-1.9997277111709205E-2</v>
      </c>
      <c r="D1052" s="10">
        <f t="shared" si="32"/>
        <v>-9.3253976201176425E-2</v>
      </c>
      <c r="E1052" s="1"/>
      <c r="F1052" s="1"/>
      <c r="G1052" s="1"/>
      <c r="H1052" s="1"/>
      <c r="I1052" s="1"/>
      <c r="J1052" s="1"/>
      <c r="K1052" s="1"/>
      <c r="L1052" s="1"/>
    </row>
    <row r="1053" spans="1:12" x14ac:dyDescent="0.3">
      <c r="A1053" s="7">
        <v>44433</v>
      </c>
      <c r="B1053" s="8">
        <v>58.16</v>
      </c>
      <c r="C1053" s="10">
        <f t="shared" si="33"/>
        <v>-4.4604637343311163E-3</v>
      </c>
      <c r="D1053" s="10">
        <f t="shared" si="32"/>
        <v>-9.4121528158225082E-2</v>
      </c>
      <c r="E1053" s="1"/>
      <c r="F1053" s="1"/>
      <c r="G1053" s="1"/>
      <c r="H1053" s="1"/>
      <c r="I1053" s="1"/>
      <c r="J1053" s="1"/>
      <c r="K1053" s="1"/>
      <c r="L1053" s="1"/>
    </row>
    <row r="1054" spans="1:12" x14ac:dyDescent="0.3">
      <c r="A1054" s="7">
        <v>44434</v>
      </c>
      <c r="B1054" s="8">
        <v>57.3</v>
      </c>
      <c r="C1054" s="10">
        <f t="shared" si="33"/>
        <v>-1.4897209504570057E-2</v>
      </c>
      <c r="D1054" s="10">
        <f t="shared" si="32"/>
        <v>-0.1144811000546352</v>
      </c>
      <c r="E1054" s="1"/>
      <c r="F1054" s="1"/>
      <c r="G1054" s="1"/>
      <c r="H1054" s="1"/>
      <c r="I1054" s="1"/>
      <c r="J1054" s="1"/>
      <c r="K1054" s="1"/>
      <c r="L1054" s="1"/>
    </row>
    <row r="1055" spans="1:12" x14ac:dyDescent="0.3">
      <c r="A1055" s="7">
        <v>44435</v>
      </c>
      <c r="B1055" s="8">
        <v>57.73</v>
      </c>
      <c r="C1055" s="10">
        <f t="shared" si="33"/>
        <v>7.4763453521484117E-3</v>
      </c>
      <c r="D1055" s="10">
        <f t="shared" si="32"/>
        <v>-0.11413877999633211</v>
      </c>
      <c r="E1055" s="1"/>
      <c r="F1055" s="1"/>
      <c r="G1055" s="1"/>
      <c r="H1055" s="1"/>
      <c r="I1055" s="1"/>
      <c r="J1055" s="1"/>
      <c r="K1055" s="1"/>
      <c r="L1055" s="1"/>
    </row>
    <row r="1056" spans="1:12" x14ac:dyDescent="0.3">
      <c r="A1056" s="7">
        <v>44438</v>
      </c>
      <c r="B1056" s="8">
        <v>57.58</v>
      </c>
      <c r="C1056" s="10">
        <f t="shared" si="33"/>
        <v>-2.6016838888123207E-3</v>
      </c>
      <c r="D1056" s="10">
        <f t="shared" si="32"/>
        <v>-9.613083511204483E-2</v>
      </c>
      <c r="E1056" s="1"/>
      <c r="F1056" s="1"/>
      <c r="G1056" s="1"/>
      <c r="H1056" s="1"/>
      <c r="I1056" s="1"/>
      <c r="J1056" s="1"/>
      <c r="K1056" s="1"/>
      <c r="L1056" s="1"/>
    </row>
    <row r="1057" spans="1:12" x14ac:dyDescent="0.3">
      <c r="A1057" s="7">
        <v>44439</v>
      </c>
      <c r="B1057" s="8">
        <v>57.81</v>
      </c>
      <c r="C1057" s="10">
        <f t="shared" si="33"/>
        <v>3.9864859103550497E-3</v>
      </c>
      <c r="D1057" s="10">
        <f t="shared" si="32"/>
        <v>-0.1009397569304664</v>
      </c>
      <c r="E1057" s="1"/>
      <c r="F1057" s="1"/>
      <c r="G1057" s="1"/>
      <c r="H1057" s="1"/>
      <c r="I1057" s="1"/>
      <c r="J1057" s="1"/>
      <c r="K1057" s="1"/>
      <c r="L1057" s="1"/>
    </row>
    <row r="1058" spans="1:12" x14ac:dyDescent="0.3">
      <c r="A1058" s="7">
        <v>44440</v>
      </c>
      <c r="B1058" s="8">
        <v>57.7</v>
      </c>
      <c r="C1058" s="10">
        <f t="shared" si="33"/>
        <v>-1.9045975803307878E-3</v>
      </c>
      <c r="D1058" s="10">
        <f t="shared" si="32"/>
        <v>-8.9780503023564218E-2</v>
      </c>
      <c r="E1058" s="1"/>
      <c r="F1058" s="1"/>
      <c r="G1058" s="1"/>
      <c r="H1058" s="1"/>
      <c r="I1058" s="1"/>
      <c r="J1058" s="1"/>
      <c r="K1058" s="1"/>
      <c r="L1058" s="1"/>
    </row>
    <row r="1059" spans="1:12" x14ac:dyDescent="0.3">
      <c r="A1059" s="7">
        <v>44441</v>
      </c>
      <c r="B1059" s="8">
        <v>57.92</v>
      </c>
      <c r="C1059" s="10">
        <f t="shared" si="33"/>
        <v>3.8055745634070605E-3</v>
      </c>
      <c r="D1059" s="10">
        <f t="shared" si="32"/>
        <v>-0.10760247572426523</v>
      </c>
      <c r="E1059" s="1"/>
      <c r="F1059" s="1"/>
      <c r="G1059" s="1"/>
      <c r="H1059" s="1"/>
      <c r="I1059" s="1"/>
      <c r="J1059" s="1"/>
      <c r="K1059" s="1"/>
      <c r="L1059" s="1"/>
    </row>
    <row r="1060" spans="1:12" x14ac:dyDescent="0.3">
      <c r="A1060" s="7">
        <v>44442</v>
      </c>
      <c r="B1060" s="8">
        <v>57.77</v>
      </c>
      <c r="C1060" s="10">
        <f t="shared" si="33"/>
        <v>-2.5931382842867144E-3</v>
      </c>
      <c r="D1060" s="10">
        <f t="shared" si="32"/>
        <v>-8.6188812707476387E-2</v>
      </c>
      <c r="E1060" s="1"/>
      <c r="F1060" s="1"/>
      <c r="G1060" s="1"/>
      <c r="H1060" s="1"/>
      <c r="I1060" s="1"/>
      <c r="J1060" s="1"/>
      <c r="K1060" s="1"/>
      <c r="L1060" s="1"/>
    </row>
    <row r="1061" spans="1:12" x14ac:dyDescent="0.3">
      <c r="A1061" s="7">
        <v>44446</v>
      </c>
      <c r="B1061" s="8">
        <v>56.79</v>
      </c>
      <c r="C1061" s="10">
        <f t="shared" si="33"/>
        <v>-1.7109355903833084E-2</v>
      </c>
      <c r="D1061" s="10">
        <f t="shared" si="32"/>
        <v>-0.10615259490715834</v>
      </c>
      <c r="E1061" s="1"/>
      <c r="F1061" s="1"/>
      <c r="G1061" s="1"/>
      <c r="H1061" s="1"/>
      <c r="I1061" s="1"/>
      <c r="J1061" s="1"/>
      <c r="K1061" s="1"/>
      <c r="L1061" s="1"/>
    </row>
    <row r="1062" spans="1:12" x14ac:dyDescent="0.3">
      <c r="A1062" s="7">
        <v>44447</v>
      </c>
      <c r="B1062" s="8">
        <v>59.38</v>
      </c>
      <c r="C1062" s="10">
        <f t="shared" si="33"/>
        <v>4.4597215446272633E-2</v>
      </c>
      <c r="D1062" s="10">
        <f t="shared" si="32"/>
        <v>-2.3549211892221408E-3</v>
      </c>
      <c r="E1062" s="1"/>
      <c r="F1062" s="1"/>
      <c r="G1062" s="1"/>
      <c r="H1062" s="1"/>
      <c r="I1062" s="1"/>
      <c r="J1062" s="1"/>
      <c r="K1062" s="1"/>
      <c r="L1062" s="1"/>
    </row>
    <row r="1063" spans="1:12" x14ac:dyDescent="0.3">
      <c r="A1063" s="7">
        <v>44448</v>
      </c>
      <c r="B1063" s="8">
        <v>58.45</v>
      </c>
      <c r="C1063" s="10">
        <f t="shared" si="33"/>
        <v>-1.578578141753631E-2</v>
      </c>
      <c r="D1063" s="10">
        <f t="shared" si="32"/>
        <v>-2.5839485402784877E-2</v>
      </c>
      <c r="E1063" s="1"/>
      <c r="F1063" s="1"/>
      <c r="G1063" s="1"/>
      <c r="H1063" s="1"/>
      <c r="I1063" s="1"/>
      <c r="J1063" s="1"/>
      <c r="K1063" s="1"/>
      <c r="L1063" s="1"/>
    </row>
    <row r="1064" spans="1:12" x14ac:dyDescent="0.3">
      <c r="A1064" s="7">
        <v>44449</v>
      </c>
      <c r="B1064" s="8">
        <v>58.43</v>
      </c>
      <c r="C1064" s="10">
        <f t="shared" si="33"/>
        <v>-3.4223135173181281E-4</v>
      </c>
      <c r="D1064" s="10">
        <f t="shared" si="32"/>
        <v>-1.0263428885881442E-3</v>
      </c>
      <c r="E1064" s="1"/>
      <c r="F1064" s="1"/>
      <c r="G1064" s="1"/>
      <c r="H1064" s="1"/>
      <c r="I1064" s="1"/>
      <c r="J1064" s="1"/>
      <c r="K1064" s="1"/>
      <c r="L1064" s="1"/>
    </row>
    <row r="1065" spans="1:12" x14ac:dyDescent="0.3">
      <c r="A1065" s="7">
        <v>44452</v>
      </c>
      <c r="B1065" s="8">
        <v>58.63</v>
      </c>
      <c r="C1065" s="10">
        <f t="shared" si="33"/>
        <v>3.4170544097780315E-3</v>
      </c>
      <c r="D1065" s="10">
        <f t="shared" si="32"/>
        <v>1.5362297123845687E-3</v>
      </c>
      <c r="E1065" s="1"/>
      <c r="F1065" s="1"/>
      <c r="G1065" s="1"/>
      <c r="H1065" s="1"/>
      <c r="I1065" s="1"/>
      <c r="J1065" s="1"/>
      <c r="K1065" s="1"/>
      <c r="L1065" s="1"/>
    </row>
    <row r="1066" spans="1:12" x14ac:dyDescent="0.3">
      <c r="A1066" s="7">
        <v>44453</v>
      </c>
      <c r="B1066" s="8">
        <v>58.77</v>
      </c>
      <c r="C1066" s="10">
        <f t="shared" si="33"/>
        <v>2.3850096484353068E-3</v>
      </c>
      <c r="D1066" s="10">
        <f t="shared" si="32"/>
        <v>1.7016931888307182E-4</v>
      </c>
      <c r="E1066" s="1"/>
      <c r="F1066" s="1"/>
      <c r="G1066" s="1"/>
      <c r="H1066" s="1"/>
      <c r="I1066" s="1"/>
      <c r="J1066" s="1"/>
      <c r="K1066" s="1"/>
      <c r="L1066" s="1"/>
    </row>
    <row r="1067" spans="1:12" x14ac:dyDescent="0.3">
      <c r="A1067" s="7">
        <v>44454</v>
      </c>
      <c r="B1067" s="8">
        <v>58.72</v>
      </c>
      <c r="C1067" s="10">
        <f t="shared" si="33"/>
        <v>-8.5113631829898857E-4</v>
      </c>
      <c r="D1067" s="10">
        <f t="shared" si="32"/>
        <v>-5.0959852085328263E-3</v>
      </c>
      <c r="E1067" s="1"/>
      <c r="F1067" s="1"/>
      <c r="G1067" s="1"/>
      <c r="H1067" s="1"/>
      <c r="I1067" s="1"/>
      <c r="J1067" s="1"/>
      <c r="K1067" s="1"/>
      <c r="L1067" s="1"/>
    </row>
    <row r="1068" spans="1:12" x14ac:dyDescent="0.3">
      <c r="A1068" s="7">
        <v>44455</v>
      </c>
      <c r="B1068" s="8">
        <v>58.72</v>
      </c>
      <c r="C1068" s="10">
        <f t="shared" si="33"/>
        <v>0</v>
      </c>
      <c r="D1068" s="10">
        <f t="shared" si="32"/>
        <v>-5.1076871800781519E-4</v>
      </c>
      <c r="E1068" s="1"/>
      <c r="F1068" s="1"/>
      <c r="G1068" s="1"/>
      <c r="H1068" s="1"/>
      <c r="I1068" s="1"/>
      <c r="J1068" s="1"/>
      <c r="K1068" s="1"/>
      <c r="L1068" s="1"/>
    </row>
    <row r="1069" spans="1:12" x14ac:dyDescent="0.3">
      <c r="A1069" s="7">
        <v>44456</v>
      </c>
      <c r="B1069" s="8">
        <v>58.92</v>
      </c>
      <c r="C1069" s="10">
        <f t="shared" si="33"/>
        <v>3.4002072881694576E-3</v>
      </c>
      <c r="D1069" s="10">
        <f t="shared" si="32"/>
        <v>2.3005306410400092E-2</v>
      </c>
      <c r="E1069" s="1"/>
      <c r="F1069" s="1"/>
      <c r="G1069" s="1"/>
      <c r="H1069" s="1"/>
      <c r="I1069" s="1"/>
      <c r="J1069" s="1"/>
      <c r="K1069" s="1"/>
      <c r="L1069" s="1"/>
    </row>
    <row r="1070" spans="1:12" x14ac:dyDescent="0.3">
      <c r="A1070" s="7">
        <v>44459</v>
      </c>
      <c r="B1070" s="8">
        <v>58.75</v>
      </c>
      <c r="C1070" s="10">
        <f t="shared" si="33"/>
        <v>-2.8894385701612149E-3</v>
      </c>
      <c r="D1070" s="10">
        <f t="shared" si="32"/>
        <v>2.4641550064297631E-2</v>
      </c>
      <c r="E1070" s="1"/>
      <c r="F1070" s="1"/>
      <c r="G1070" s="1"/>
      <c r="H1070" s="1"/>
      <c r="I1070" s="1"/>
      <c r="J1070" s="1"/>
      <c r="K1070" s="1"/>
      <c r="L1070" s="1"/>
    </row>
    <row r="1071" spans="1:12" x14ac:dyDescent="0.3">
      <c r="A1071" s="7">
        <v>44460</v>
      </c>
      <c r="B1071" s="8">
        <v>58.01</v>
      </c>
      <c r="C1071" s="10">
        <f t="shared" si="33"/>
        <v>-1.2675743546295439E-2</v>
      </c>
      <c r="D1071" s="10">
        <f t="shared" si="32"/>
        <v>2.4162938922259979E-3</v>
      </c>
      <c r="E1071" s="1"/>
      <c r="F1071" s="1"/>
      <c r="G1071" s="1"/>
      <c r="H1071" s="1"/>
      <c r="I1071" s="1"/>
      <c r="J1071" s="1"/>
      <c r="K1071" s="1"/>
      <c r="L1071" s="1"/>
    </row>
    <row r="1072" spans="1:12" x14ac:dyDescent="0.3">
      <c r="A1072" s="7">
        <v>44461</v>
      </c>
      <c r="B1072" s="8">
        <v>59.92</v>
      </c>
      <c r="C1072" s="10">
        <f t="shared" si="33"/>
        <v>3.2394929730991097E-2</v>
      </c>
      <c r="D1072" s="10">
        <f t="shared" si="32"/>
        <v>3.2739757320615216E-2</v>
      </c>
      <c r="E1072" s="1"/>
      <c r="F1072" s="1"/>
      <c r="G1072" s="1"/>
      <c r="H1072" s="1"/>
      <c r="I1072" s="1"/>
      <c r="J1072" s="1"/>
      <c r="K1072" s="1"/>
      <c r="L1072" s="1"/>
    </row>
    <row r="1073" spans="1:12" x14ac:dyDescent="0.3">
      <c r="A1073" s="7">
        <v>44462</v>
      </c>
      <c r="B1073" s="8">
        <v>60.28</v>
      </c>
      <c r="C1073" s="10">
        <f t="shared" si="33"/>
        <v>5.9900345493307432E-3</v>
      </c>
      <c r="D1073" s="10">
        <f t="shared" si="32"/>
        <v>4.33966398526252E-2</v>
      </c>
      <c r="E1073" s="1"/>
      <c r="F1073" s="1"/>
      <c r="G1073" s="1"/>
      <c r="H1073" s="1"/>
      <c r="I1073" s="1"/>
      <c r="J1073" s="1"/>
      <c r="K1073" s="1"/>
      <c r="L1073" s="1"/>
    </row>
    <row r="1074" spans="1:12" x14ac:dyDescent="0.3">
      <c r="A1074" s="7">
        <v>44463</v>
      </c>
      <c r="B1074" s="8">
        <v>60.54</v>
      </c>
      <c r="C1074" s="10">
        <f t="shared" si="33"/>
        <v>4.3039298352778692E-3</v>
      </c>
      <c r="D1074" s="10">
        <f t="shared" si="32"/>
        <v>3.0864576759522346E-2</v>
      </c>
      <c r="E1074" s="1"/>
      <c r="F1074" s="1"/>
      <c r="G1074" s="1"/>
      <c r="H1074" s="1"/>
      <c r="I1074" s="1"/>
      <c r="J1074" s="1"/>
      <c r="K1074" s="1"/>
      <c r="L1074" s="1"/>
    </row>
    <row r="1075" spans="1:12" x14ac:dyDescent="0.3">
      <c r="A1075" s="7">
        <v>44466</v>
      </c>
      <c r="B1075" s="8">
        <v>59.65</v>
      </c>
      <c r="C1075" s="10">
        <f t="shared" si="33"/>
        <v>-1.4810155049647425E-2</v>
      </c>
      <c r="D1075" s="10">
        <f t="shared" si="32"/>
        <v>-3.352329900648144E-4</v>
      </c>
      <c r="E1075" s="1"/>
      <c r="F1075" s="1"/>
      <c r="G1075" s="1"/>
      <c r="H1075" s="1"/>
      <c r="I1075" s="1"/>
      <c r="J1075" s="1"/>
      <c r="K1075" s="1"/>
      <c r="L1075" s="1"/>
    </row>
    <row r="1076" spans="1:12" x14ac:dyDescent="0.3">
      <c r="A1076" s="7">
        <v>44467</v>
      </c>
      <c r="B1076" s="8">
        <v>59.33</v>
      </c>
      <c r="C1076" s="10">
        <f t="shared" si="33"/>
        <v>-5.3790682733732501E-3</v>
      </c>
      <c r="D1076" s="10">
        <f t="shared" si="32"/>
        <v>-9.561424850851017E-3</v>
      </c>
      <c r="E1076" s="1"/>
      <c r="F1076" s="1"/>
      <c r="G1076" s="1"/>
      <c r="H1076" s="1"/>
      <c r="I1076" s="1"/>
      <c r="J1076" s="1"/>
      <c r="K1076" s="1"/>
      <c r="L1076" s="1"/>
    </row>
    <row r="1077" spans="1:12" x14ac:dyDescent="0.3">
      <c r="A1077" s="7">
        <v>44468</v>
      </c>
      <c r="B1077" s="8">
        <v>60.77</v>
      </c>
      <c r="C1077" s="10">
        <f t="shared" si="33"/>
        <v>2.3981165876712021E-2</v>
      </c>
      <c r="D1077" s="10">
        <f t="shared" si="32"/>
        <v>1.5087743722711721E-2</v>
      </c>
      <c r="E1077" s="1"/>
      <c r="F1077" s="1"/>
      <c r="G1077" s="1"/>
      <c r="H1077" s="1"/>
      <c r="I1077" s="1"/>
      <c r="J1077" s="1"/>
      <c r="K1077" s="1"/>
      <c r="L1077" s="1"/>
    </row>
    <row r="1078" spans="1:12" x14ac:dyDescent="0.3">
      <c r="A1078" s="7">
        <v>44469</v>
      </c>
      <c r="B1078" s="8">
        <v>59.82</v>
      </c>
      <c r="C1078" s="10">
        <f t="shared" si="33"/>
        <v>-1.5756192945461975E-2</v>
      </c>
      <c r="D1078" s="10">
        <f t="shared" si="32"/>
        <v>-3.0619676053271323E-2</v>
      </c>
      <c r="E1078" s="1"/>
      <c r="F1078" s="1"/>
      <c r="G1078" s="1"/>
      <c r="H1078" s="1"/>
      <c r="I1078" s="1"/>
      <c r="J1078" s="1"/>
      <c r="K1078" s="1"/>
      <c r="L1078" s="1"/>
    </row>
    <row r="1079" spans="1:12" x14ac:dyDescent="0.3">
      <c r="A1079" s="7">
        <v>44470</v>
      </c>
      <c r="B1079" s="8">
        <v>60.62</v>
      </c>
      <c r="C1079" s="10">
        <f t="shared" si="33"/>
        <v>1.3284818427855108E-2</v>
      </c>
      <c r="D1079" s="10">
        <f t="shared" si="32"/>
        <v>-3.1661058380614192E-2</v>
      </c>
      <c r="E1079" s="1"/>
      <c r="F1079" s="1"/>
      <c r="G1079" s="1"/>
      <c r="H1079" s="1"/>
      <c r="I1079" s="1"/>
      <c r="J1079" s="1"/>
      <c r="K1079" s="1"/>
      <c r="L1079" s="1"/>
    </row>
    <row r="1080" spans="1:12" x14ac:dyDescent="0.3">
      <c r="A1080" s="7">
        <v>44473</v>
      </c>
      <c r="B1080" s="8">
        <v>61.45</v>
      </c>
      <c r="C1080" s="10">
        <f t="shared" si="33"/>
        <v>1.359896438238674E-2</v>
      </c>
      <c r="D1080" s="10">
        <f t="shared" si="32"/>
        <v>-1.7262669541231311E-2</v>
      </c>
      <c r="E1080" s="1"/>
      <c r="F1080" s="1"/>
      <c r="G1080" s="1"/>
      <c r="H1080" s="1"/>
      <c r="I1080" s="1"/>
      <c r="J1080" s="1"/>
      <c r="K1080" s="1"/>
      <c r="L1080" s="1"/>
    </row>
    <row r="1081" spans="1:12" x14ac:dyDescent="0.3">
      <c r="A1081" s="7">
        <v>44474</v>
      </c>
      <c r="B1081" s="8">
        <v>61.54</v>
      </c>
      <c r="C1081" s="10">
        <f t="shared" si="33"/>
        <v>1.4635338818518905E-3</v>
      </c>
      <c r="D1081" s="10">
        <f t="shared" si="32"/>
        <v>-1.835504759392351E-2</v>
      </c>
      <c r="E1081" s="1"/>
      <c r="F1081" s="1"/>
      <c r="G1081" s="1"/>
      <c r="H1081" s="1"/>
      <c r="I1081" s="1"/>
      <c r="J1081" s="1"/>
      <c r="K1081" s="1"/>
      <c r="L1081" s="1"/>
    </row>
    <row r="1082" spans="1:12" x14ac:dyDescent="0.3">
      <c r="A1082" s="7">
        <v>44475</v>
      </c>
      <c r="B1082" s="8">
        <v>62.13</v>
      </c>
      <c r="C1082" s="10">
        <f t="shared" si="33"/>
        <v>9.5415941817067855E-3</v>
      </c>
      <c r="D1082" s="10">
        <f t="shared" si="32"/>
        <v>1.4591698585740248E-2</v>
      </c>
      <c r="E1082" s="1"/>
      <c r="F1082" s="1"/>
      <c r="G1082" s="1"/>
      <c r="H1082" s="1"/>
      <c r="I1082" s="1"/>
      <c r="J1082" s="1"/>
      <c r="K1082" s="1"/>
      <c r="L1082" s="1"/>
    </row>
    <row r="1083" spans="1:12" x14ac:dyDescent="0.3">
      <c r="A1083" s="7">
        <v>44476</v>
      </c>
      <c r="B1083" s="8">
        <v>61.32</v>
      </c>
      <c r="C1083" s="10">
        <f t="shared" si="33"/>
        <v>-1.3122910071989128E-2</v>
      </c>
      <c r="D1083" s="10">
        <f t="shared" si="32"/>
        <v>-4.3934656953377171E-3</v>
      </c>
      <c r="E1083" s="1"/>
      <c r="F1083" s="1"/>
      <c r="G1083" s="1"/>
      <c r="H1083" s="1"/>
      <c r="I1083" s="1"/>
      <c r="J1083" s="1"/>
      <c r="K1083" s="1"/>
      <c r="L1083" s="1"/>
    </row>
    <row r="1084" spans="1:12" x14ac:dyDescent="0.3">
      <c r="A1084" s="7">
        <v>44477</v>
      </c>
      <c r="B1084" s="8">
        <v>61.46</v>
      </c>
      <c r="C1084" s="10">
        <f t="shared" si="33"/>
        <v>2.2805026987253031E-3</v>
      </c>
      <c r="D1084" s="10">
        <f t="shared" si="32"/>
        <v>1.1396012629345908E-3</v>
      </c>
      <c r="E1084" s="1"/>
      <c r="F1084" s="1"/>
      <c r="G1084" s="1"/>
      <c r="H1084" s="1"/>
      <c r="I1084" s="1"/>
      <c r="J1084" s="1"/>
      <c r="K1084" s="1"/>
      <c r="L1084" s="1"/>
    </row>
    <row r="1085" spans="1:12" x14ac:dyDescent="0.3">
      <c r="A1085" s="7">
        <v>44480</v>
      </c>
      <c r="B1085" s="8">
        <v>61.69</v>
      </c>
      <c r="C1085" s="10">
        <f t="shared" si="33"/>
        <v>3.735286519208523E-3</v>
      </c>
      <c r="D1085" s="10">
        <f t="shared" si="32"/>
        <v>-2.9135663213493332E-3</v>
      </c>
      <c r="E1085" s="1"/>
      <c r="F1085" s="1"/>
      <c r="G1085" s="1"/>
      <c r="H1085" s="1"/>
      <c r="I1085" s="1"/>
      <c r="J1085" s="1"/>
      <c r="K1085" s="1"/>
      <c r="L1085" s="1"/>
    </row>
    <row r="1086" spans="1:12" x14ac:dyDescent="0.3">
      <c r="A1086" s="7">
        <v>44481</v>
      </c>
      <c r="B1086" s="8">
        <v>62.14</v>
      </c>
      <c r="C1086" s="10">
        <f t="shared" si="33"/>
        <v>7.2680607433541341E-3</v>
      </c>
      <c r="D1086" s="10">
        <f t="shared" si="32"/>
        <v>-3.3737681611432984E-3</v>
      </c>
      <c r="E1086" s="1"/>
      <c r="F1086" s="1"/>
      <c r="G1086" s="1"/>
      <c r="H1086" s="1"/>
      <c r="I1086" s="1"/>
      <c r="J1086" s="1"/>
      <c r="K1086" s="1"/>
      <c r="L1086" s="1"/>
    </row>
    <row r="1087" spans="1:12" x14ac:dyDescent="0.3">
      <c r="A1087" s="7">
        <v>44482</v>
      </c>
      <c r="B1087" s="8">
        <v>61.86</v>
      </c>
      <c r="C1087" s="10">
        <f t="shared" si="33"/>
        <v>-4.516136707977781E-3</v>
      </c>
      <c r="D1087" s="10">
        <f t="shared" ref="D1087:D1111" si="34">SUM(C836:C1087)</f>
        <v>-1.3806608785227967E-2</v>
      </c>
      <c r="E1087" s="1"/>
      <c r="F1087" s="1"/>
      <c r="G1087" s="1"/>
      <c r="H1087" s="1"/>
      <c r="I1087" s="1"/>
      <c r="J1087" s="1"/>
      <c r="K1087" s="1"/>
      <c r="L1087" s="1"/>
    </row>
    <row r="1088" spans="1:12" x14ac:dyDescent="0.3">
      <c r="A1088" s="7">
        <v>44483</v>
      </c>
      <c r="B1088" s="8">
        <v>62.36</v>
      </c>
      <c r="C1088" s="10">
        <f t="shared" si="33"/>
        <v>8.0502769326522249E-3</v>
      </c>
      <c r="D1088" s="10">
        <f t="shared" si="34"/>
        <v>4.3390988127751254E-3</v>
      </c>
      <c r="E1088" s="1"/>
      <c r="F1088" s="1"/>
      <c r="G1088" s="1"/>
      <c r="H1088" s="1"/>
      <c r="I1088" s="1"/>
      <c r="J1088" s="1"/>
      <c r="K1088" s="1"/>
      <c r="L1088" s="1"/>
    </row>
    <row r="1089" spans="1:12" x14ac:dyDescent="0.3">
      <c r="A1089" s="7">
        <v>44484</v>
      </c>
      <c r="B1089" s="8">
        <v>62.16</v>
      </c>
      <c r="C1089" s="10">
        <f t="shared" si="33"/>
        <v>-3.2123381301838445E-3</v>
      </c>
      <c r="D1089" s="10">
        <f t="shared" si="34"/>
        <v>-8.649741579482291E-3</v>
      </c>
      <c r="E1089" s="1"/>
      <c r="F1089" s="1"/>
      <c r="G1089" s="1"/>
      <c r="H1089" s="1"/>
      <c r="I1089" s="1"/>
      <c r="J1089" s="1"/>
      <c r="K1089" s="1"/>
      <c r="L1089" s="1"/>
    </row>
    <row r="1090" spans="1:12" x14ac:dyDescent="0.3">
      <c r="A1090" s="7">
        <v>44487</v>
      </c>
      <c r="B1090" s="8">
        <v>61.52</v>
      </c>
      <c r="C1090" s="10">
        <f t="shared" si="33"/>
        <v>-1.0349380862003408E-2</v>
      </c>
      <c r="D1090" s="10">
        <f t="shared" si="34"/>
        <v>-1.3722065340641829E-2</v>
      </c>
      <c r="E1090" s="1"/>
      <c r="F1090" s="1"/>
      <c r="G1090" s="1"/>
      <c r="H1090" s="1"/>
      <c r="I1090" s="1"/>
      <c r="J1090" s="1"/>
      <c r="K1090" s="1"/>
      <c r="L1090" s="1"/>
    </row>
    <row r="1091" spans="1:12" x14ac:dyDescent="0.3">
      <c r="A1091" s="7">
        <v>44488</v>
      </c>
      <c r="B1091" s="8">
        <v>61.69</v>
      </c>
      <c r="C1091" s="10">
        <f t="shared" si="33"/>
        <v>2.7595180241585947E-3</v>
      </c>
      <c r="D1091" s="10">
        <f t="shared" si="34"/>
        <v>6.5051457239076113E-3</v>
      </c>
      <c r="E1091" s="1"/>
      <c r="F1091" s="1"/>
      <c r="G1091" s="1"/>
      <c r="H1091" s="1"/>
      <c r="I1091" s="1"/>
      <c r="J1091" s="1"/>
      <c r="K1091" s="1"/>
      <c r="L1091" s="1"/>
    </row>
    <row r="1092" spans="1:12" x14ac:dyDescent="0.3">
      <c r="A1092" s="7">
        <v>44489</v>
      </c>
      <c r="B1092" s="8">
        <v>62.71</v>
      </c>
      <c r="C1092" s="10">
        <f t="shared" ref="C1092:C1115" si="35">LN(B1092/B1091)</f>
        <v>1.6399081333382283E-2</v>
      </c>
      <c r="D1092" s="10">
        <f t="shared" si="34"/>
        <v>2.5681779696665324E-2</v>
      </c>
      <c r="E1092" s="1"/>
      <c r="F1092" s="1"/>
      <c r="G1092" s="1"/>
      <c r="H1092" s="1"/>
      <c r="I1092" s="1"/>
      <c r="J1092" s="1"/>
      <c r="K1092" s="1"/>
      <c r="L1092" s="1"/>
    </row>
    <row r="1093" spans="1:12" x14ac:dyDescent="0.3">
      <c r="A1093" s="7">
        <v>44490</v>
      </c>
      <c r="B1093" s="8">
        <v>62.49</v>
      </c>
      <c r="C1093" s="10">
        <f t="shared" si="35"/>
        <v>-3.5143806139390729E-3</v>
      </c>
      <c r="D1093" s="10">
        <f t="shared" si="34"/>
        <v>2.4624604021266459E-2</v>
      </c>
      <c r="E1093" s="1"/>
      <c r="F1093" s="1"/>
      <c r="G1093" s="1"/>
      <c r="H1093" s="1"/>
      <c r="I1093" s="1"/>
      <c r="J1093" s="1"/>
      <c r="K1093" s="1"/>
      <c r="L1093" s="1"/>
    </row>
    <row r="1094" spans="1:12" x14ac:dyDescent="0.3">
      <c r="A1094" s="7">
        <v>44491</v>
      </c>
      <c r="B1094" s="8">
        <v>62.68</v>
      </c>
      <c r="C1094" s="10">
        <f t="shared" si="35"/>
        <v>3.0358735468296984E-3</v>
      </c>
      <c r="D1094" s="10">
        <f t="shared" si="34"/>
        <v>2.2099455713224386E-2</v>
      </c>
      <c r="E1094" s="1"/>
      <c r="F1094" s="1"/>
      <c r="G1094" s="1"/>
      <c r="H1094" s="1"/>
      <c r="I1094" s="1"/>
      <c r="J1094" s="1"/>
      <c r="K1094" s="1"/>
      <c r="L1094" s="1"/>
    </row>
    <row r="1095" spans="1:12" x14ac:dyDescent="0.3">
      <c r="A1095" s="7">
        <v>44494</v>
      </c>
      <c r="B1095" s="8">
        <v>61.89</v>
      </c>
      <c r="C1095" s="10">
        <f t="shared" si="35"/>
        <v>-1.2683801736549863E-2</v>
      </c>
      <c r="D1095" s="10">
        <f t="shared" si="34"/>
        <v>1.7789282608354651E-3</v>
      </c>
      <c r="E1095" s="1"/>
      <c r="F1095" s="1"/>
      <c r="G1095" s="1"/>
      <c r="H1095" s="1"/>
      <c r="I1095" s="1"/>
      <c r="J1095" s="1"/>
      <c r="K1095" s="1"/>
      <c r="L1095" s="1"/>
    </row>
    <row r="1096" spans="1:12" x14ac:dyDescent="0.3">
      <c r="A1096" s="7">
        <v>44495</v>
      </c>
      <c r="B1096" s="8">
        <v>62.09</v>
      </c>
      <c r="C1096" s="10">
        <f t="shared" si="35"/>
        <v>3.2263296255312613E-3</v>
      </c>
      <c r="D1096" s="10">
        <f t="shared" si="34"/>
        <v>1.8039003816693672E-2</v>
      </c>
      <c r="E1096" s="1"/>
      <c r="F1096" s="1"/>
      <c r="G1096" s="1"/>
      <c r="H1096" s="1"/>
      <c r="I1096" s="1"/>
      <c r="J1096" s="1"/>
      <c r="K1096" s="1"/>
      <c r="L1096" s="1"/>
    </row>
    <row r="1097" spans="1:12" x14ac:dyDescent="0.3">
      <c r="A1097" s="7">
        <v>44496</v>
      </c>
      <c r="B1097" s="8">
        <v>61.3</v>
      </c>
      <c r="C1097" s="10">
        <f t="shared" si="35"/>
        <v>-1.2805102434635819E-2</v>
      </c>
      <c r="D1097" s="10">
        <f t="shared" si="34"/>
        <v>2.9406980839016099E-3</v>
      </c>
      <c r="E1097" s="1"/>
      <c r="F1097" s="1"/>
      <c r="G1097" s="1"/>
      <c r="H1097" s="1"/>
      <c r="I1097" s="1"/>
      <c r="J1097" s="1"/>
      <c r="K1097" s="1"/>
      <c r="L1097" s="1"/>
    </row>
    <row r="1098" spans="1:12" x14ac:dyDescent="0.3">
      <c r="A1098" s="7">
        <v>44497</v>
      </c>
      <c r="B1098" s="8">
        <v>62.04</v>
      </c>
      <c r="C1098" s="10">
        <f t="shared" si="35"/>
        <v>1.1999495366172418E-2</v>
      </c>
      <c r="D1098" s="10">
        <f t="shared" si="34"/>
        <v>4.146694778350242E-2</v>
      </c>
      <c r="E1098" s="1"/>
      <c r="F1098" s="1"/>
      <c r="G1098" s="1"/>
      <c r="H1098" s="1"/>
      <c r="I1098" s="1"/>
      <c r="J1098" s="1"/>
      <c r="K1098" s="1"/>
      <c r="L1098" s="1"/>
    </row>
    <row r="1099" spans="1:12" x14ac:dyDescent="0.3">
      <c r="A1099" s="7">
        <v>44498</v>
      </c>
      <c r="B1099" s="8">
        <v>61.8</v>
      </c>
      <c r="C1099" s="10">
        <f t="shared" si="35"/>
        <v>-3.875973844693072E-3</v>
      </c>
      <c r="D1099" s="10">
        <f t="shared" si="34"/>
        <v>4.2644041790200676E-2</v>
      </c>
      <c r="E1099" s="1"/>
      <c r="F1099" s="1"/>
      <c r="G1099" s="1"/>
      <c r="H1099" s="1"/>
      <c r="I1099" s="1"/>
      <c r="J1099" s="1"/>
      <c r="K1099" s="1"/>
      <c r="L1099" s="1"/>
    </row>
    <row r="1100" spans="1:12" x14ac:dyDescent="0.3">
      <c r="A1100" s="7">
        <v>44501</v>
      </c>
      <c r="B1100" s="8">
        <v>62.29</v>
      </c>
      <c r="C1100" s="10">
        <f t="shared" si="35"/>
        <v>7.8975348024090588E-3</v>
      </c>
      <c r="D1100" s="10">
        <f t="shared" si="34"/>
        <v>5.2231622626108636E-2</v>
      </c>
      <c r="E1100" s="1"/>
      <c r="F1100" s="1"/>
      <c r="G1100" s="1"/>
      <c r="H1100" s="1"/>
      <c r="I1100" s="1"/>
      <c r="J1100" s="1"/>
      <c r="K1100" s="1"/>
      <c r="L1100" s="1"/>
    </row>
    <row r="1101" spans="1:12" x14ac:dyDescent="0.3">
      <c r="A1101" s="7">
        <v>44502</v>
      </c>
      <c r="B1101" s="8">
        <v>62.63</v>
      </c>
      <c r="C1101" s="10">
        <f t="shared" si="35"/>
        <v>5.4434972712672841E-3</v>
      </c>
      <c r="D1101" s="10">
        <f t="shared" si="34"/>
        <v>4.7409989793107649E-2</v>
      </c>
      <c r="E1101" s="1"/>
      <c r="F1101" s="1"/>
      <c r="G1101" s="1"/>
      <c r="H1101" s="1"/>
      <c r="I1101" s="1"/>
      <c r="J1101" s="1"/>
      <c r="K1101" s="1"/>
      <c r="L1101" s="1"/>
    </row>
    <row r="1102" spans="1:12" x14ac:dyDescent="0.3">
      <c r="A1102" s="7">
        <v>44503</v>
      </c>
      <c r="B1102" s="8">
        <v>63.14</v>
      </c>
      <c r="C1102" s="10">
        <f t="shared" si="35"/>
        <v>8.1100865925240965E-3</v>
      </c>
      <c r="D1102" s="10">
        <f t="shared" si="34"/>
        <v>3.6285525509363668E-2</v>
      </c>
      <c r="E1102" s="1"/>
      <c r="F1102" s="1"/>
      <c r="G1102" s="1"/>
      <c r="H1102" s="1"/>
      <c r="I1102" s="1"/>
      <c r="J1102" s="1"/>
      <c r="K1102" s="1"/>
      <c r="L1102" s="1"/>
    </row>
    <row r="1103" spans="1:12" x14ac:dyDescent="0.3">
      <c r="A1103" s="7">
        <v>44504</v>
      </c>
      <c r="B1103" s="8">
        <v>62.71</v>
      </c>
      <c r="C1103" s="10">
        <f t="shared" si="35"/>
        <v>-6.83355857491608E-3</v>
      </c>
      <c r="D1103" s="10">
        <f t="shared" si="34"/>
        <v>3.6373550269808777E-2</v>
      </c>
      <c r="E1103" s="1"/>
      <c r="F1103" s="1"/>
      <c r="G1103" s="1"/>
      <c r="H1103" s="1"/>
      <c r="I1103" s="1"/>
      <c r="J1103" s="1"/>
      <c r="K1103" s="1"/>
      <c r="L1103" s="1"/>
    </row>
    <row r="1104" spans="1:12" x14ac:dyDescent="0.3">
      <c r="A1104" s="7">
        <v>44505</v>
      </c>
      <c r="B1104" s="8">
        <v>62.65</v>
      </c>
      <c r="C1104" s="10">
        <f t="shared" si="35"/>
        <v>-9.5724321285220243E-4</v>
      </c>
      <c r="D1104" s="10">
        <f t="shared" si="34"/>
        <v>3.3929072212884631E-2</v>
      </c>
      <c r="E1104" s="1"/>
      <c r="F1104" s="1"/>
      <c r="G1104" s="1"/>
      <c r="H1104" s="1"/>
      <c r="I1104" s="1"/>
      <c r="J1104" s="1"/>
      <c r="K1104" s="1"/>
      <c r="L1104" s="1"/>
    </row>
    <row r="1105" spans="1:12" x14ac:dyDescent="0.3">
      <c r="A1105" s="7">
        <v>44508</v>
      </c>
      <c r="B1105" s="8">
        <v>62.64</v>
      </c>
      <c r="C1105" s="10">
        <f t="shared" si="35"/>
        <v>-1.5962965952966989E-4</v>
      </c>
      <c r="D1105" s="10">
        <f t="shared" si="34"/>
        <v>2.5383304447505056E-2</v>
      </c>
      <c r="E1105" s="1"/>
      <c r="F1105" s="1"/>
      <c r="G1105" s="1"/>
      <c r="H1105" s="1"/>
      <c r="I1105" s="1"/>
      <c r="J1105" s="1"/>
      <c r="K1105" s="1"/>
      <c r="L1105" s="1"/>
    </row>
    <row r="1106" spans="1:12" x14ac:dyDescent="0.3">
      <c r="A1106" s="7">
        <v>44509</v>
      </c>
      <c r="B1106" s="8">
        <v>63.17</v>
      </c>
      <c r="C1106" s="10">
        <f t="shared" si="35"/>
        <v>8.4254532280613019E-3</v>
      </c>
      <c r="D1106" s="10">
        <f t="shared" si="34"/>
        <v>7.9198781256024808E-2</v>
      </c>
      <c r="E1106" s="1"/>
      <c r="F1106" s="1"/>
      <c r="G1106" s="1"/>
      <c r="H1106" s="1"/>
      <c r="I1106" s="1"/>
      <c r="J1106" s="1"/>
      <c r="K1106" s="1"/>
      <c r="L1106" s="1"/>
    </row>
    <row r="1107" spans="1:12" x14ac:dyDescent="0.3">
      <c r="A1107" s="7">
        <v>44510</v>
      </c>
      <c r="B1107" s="8">
        <v>63.53</v>
      </c>
      <c r="C1107" s="10">
        <f t="shared" si="35"/>
        <v>5.6827303678328124E-3</v>
      </c>
      <c r="D1107" s="10">
        <f t="shared" si="34"/>
        <v>7.5331643684012975E-2</v>
      </c>
      <c r="E1107" s="1"/>
      <c r="F1107" s="1"/>
      <c r="G1107" s="1"/>
      <c r="H1107" s="1"/>
      <c r="I1107" s="1"/>
      <c r="J1107" s="1"/>
      <c r="K1107" s="1"/>
      <c r="L1107" s="1"/>
    </row>
    <row r="1108" spans="1:12" x14ac:dyDescent="0.3">
      <c r="A1108" s="7">
        <v>44511</v>
      </c>
      <c r="B1108" s="8">
        <v>62.9</v>
      </c>
      <c r="C1108" s="10">
        <f t="shared" si="35"/>
        <v>-9.9660715720470312E-3</v>
      </c>
      <c r="D1108" s="10">
        <f t="shared" si="34"/>
        <v>4.9036617430024382E-2</v>
      </c>
      <c r="E1108" s="1"/>
      <c r="F1108" s="1"/>
      <c r="G1108" s="1"/>
      <c r="H1108" s="1"/>
      <c r="I1108" s="1"/>
      <c r="J1108" s="1"/>
      <c r="K1108" s="1"/>
      <c r="L1108" s="1"/>
    </row>
    <row r="1109" spans="1:12" x14ac:dyDescent="0.3">
      <c r="A1109" s="7">
        <v>44512</v>
      </c>
      <c r="B1109" s="8">
        <v>63.24</v>
      </c>
      <c r="C1109" s="10">
        <f t="shared" si="35"/>
        <v>5.390848634876373E-3</v>
      </c>
      <c r="D1109" s="10">
        <f t="shared" si="34"/>
        <v>4.4458950222448938E-2</v>
      </c>
      <c r="E1109" s="1"/>
      <c r="F1109" s="1"/>
      <c r="G1109" s="1"/>
      <c r="H1109" s="1"/>
      <c r="I1109" s="1"/>
      <c r="J1109" s="1"/>
      <c r="K1109" s="1"/>
      <c r="L1109" s="1"/>
    </row>
    <row r="1110" spans="1:12" x14ac:dyDescent="0.3">
      <c r="A1110" s="7">
        <v>44515</v>
      </c>
      <c r="B1110" s="8">
        <v>63.7</v>
      </c>
      <c r="C1110" s="10">
        <f t="shared" si="35"/>
        <v>7.2475502368464393E-3</v>
      </c>
      <c r="D1110" s="10">
        <f t="shared" si="34"/>
        <v>4.380262265839352E-2</v>
      </c>
      <c r="E1110" s="1"/>
      <c r="F1110" s="1"/>
      <c r="G1110" s="1"/>
      <c r="H1110" s="1"/>
      <c r="I1110" s="1"/>
      <c r="J1110" s="1"/>
      <c r="K1110" s="1"/>
      <c r="L1110" s="1"/>
    </row>
    <row r="1111" spans="1:12" x14ac:dyDescent="0.3">
      <c r="A1111" s="7">
        <v>44516</v>
      </c>
      <c r="B1111" s="8">
        <v>63.26</v>
      </c>
      <c r="C1111" s="10">
        <f t="shared" si="35"/>
        <v>-6.9313447006149036E-3</v>
      </c>
      <c r="D1111" s="10">
        <f t="shared" si="34"/>
        <v>3.2942643014524847E-2</v>
      </c>
      <c r="E1111" s="1"/>
      <c r="F1111" s="1"/>
      <c r="G1111" s="1"/>
      <c r="H1111" s="1"/>
      <c r="I1111" s="1"/>
      <c r="J1111" s="1"/>
      <c r="K1111" s="1"/>
      <c r="L1111" s="1"/>
    </row>
    <row r="1112" spans="1:12" x14ac:dyDescent="0.3">
      <c r="A1112" s="7">
        <v>44517</v>
      </c>
      <c r="B1112" s="8">
        <v>63.12</v>
      </c>
      <c r="C1112" s="10">
        <f t="shared" si="35"/>
        <v>-2.2155413398840078E-3</v>
      </c>
      <c r="D1112" s="10">
        <f>SUM(C861:C1112)</f>
        <v>2.9584151105283497E-2</v>
      </c>
      <c r="E1112" s="1"/>
      <c r="F1112" s="1"/>
      <c r="G1112" s="1"/>
      <c r="H1112" s="1"/>
      <c r="I1112" s="1"/>
      <c r="J1112" s="1"/>
      <c r="K1112" s="1"/>
      <c r="L1112" s="1"/>
    </row>
    <row r="1113" spans="1:12" x14ac:dyDescent="0.3">
      <c r="A1113" s="7">
        <v>44518</v>
      </c>
      <c r="B1113" s="8">
        <v>62.9</v>
      </c>
      <c r="C1113" s="10">
        <f t="shared" si="35"/>
        <v>-3.4915128312239829E-3</v>
      </c>
      <c r="D1113" s="10">
        <f t="shared" ref="D1113:D1115" si="36">SUM(C862:C1113)</f>
        <v>2.8543419665761304E-2</v>
      </c>
      <c r="E1113" s="1"/>
      <c r="F1113" s="1"/>
      <c r="G1113" s="1"/>
      <c r="H1113" s="1"/>
      <c r="I1113" s="1"/>
      <c r="J1113" s="1"/>
      <c r="K1113" s="1"/>
      <c r="L1113" s="1"/>
    </row>
    <row r="1114" spans="1:12" x14ac:dyDescent="0.3">
      <c r="A1114" s="7">
        <v>44519</v>
      </c>
      <c r="B1114" s="8">
        <v>62.04</v>
      </c>
      <c r="C1114" s="10">
        <f t="shared" si="35"/>
        <v>-1.3766825398056752E-2</v>
      </c>
      <c r="D1114" s="10">
        <f t="shared" si="36"/>
        <v>6.4495326324707364E-4</v>
      </c>
      <c r="E1114" s="1"/>
      <c r="F1114" s="1"/>
      <c r="G1114" s="1"/>
      <c r="H1114" s="1"/>
      <c r="I1114" s="1"/>
      <c r="J1114" s="1"/>
      <c r="K1114" s="1"/>
      <c r="L1114" s="1"/>
    </row>
    <row r="1115" spans="1:12" x14ac:dyDescent="0.3">
      <c r="A1115" s="7">
        <v>44522</v>
      </c>
      <c r="B1115" s="8">
        <v>62.88</v>
      </c>
      <c r="C1115" s="10">
        <f t="shared" si="35"/>
        <v>1.3448809812613002E-2</v>
      </c>
      <c r="D1115" s="10">
        <f t="shared" si="36"/>
        <v>2.446999106195093E-2</v>
      </c>
      <c r="E1115" s="1"/>
      <c r="F1115" s="1"/>
      <c r="G1115" s="1"/>
      <c r="H1115" s="1"/>
      <c r="I1115" s="1"/>
      <c r="J1115" s="1"/>
      <c r="K1115" s="1"/>
      <c r="L1115" s="1"/>
    </row>
  </sheetData>
  <mergeCells count="6">
    <mergeCell ref="F1:H1"/>
    <mergeCell ref="I1:M1"/>
    <mergeCell ref="J3:K3"/>
    <mergeCell ref="J4:K4"/>
    <mergeCell ref="I9:J9"/>
    <mergeCell ref="K9:L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CI</vt:lpstr>
      <vt:lpstr>HUM</vt:lpstr>
      <vt:lpstr>MDT</vt:lpstr>
      <vt:lpstr>CI!Print_Area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Webb, Kerry</dc:creator>
  <cp:keywords/>
  <dc:description/>
  <cp:lastModifiedBy>kelsey berta</cp:lastModifiedBy>
  <cp:revision/>
  <dcterms:created xsi:type="dcterms:W3CDTF">2012-09-29T18:11:14Z</dcterms:created>
  <dcterms:modified xsi:type="dcterms:W3CDTF">2022-06-28T01:14:06Z</dcterms:modified>
  <cp:category/>
  <cp:contentStatus/>
</cp:coreProperties>
</file>