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8" documentId="8_{B5732042-4546-49DA-AA3C-F824694934C7}" xr6:coauthVersionLast="47" xr6:coauthVersionMax="47" xr10:uidLastSave="{6961B5A5-2FDB-40D1-A2BD-D3D823EAD249}"/>
  <bookViews>
    <workbookView xWindow="-108" yWindow="-108" windowWidth="23256" windowHeight="12456" xr2:uid="{EA47C137-C2DA-460F-94DC-3720A2030991}"/>
  </bookViews>
  <sheets>
    <sheet name="Sheet1" sheetId="1" r:id="rId1"/>
  </sheets>
  <externalReferences>
    <externalReference r:id="rId2"/>
  </externalReferences>
  <definedNames>
    <definedName name="solver_adj" localSheetId="0" hidden="1">Sheet1!$B$14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Sheet1!$F$6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E17" i="1" s="1"/>
  <c r="B17" i="1"/>
  <c r="B13" i="1"/>
  <c r="I17" i="1" l="1"/>
  <c r="G17" i="1"/>
  <c r="H17" i="1" s="1"/>
  <c r="B18" i="1"/>
  <c r="I18" i="1" l="1"/>
  <c r="F18" i="1"/>
  <c r="D18" i="1"/>
  <c r="B19" i="1"/>
  <c r="C18" i="1"/>
  <c r="E18" i="1" s="1"/>
  <c r="G18" i="1" l="1"/>
  <c r="H18" i="1" s="1"/>
  <c r="D19" i="1" s="1"/>
  <c r="I19" i="1"/>
  <c r="F19" i="1"/>
  <c r="B20" i="1"/>
  <c r="C19" i="1"/>
  <c r="E19" i="1" s="1"/>
  <c r="I20" i="1" l="1"/>
  <c r="F20" i="1"/>
  <c r="C20" i="1"/>
  <c r="E20" i="1" s="1"/>
  <c r="B21" i="1"/>
  <c r="G19" i="1"/>
  <c r="H19" i="1" s="1"/>
  <c r="D20" i="1" s="1"/>
  <c r="G20" i="1" l="1"/>
  <c r="H20" i="1" s="1"/>
  <c r="D21" i="1" s="1"/>
  <c r="I21" i="1"/>
  <c r="F21" i="1"/>
  <c r="C21" i="1"/>
  <c r="E21" i="1" s="1"/>
  <c r="B22" i="1"/>
  <c r="G21" i="1" l="1"/>
  <c r="H21" i="1" s="1"/>
  <c r="D22" i="1" s="1"/>
  <c r="I22" i="1"/>
  <c r="F22" i="1"/>
  <c r="B23" i="1"/>
  <c r="C22" i="1"/>
  <c r="E22" i="1" s="1"/>
  <c r="G22" i="1" l="1"/>
  <c r="H22" i="1" s="1"/>
  <c r="D23" i="1" s="1"/>
  <c r="I23" i="1"/>
  <c r="F23" i="1"/>
  <c r="C23" i="1"/>
  <c r="E23" i="1" s="1"/>
  <c r="B24" i="1"/>
  <c r="G23" i="1" l="1"/>
  <c r="H23" i="1" s="1"/>
  <c r="D24" i="1" s="1"/>
  <c r="I24" i="1"/>
  <c r="F24" i="1"/>
  <c r="B25" i="1"/>
  <c r="C24" i="1"/>
  <c r="E24" i="1" s="1"/>
  <c r="G24" i="1" l="1"/>
  <c r="H24" i="1" s="1"/>
  <c r="D25" i="1" s="1"/>
  <c r="I25" i="1"/>
  <c r="F25" i="1"/>
  <c r="C25" i="1"/>
  <c r="E25" i="1" s="1"/>
  <c r="B26" i="1"/>
  <c r="G25" i="1" l="1"/>
  <c r="H25" i="1" s="1"/>
  <c r="D26" i="1" s="1"/>
  <c r="I26" i="1"/>
  <c r="F26" i="1"/>
  <c r="C26" i="1"/>
  <c r="E26" i="1" s="1"/>
  <c r="B27" i="1"/>
  <c r="G26" i="1" l="1"/>
  <c r="H26" i="1" s="1"/>
  <c r="D27" i="1" s="1"/>
  <c r="I27" i="1"/>
  <c r="F27" i="1"/>
  <c r="B28" i="1"/>
  <c r="C27" i="1"/>
  <c r="E27" i="1" s="1"/>
  <c r="G27" i="1" l="1"/>
  <c r="H27" i="1" s="1"/>
  <c r="D28" i="1" s="1"/>
  <c r="I28" i="1"/>
  <c r="F28" i="1"/>
  <c r="C28" i="1"/>
  <c r="E28" i="1" s="1"/>
  <c r="B29" i="1"/>
  <c r="G28" i="1" l="1"/>
  <c r="H28" i="1" s="1"/>
  <c r="D29" i="1" s="1"/>
  <c r="I29" i="1"/>
  <c r="F29" i="1"/>
  <c r="B30" i="1"/>
  <c r="C29" i="1"/>
  <c r="E29" i="1" s="1"/>
  <c r="G29" i="1" l="1"/>
  <c r="H29" i="1" s="1"/>
  <c r="D30" i="1" s="1"/>
  <c r="I30" i="1"/>
  <c r="F30" i="1"/>
  <c r="B31" i="1"/>
  <c r="C30" i="1"/>
  <c r="E30" i="1" s="1"/>
  <c r="G30" i="1" l="1"/>
  <c r="H30" i="1" s="1"/>
  <c r="D31" i="1" s="1"/>
  <c r="I31" i="1"/>
  <c r="F31" i="1"/>
  <c r="C31" i="1"/>
  <c r="E31" i="1" s="1"/>
  <c r="B32" i="1"/>
  <c r="G31" i="1" l="1"/>
  <c r="H31" i="1" s="1"/>
  <c r="D32" i="1" s="1"/>
  <c r="I32" i="1"/>
  <c r="F32" i="1"/>
  <c r="B33" i="1"/>
  <c r="C32" i="1"/>
  <c r="E32" i="1" s="1"/>
  <c r="G32" i="1" l="1"/>
  <c r="H32" i="1" s="1"/>
  <c r="D33" i="1" s="1"/>
  <c r="I33" i="1"/>
  <c r="F33" i="1"/>
  <c r="C33" i="1"/>
  <c r="E33" i="1" s="1"/>
  <c r="B34" i="1"/>
  <c r="G33" i="1" l="1"/>
  <c r="H33" i="1" s="1"/>
  <c r="D34" i="1" s="1"/>
  <c r="I34" i="1"/>
  <c r="F34" i="1"/>
  <c r="C34" i="1"/>
  <c r="E34" i="1" s="1"/>
  <c r="B35" i="1"/>
  <c r="G34" i="1" l="1"/>
  <c r="H34" i="1" s="1"/>
  <c r="D35" i="1" s="1"/>
  <c r="I35" i="1"/>
  <c r="F35" i="1"/>
  <c r="B36" i="1"/>
  <c r="C35" i="1"/>
  <c r="E35" i="1" s="1"/>
  <c r="G35" i="1" l="1"/>
  <c r="H35" i="1" s="1"/>
  <c r="D36" i="1" s="1"/>
  <c r="I36" i="1"/>
  <c r="F36" i="1"/>
  <c r="C36" i="1"/>
  <c r="E36" i="1" s="1"/>
  <c r="B37" i="1"/>
  <c r="G36" i="1" l="1"/>
  <c r="I37" i="1"/>
  <c r="F37" i="1"/>
  <c r="C37" i="1"/>
  <c r="E37" i="1" s="1"/>
  <c r="B38" i="1"/>
  <c r="H36" i="1"/>
  <c r="D37" i="1" s="1"/>
  <c r="G37" i="1" l="1"/>
  <c r="H37" i="1" s="1"/>
  <c r="D38" i="1" s="1"/>
  <c r="I38" i="1"/>
  <c r="F38" i="1"/>
  <c r="B39" i="1"/>
  <c r="C38" i="1"/>
  <c r="E38" i="1" s="1"/>
  <c r="G38" i="1" l="1"/>
  <c r="H38" i="1" s="1"/>
  <c r="D39" i="1" s="1"/>
  <c r="I39" i="1"/>
  <c r="F39" i="1"/>
  <c r="C39" i="1"/>
  <c r="E39" i="1" s="1"/>
  <c r="B40" i="1"/>
  <c r="G39" i="1" l="1"/>
  <c r="H39" i="1" s="1"/>
  <c r="D40" i="1" s="1"/>
  <c r="I40" i="1"/>
  <c r="F40" i="1"/>
  <c r="B41" i="1"/>
  <c r="C40" i="1"/>
  <c r="E40" i="1" s="1"/>
  <c r="G40" i="1" l="1"/>
  <c r="H40" i="1" s="1"/>
  <c r="D41" i="1" s="1"/>
  <c r="I41" i="1"/>
  <c r="F41" i="1"/>
  <c r="B42" i="1"/>
  <c r="C41" i="1"/>
  <c r="E41" i="1" s="1"/>
  <c r="G41" i="1" l="1"/>
  <c r="H41" i="1"/>
  <c r="D42" i="1" s="1"/>
  <c r="I42" i="1"/>
  <c r="F42" i="1"/>
  <c r="C42" i="1"/>
  <c r="E42" i="1" s="1"/>
  <c r="B43" i="1"/>
  <c r="G42" i="1" l="1"/>
  <c r="H42" i="1" s="1"/>
  <c r="D43" i="1" s="1"/>
  <c r="I43" i="1"/>
  <c r="F43" i="1"/>
  <c r="B44" i="1"/>
  <c r="C43" i="1"/>
  <c r="E43" i="1" s="1"/>
  <c r="G43" i="1" l="1"/>
  <c r="H43" i="1" s="1"/>
  <c r="D44" i="1" s="1"/>
  <c r="I44" i="1"/>
  <c r="F44" i="1"/>
  <c r="C44" i="1"/>
  <c r="E44" i="1" s="1"/>
  <c r="B45" i="1"/>
  <c r="G44" i="1" l="1"/>
  <c r="H44" i="1" s="1"/>
  <c r="D45" i="1" s="1"/>
  <c r="I45" i="1"/>
  <c r="F45" i="1"/>
  <c r="B46" i="1"/>
  <c r="C45" i="1"/>
  <c r="E45" i="1" s="1"/>
  <c r="G45" i="1" l="1"/>
  <c r="H45" i="1" s="1"/>
  <c r="D46" i="1" s="1"/>
  <c r="I46" i="1"/>
  <c r="F46" i="1"/>
  <c r="B47" i="1"/>
  <c r="C46" i="1"/>
  <c r="E46" i="1" s="1"/>
  <c r="G46" i="1" l="1"/>
  <c r="H46" i="1" s="1"/>
  <c r="D47" i="1" s="1"/>
  <c r="I47" i="1"/>
  <c r="F47" i="1"/>
  <c r="C47" i="1"/>
  <c r="E47" i="1" s="1"/>
  <c r="B48" i="1"/>
  <c r="G47" i="1" l="1"/>
  <c r="H47" i="1" s="1"/>
  <c r="D48" i="1" s="1"/>
  <c r="I48" i="1"/>
  <c r="F48" i="1"/>
  <c r="B49" i="1"/>
  <c r="C48" i="1"/>
  <c r="E48" i="1" s="1"/>
  <c r="G48" i="1" l="1"/>
  <c r="H48" i="1" s="1"/>
  <c r="D49" i="1" s="1"/>
  <c r="I49" i="1"/>
  <c r="F49" i="1"/>
  <c r="C49" i="1"/>
  <c r="E49" i="1" s="1"/>
  <c r="B50" i="1"/>
  <c r="G49" i="1" l="1"/>
  <c r="H49" i="1" s="1"/>
  <c r="D50" i="1" s="1"/>
  <c r="I50" i="1"/>
  <c r="F50" i="1"/>
  <c r="C50" i="1"/>
  <c r="E50" i="1" s="1"/>
  <c r="B51" i="1"/>
  <c r="G50" i="1" l="1"/>
  <c r="H50" i="1" s="1"/>
  <c r="D51" i="1" s="1"/>
  <c r="I51" i="1"/>
  <c r="F51" i="1"/>
  <c r="B52" i="1"/>
  <c r="C51" i="1"/>
  <c r="E51" i="1" s="1"/>
  <c r="G51" i="1" l="1"/>
  <c r="H51" i="1" s="1"/>
  <c r="D52" i="1" s="1"/>
  <c r="I52" i="1"/>
  <c r="F52" i="1"/>
  <c r="C52" i="1"/>
  <c r="E52" i="1" s="1"/>
  <c r="B53" i="1"/>
  <c r="G52" i="1" l="1"/>
  <c r="H52" i="1" s="1"/>
  <c r="D53" i="1" s="1"/>
  <c r="I53" i="1"/>
  <c r="F53" i="1"/>
  <c r="C53" i="1"/>
  <c r="E53" i="1" s="1"/>
  <c r="B54" i="1"/>
  <c r="G53" i="1" l="1"/>
  <c r="H53" i="1" s="1"/>
  <c r="D54" i="1" s="1"/>
  <c r="I54" i="1"/>
  <c r="F54" i="1"/>
  <c r="B55" i="1"/>
  <c r="C54" i="1"/>
  <c r="E54" i="1" s="1"/>
  <c r="G54" i="1" l="1"/>
  <c r="H54" i="1" s="1"/>
  <c r="D55" i="1" s="1"/>
  <c r="I55" i="1"/>
  <c r="F55" i="1"/>
  <c r="C55" i="1"/>
  <c r="E55" i="1" s="1"/>
  <c r="B56" i="1"/>
  <c r="G55" i="1" l="1"/>
  <c r="H55" i="1" s="1"/>
  <c r="D56" i="1" s="1"/>
  <c r="I56" i="1"/>
  <c r="F56" i="1"/>
  <c r="B57" i="1"/>
  <c r="C56" i="1"/>
  <c r="E56" i="1" s="1"/>
  <c r="G56" i="1" l="1"/>
  <c r="H56" i="1" s="1"/>
  <c r="D57" i="1" s="1"/>
  <c r="I57" i="1"/>
  <c r="F57" i="1"/>
  <c r="C57" i="1"/>
  <c r="E57" i="1" s="1"/>
  <c r="B58" i="1"/>
  <c r="G57" i="1" l="1"/>
  <c r="H57" i="1" s="1"/>
  <c r="D58" i="1" s="1"/>
  <c r="I58" i="1"/>
  <c r="F58" i="1"/>
  <c r="C58" i="1"/>
  <c r="E58" i="1" s="1"/>
  <c r="B59" i="1"/>
  <c r="G58" i="1" l="1"/>
  <c r="H58" i="1" s="1"/>
  <c r="D59" i="1" s="1"/>
  <c r="I59" i="1"/>
  <c r="F59" i="1"/>
  <c r="B60" i="1"/>
  <c r="C59" i="1"/>
  <c r="E59" i="1" s="1"/>
  <c r="G59" i="1" l="1"/>
  <c r="H59" i="1" s="1"/>
  <c r="D60" i="1" s="1"/>
  <c r="I60" i="1"/>
  <c r="F60" i="1"/>
  <c r="C60" i="1"/>
  <c r="E60" i="1" s="1"/>
  <c r="B61" i="1"/>
  <c r="G60" i="1" l="1"/>
  <c r="H60" i="1" s="1"/>
  <c r="D61" i="1" s="1"/>
  <c r="I61" i="1"/>
  <c r="F61" i="1"/>
  <c r="B62" i="1"/>
  <c r="C61" i="1"/>
  <c r="E61" i="1" s="1"/>
  <c r="I62" i="1" l="1"/>
  <c r="F62" i="1"/>
  <c r="C62" i="1"/>
  <c r="E62" i="1" s="1"/>
  <c r="B63" i="1"/>
  <c r="G61" i="1"/>
  <c r="H61" i="1" s="1"/>
  <c r="D62" i="1" s="1"/>
  <c r="G62" i="1" l="1"/>
  <c r="H62" i="1" s="1"/>
  <c r="D63" i="1" s="1"/>
  <c r="I63" i="1"/>
  <c r="F63" i="1"/>
  <c r="C63" i="1"/>
  <c r="E63" i="1" s="1"/>
  <c r="B64" i="1"/>
  <c r="G63" i="1" l="1"/>
  <c r="H63" i="1" s="1"/>
  <c r="D64" i="1" s="1"/>
  <c r="I64" i="1"/>
  <c r="F64" i="1"/>
  <c r="B65" i="1"/>
  <c r="C64" i="1"/>
  <c r="E64" i="1" s="1"/>
  <c r="G64" i="1" l="1"/>
  <c r="H64" i="1" s="1"/>
  <c r="D65" i="1" s="1"/>
  <c r="I65" i="1"/>
  <c r="F65" i="1"/>
  <c r="B66" i="1"/>
  <c r="C65" i="1"/>
  <c r="E65" i="1" s="1"/>
  <c r="G65" i="1" l="1"/>
  <c r="H65" i="1" s="1"/>
  <c r="D66" i="1" s="1"/>
  <c r="I66" i="1"/>
  <c r="F66" i="1"/>
  <c r="B67" i="1"/>
  <c r="C66" i="1"/>
  <c r="E66" i="1" s="1"/>
  <c r="G66" i="1" l="1"/>
  <c r="H66" i="1" s="1"/>
  <c r="D67" i="1" s="1"/>
  <c r="I67" i="1"/>
  <c r="F67" i="1"/>
  <c r="C67" i="1"/>
  <c r="E67" i="1" s="1"/>
  <c r="B68" i="1"/>
  <c r="G67" i="1" l="1"/>
  <c r="H67" i="1" s="1"/>
  <c r="D68" i="1" s="1"/>
  <c r="I68" i="1"/>
  <c r="F68" i="1"/>
  <c r="C68" i="1"/>
  <c r="E68" i="1" s="1"/>
  <c r="B69" i="1"/>
  <c r="G68" i="1" l="1"/>
  <c r="H68" i="1" s="1"/>
  <c r="D69" i="1" s="1"/>
  <c r="I69" i="1"/>
  <c r="F69" i="1"/>
  <c r="C69" i="1"/>
  <c r="E69" i="1" s="1"/>
  <c r="B70" i="1"/>
  <c r="G69" i="1" l="1"/>
  <c r="H69" i="1" s="1"/>
  <c r="D70" i="1" s="1"/>
  <c r="I70" i="1"/>
  <c r="F70" i="1"/>
  <c r="C70" i="1"/>
  <c r="E70" i="1" s="1"/>
  <c r="B71" i="1"/>
  <c r="G70" i="1" l="1"/>
  <c r="H70" i="1" s="1"/>
  <c r="D71" i="1" s="1"/>
  <c r="I71" i="1"/>
  <c r="F71" i="1"/>
  <c r="C71" i="1"/>
  <c r="E71" i="1" s="1"/>
  <c r="B72" i="1"/>
  <c r="G71" i="1" l="1"/>
  <c r="H71" i="1" s="1"/>
  <c r="D72" i="1" s="1"/>
  <c r="I72" i="1"/>
  <c r="F72" i="1"/>
  <c r="C72" i="1"/>
  <c r="E72" i="1" s="1"/>
  <c r="B73" i="1"/>
  <c r="G72" i="1" l="1"/>
  <c r="H72" i="1" s="1"/>
  <c r="D73" i="1" s="1"/>
  <c r="I73" i="1"/>
  <c r="F73" i="1"/>
  <c r="C73" i="1"/>
  <c r="E73" i="1" s="1"/>
  <c r="B74" i="1"/>
  <c r="G73" i="1" l="1"/>
  <c r="H73" i="1" s="1"/>
  <c r="D74" i="1" s="1"/>
  <c r="I74" i="1"/>
  <c r="F74" i="1"/>
  <c r="C74" i="1"/>
  <c r="E74" i="1" s="1"/>
  <c r="B75" i="1"/>
  <c r="G74" i="1" l="1"/>
  <c r="H74" i="1" s="1"/>
  <c r="D75" i="1" s="1"/>
  <c r="I75" i="1"/>
  <c r="F75" i="1"/>
  <c r="C75" i="1"/>
  <c r="E75" i="1" s="1"/>
  <c r="B76" i="1"/>
  <c r="G75" i="1" l="1"/>
  <c r="H75" i="1" s="1"/>
  <c r="D76" i="1" s="1"/>
  <c r="I76" i="1"/>
  <c r="F76" i="1"/>
  <c r="C76" i="1"/>
  <c r="E76" i="1" s="1"/>
  <c r="B77" i="1"/>
  <c r="G76" i="1" l="1"/>
  <c r="H76" i="1" s="1"/>
  <c r="D77" i="1" s="1"/>
  <c r="I77" i="1"/>
  <c r="F77" i="1"/>
  <c r="C77" i="1"/>
  <c r="E77" i="1" s="1"/>
  <c r="B78" i="1"/>
  <c r="G77" i="1" l="1"/>
  <c r="H77" i="1" s="1"/>
  <c r="D78" i="1" s="1"/>
  <c r="I78" i="1"/>
  <c r="F78" i="1"/>
  <c r="C78" i="1"/>
  <c r="E78" i="1" s="1"/>
  <c r="B79" i="1"/>
  <c r="G78" i="1" l="1"/>
  <c r="H78" i="1" s="1"/>
  <c r="D79" i="1" s="1"/>
  <c r="I79" i="1"/>
  <c r="F79" i="1"/>
  <c r="C79" i="1"/>
  <c r="E79" i="1" s="1"/>
  <c r="B80" i="1"/>
  <c r="G79" i="1" l="1"/>
  <c r="H79" i="1" s="1"/>
  <c r="D80" i="1" s="1"/>
  <c r="I80" i="1"/>
  <c r="F80" i="1"/>
  <c r="C80" i="1"/>
  <c r="E80" i="1" s="1"/>
  <c r="B81" i="1"/>
  <c r="G80" i="1" l="1"/>
  <c r="H80" i="1" s="1"/>
  <c r="D81" i="1" s="1"/>
  <c r="I81" i="1"/>
  <c r="F81" i="1"/>
  <c r="C81" i="1"/>
  <c r="E81" i="1" s="1"/>
  <c r="B82" i="1"/>
  <c r="G81" i="1" l="1"/>
  <c r="H81" i="1" s="1"/>
  <c r="I82" i="1"/>
  <c r="F82" i="1"/>
  <c r="D82" i="1"/>
  <c r="G82" i="1" s="1"/>
  <c r="C82" i="1"/>
  <c r="E82" i="1" s="1"/>
  <c r="B83" i="1"/>
  <c r="H82" i="1" l="1"/>
  <c r="I83" i="1"/>
  <c r="F83" i="1"/>
  <c r="D83" i="1"/>
  <c r="G83" i="1" s="1"/>
  <c r="C83" i="1"/>
  <c r="E83" i="1" s="1"/>
  <c r="B84" i="1"/>
  <c r="H83" i="1" l="1"/>
  <c r="I84" i="1"/>
  <c r="F84" i="1"/>
  <c r="D84" i="1"/>
  <c r="C84" i="1"/>
  <c r="E84" i="1"/>
  <c r="B85" i="1"/>
  <c r="G84" i="1" l="1"/>
  <c r="H84" i="1" s="1"/>
  <c r="D85" i="1" s="1"/>
  <c r="G85" i="1" s="1"/>
  <c r="I85" i="1"/>
  <c r="F85" i="1"/>
  <c r="C85" i="1"/>
  <c r="E85" i="1" s="1"/>
  <c r="B86" i="1"/>
  <c r="H85" i="1" l="1"/>
  <c r="I86" i="1"/>
  <c r="F86" i="1"/>
  <c r="D86" i="1"/>
  <c r="C86" i="1"/>
  <c r="E86" i="1" s="1"/>
  <c r="B87" i="1"/>
  <c r="G86" i="1" l="1"/>
  <c r="H86" i="1" s="1"/>
  <c r="I87" i="1"/>
  <c r="F87" i="1"/>
  <c r="D87" i="1"/>
  <c r="C87" i="1"/>
  <c r="E87" i="1" s="1"/>
  <c r="B88" i="1"/>
  <c r="G87" i="1" l="1"/>
  <c r="H87" i="1" s="1"/>
  <c r="D88" i="1" s="1"/>
  <c r="I88" i="1"/>
  <c r="F88" i="1"/>
  <c r="C88" i="1"/>
  <c r="E88" i="1" s="1"/>
  <c r="B89" i="1"/>
  <c r="G88" i="1" l="1"/>
  <c r="H88" i="1" s="1"/>
  <c r="D89" i="1" s="1"/>
  <c r="I89" i="1"/>
  <c r="F89" i="1"/>
  <c r="C89" i="1"/>
  <c r="E89" i="1" s="1"/>
  <c r="B90" i="1"/>
  <c r="G89" i="1" l="1"/>
  <c r="H89" i="1" s="1"/>
  <c r="I90" i="1"/>
  <c r="H90" i="1"/>
  <c r="G90" i="1"/>
  <c r="F90" i="1"/>
  <c r="D90" i="1"/>
  <c r="C90" i="1"/>
  <c r="E90" i="1"/>
  <c r="B91" i="1"/>
  <c r="I91" i="1" l="1"/>
  <c r="H91" i="1"/>
  <c r="G91" i="1"/>
  <c r="F91" i="1"/>
  <c r="D91" i="1"/>
  <c r="C91" i="1"/>
  <c r="B92" i="1"/>
  <c r="E91" i="1"/>
  <c r="I92" i="1" l="1"/>
  <c r="H92" i="1"/>
  <c r="G92" i="1"/>
  <c r="F92" i="1"/>
  <c r="D92" i="1"/>
  <c r="C92" i="1"/>
  <c r="E92" i="1"/>
  <c r="B93" i="1"/>
  <c r="I93" i="1" l="1"/>
  <c r="H93" i="1"/>
  <c r="G93" i="1"/>
  <c r="F93" i="1"/>
  <c r="D93" i="1"/>
  <c r="C93" i="1"/>
  <c r="B94" i="1"/>
  <c r="E93" i="1"/>
  <c r="I94" i="1" l="1"/>
  <c r="H94" i="1"/>
  <c r="G94" i="1"/>
  <c r="F94" i="1"/>
  <c r="D94" i="1"/>
  <c r="C94" i="1"/>
  <c r="E94" i="1"/>
  <c r="B95" i="1"/>
  <c r="I95" i="1" l="1"/>
  <c r="H95" i="1"/>
  <c r="G95" i="1"/>
  <c r="F95" i="1"/>
  <c r="D95" i="1"/>
  <c r="C95" i="1"/>
  <c r="B96" i="1"/>
  <c r="E95" i="1"/>
  <c r="I96" i="1" l="1"/>
  <c r="H96" i="1"/>
  <c r="G96" i="1"/>
  <c r="F96" i="1"/>
  <c r="D96" i="1"/>
  <c r="C96" i="1"/>
  <c r="E96" i="1"/>
  <c r="B97" i="1"/>
  <c r="I97" i="1" l="1"/>
  <c r="H97" i="1"/>
  <c r="G97" i="1"/>
  <c r="F97" i="1"/>
  <c r="D97" i="1"/>
  <c r="C97" i="1"/>
  <c r="B98" i="1"/>
  <c r="E97" i="1"/>
  <c r="I98" i="1" l="1"/>
  <c r="H98" i="1"/>
  <c r="G98" i="1"/>
  <c r="F98" i="1"/>
  <c r="D98" i="1"/>
  <c r="C98" i="1"/>
  <c r="B99" i="1"/>
  <c r="E98" i="1"/>
  <c r="I99" i="1" l="1"/>
  <c r="H99" i="1"/>
  <c r="G99" i="1"/>
  <c r="F99" i="1"/>
  <c r="D99" i="1"/>
  <c r="C99" i="1"/>
  <c r="B100" i="1"/>
  <c r="E99" i="1"/>
  <c r="I100" i="1" l="1"/>
  <c r="H100" i="1"/>
  <c r="G100" i="1"/>
  <c r="F100" i="1"/>
  <c r="D100" i="1"/>
  <c r="C100" i="1"/>
  <c r="E100" i="1"/>
  <c r="F5" i="1" l="1"/>
  <c r="F6" i="1" s="1"/>
</calcChain>
</file>

<file path=xl/sharedStrings.xml><?xml version="1.0" encoding="utf-8"?>
<sst xmlns="http://schemas.openxmlformats.org/spreadsheetml/2006/main" count="22" uniqueCount="22">
  <si>
    <t>Current Annual Income</t>
  </si>
  <si>
    <t>Desired Savings at Death</t>
  </si>
  <si>
    <t>Assumed Real Annual Raise</t>
  </si>
  <si>
    <t>Actual Savings at Death</t>
  </si>
  <si>
    <t>Current Age</t>
  </si>
  <si>
    <t>Surplus/Deficit</t>
  </si>
  <si>
    <t>Retirement Age</t>
  </si>
  <si>
    <t>Death Age</t>
  </si>
  <si>
    <t>Current Retirement Savings</t>
  </si>
  <si>
    <t>Assumed Rate of Return</t>
  </si>
  <si>
    <t>Assumed Inflation Rate</t>
  </si>
  <si>
    <t>% of Income Needed During Retirement</t>
  </si>
  <si>
    <t>Necessary Current Annual Income</t>
  </si>
  <si>
    <t>% of Annual Income Contributed</t>
  </si>
  <si>
    <t>Beg. Age</t>
  </si>
  <si>
    <t>Salary</t>
  </si>
  <si>
    <t>Beg. Ret Savings</t>
  </si>
  <si>
    <t>Deposit (Assumed EoY)</t>
  </si>
  <si>
    <t>Withdrawal (Assumed BoY)</t>
  </si>
  <si>
    <t>Return</t>
  </si>
  <si>
    <t>End Ret. Savings</t>
  </si>
  <si>
    <t>End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</si>
</sst>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6">
    <xf numFmtId="0" fontId="0" fillId="0" borderId="0" xfId="0"/>
    <xf numFmtId="44" fontId="0" fillId="3" borderId="1" xfId="2" applyFont="1" applyFill="1" applyBorder="1"/>
    <xf numFmtId="0" fontId="0" fillId="0" borderId="2" xfId="0" applyBorder="1"/>
    <xf numFmtId="10" fontId="0" fillId="3" borderId="3" xfId="3" applyNumberFormat="1" applyFont="1" applyFill="1" applyBorder="1"/>
    <xf numFmtId="0" fontId="0" fillId="3" borderId="3" xfId="0" applyFill="1" applyBorder="1"/>
    <xf numFmtId="44" fontId="0" fillId="3" borderId="3" xfId="2" applyFont="1" applyFill="1" applyBorder="1"/>
    <xf numFmtId="10" fontId="0" fillId="3" borderId="4" xfId="3" applyNumberFormat="1" applyFont="1" applyFill="1" applyBorder="1"/>
    <xf numFmtId="0" fontId="0" fillId="0" borderId="0" xfId="0" applyAlignment="1">
      <alignment wrapText="1"/>
    </xf>
    <xf numFmtId="44" fontId="0" fillId="0" borderId="0" xfId="2" applyFont="1"/>
    <xf numFmtId="43" fontId="0" fillId="0" borderId="0" xfId="1" applyFont="1"/>
    <xf numFmtId="0" fontId="1" fillId="2" borderId="5" xfId="4" applyBorder="1" applyAlignment="1">
      <alignment horizontal="center" vertical="center" wrapText="1"/>
    </xf>
    <xf numFmtId="44" fontId="1" fillId="2" borderId="3" xfId="4" applyNumberFormat="1" applyBorder="1"/>
    <xf numFmtId="44" fontId="1" fillId="2" borderId="4" xfId="4" applyNumberFormat="1" applyBorder="1"/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/>
  </cellXfs>
  <cellStyles count="5">
    <cellStyle name="20% - Accent5" xfId="4" builtinId="46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</xdr:row>
          <xdr:rowOff>22860</xdr:rowOff>
        </xdr:from>
        <xdr:to>
          <xdr:col>6</xdr:col>
          <xdr:colOff>266700</xdr:colOff>
          <xdr:row>10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lse\AppData\Local\Packages\microsoft.windowscommunicationsapps_8wekyb3d8bbwe\LocalState\Files\S0\74\Attachments\RetCalcWaterman%5b1448%5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xlsm]Retirement Calculator"/>
      <sheetName val=".xlsm].xlsm]Retirement_Calcul_2"/>
      <sheetName val=".xlsm].xlsm]RetCalcWaterman_1_2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  <sheetName val=".xlsm]RetCalcWaterman[1448]"/>
    </sheetNames>
    <definedNames>
      <definedName name="Recalculate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D984-7048-4778-B577-5E4A23505378}">
  <dimension ref="A3:L191"/>
  <sheetViews>
    <sheetView tabSelected="1" workbookViewId="0">
      <selection activeCell="B7" sqref="B7"/>
    </sheetView>
  </sheetViews>
  <sheetFormatPr defaultRowHeight="14.4" x14ac:dyDescent="0.3"/>
  <cols>
    <col min="2" max="2" width="12.109375" bestFit="1" customWidth="1"/>
    <col min="3" max="3" width="13.5546875" customWidth="1"/>
    <col min="4" max="4" width="14.21875" bestFit="1" customWidth="1"/>
    <col min="5" max="5" width="16" bestFit="1" customWidth="1"/>
    <col min="6" max="6" width="14.21875" bestFit="1" customWidth="1"/>
    <col min="7" max="7" width="12.77734375" bestFit="1" customWidth="1"/>
    <col min="8" max="8" width="14.21875" bestFit="1" customWidth="1"/>
    <col min="9" max="9" width="7.5546875" bestFit="1" customWidth="1"/>
  </cols>
  <sheetData>
    <row r="3" spans="1:12" ht="15" thickBot="1" x14ac:dyDescent="0.35"/>
    <row r="4" spans="1:12" x14ac:dyDescent="0.3">
      <c r="B4" s="1">
        <v>57000</v>
      </c>
      <c r="C4" s="14" t="s">
        <v>0</v>
      </c>
      <c r="D4" s="14"/>
      <c r="E4" s="14"/>
      <c r="F4" s="1">
        <v>700000</v>
      </c>
      <c r="G4" s="2" t="s">
        <v>1</v>
      </c>
    </row>
    <row r="5" spans="1:12" x14ac:dyDescent="0.3">
      <c r="B5" s="3">
        <v>3.5000000000000003E-2</v>
      </c>
      <c r="C5" s="13" t="s">
        <v>2</v>
      </c>
      <c r="D5" s="13"/>
      <c r="E5" s="13"/>
      <c r="F5" s="11">
        <f>VLOOKUP($B$8,B17:H100,7,FALSE)</f>
        <v>8345639.9070827998</v>
      </c>
      <c r="G5" s="2" t="s">
        <v>3</v>
      </c>
    </row>
    <row r="6" spans="1:12" ht="15" thickBot="1" x14ac:dyDescent="0.35">
      <c r="B6" s="4">
        <v>26</v>
      </c>
      <c r="C6" s="13" t="s">
        <v>4</v>
      </c>
      <c r="D6" s="13"/>
      <c r="E6" s="13"/>
      <c r="F6" s="12">
        <f>F5-F4</f>
        <v>7645639.9070827998</v>
      </c>
      <c r="G6" s="15" t="s">
        <v>5</v>
      </c>
      <c r="H6" s="14"/>
    </row>
    <row r="7" spans="1:12" x14ac:dyDescent="0.3">
      <c r="B7" s="4">
        <v>68</v>
      </c>
      <c r="C7" s="13" t="s">
        <v>6</v>
      </c>
      <c r="D7" s="13"/>
      <c r="E7" s="13"/>
    </row>
    <row r="8" spans="1:12" x14ac:dyDescent="0.3">
      <c r="B8" s="4">
        <v>90</v>
      </c>
      <c r="C8" s="13" t="s">
        <v>7</v>
      </c>
      <c r="D8" s="13"/>
      <c r="E8" s="13"/>
    </row>
    <row r="9" spans="1:12" x14ac:dyDescent="0.3">
      <c r="B9" s="5">
        <v>12500</v>
      </c>
      <c r="C9" s="13" t="s">
        <v>8</v>
      </c>
      <c r="D9" s="13"/>
      <c r="E9" s="13"/>
    </row>
    <row r="10" spans="1:12" x14ac:dyDescent="0.3">
      <c r="B10" s="3">
        <v>0.09</v>
      </c>
      <c r="C10" s="13" t="s">
        <v>9</v>
      </c>
      <c r="D10" s="13"/>
      <c r="E10" s="13"/>
    </row>
    <row r="11" spans="1:12" x14ac:dyDescent="0.3">
      <c r="B11" s="3">
        <v>2.5000000000000001E-2</v>
      </c>
      <c r="C11" s="13" t="s">
        <v>10</v>
      </c>
      <c r="D11" s="13"/>
      <c r="E11" s="13"/>
    </row>
    <row r="12" spans="1:12" x14ac:dyDescent="0.3">
      <c r="B12" s="3">
        <v>0.75</v>
      </c>
      <c r="C12" s="13" t="s">
        <v>11</v>
      </c>
      <c r="D12" s="13"/>
      <c r="E12" s="13"/>
    </row>
    <row r="13" spans="1:12" x14ac:dyDescent="0.3">
      <c r="B13" s="11">
        <f>B4*B12</f>
        <v>42750</v>
      </c>
      <c r="C13" s="13" t="s">
        <v>12</v>
      </c>
      <c r="D13" s="13"/>
      <c r="E13" s="13"/>
    </row>
    <row r="14" spans="1:12" ht="15" thickBot="1" x14ac:dyDescent="0.35">
      <c r="B14" s="6">
        <v>4.5235374740119509E-2</v>
      </c>
      <c r="C14" s="13" t="s">
        <v>13</v>
      </c>
      <c r="D14" s="13"/>
      <c r="E14" s="13"/>
    </row>
    <row r="16" spans="1:12" ht="29.55" customHeight="1" x14ac:dyDescent="0.3">
      <c r="A16" s="7"/>
      <c r="B16" s="10" t="s">
        <v>14</v>
      </c>
      <c r="C16" s="10" t="s">
        <v>15</v>
      </c>
      <c r="D16" s="10" t="s">
        <v>16</v>
      </c>
      <c r="E16" s="10" t="s">
        <v>17</v>
      </c>
      <c r="F16" s="10" t="s">
        <v>18</v>
      </c>
      <c r="G16" s="10" t="s">
        <v>19</v>
      </c>
      <c r="H16" s="10" t="s">
        <v>20</v>
      </c>
      <c r="I16" s="10" t="s">
        <v>21</v>
      </c>
      <c r="J16" s="7"/>
      <c r="K16" s="7"/>
      <c r="L16" s="7"/>
    </row>
    <row r="17" spans="2:9" x14ac:dyDescent="0.3">
      <c r="B17">
        <f>B6</f>
        <v>26</v>
      </c>
      <c r="C17" s="8">
        <f>B4</f>
        <v>57000</v>
      </c>
      <c r="D17" s="8">
        <f>B9</f>
        <v>12500</v>
      </c>
      <c r="E17" s="8">
        <f>B14*C17</f>
        <v>2578.4163601868122</v>
      </c>
      <c r="F17" s="8">
        <v>0</v>
      </c>
      <c r="G17" s="8">
        <f>(D17+F17)*B10</f>
        <v>1125</v>
      </c>
      <c r="H17" s="8">
        <f>D17+F17+G17+E17</f>
        <v>16203.416360186813</v>
      </c>
      <c r="I17">
        <f>B17+1</f>
        <v>27</v>
      </c>
    </row>
    <row r="18" spans="2:9" x14ac:dyDescent="0.3">
      <c r="B18">
        <f>IF(B17="","",IF(B17+1&lt;=$B$8,B17+1,""))</f>
        <v>27</v>
      </c>
      <c r="C18" s="8">
        <f>IF(B18="","",IF(B18&lt;$B$7,$B$4*(1+$B$5+$B$11)^(B18-$B$17),0))</f>
        <v>60419.999999999993</v>
      </c>
      <c r="D18" s="8">
        <f>IF(B18 = "", "",H17)</f>
        <v>16203.416360186813</v>
      </c>
      <c r="E18" s="8">
        <f>IF(B18="", "", $B$14*C18)</f>
        <v>2733.1213417980202</v>
      </c>
      <c r="F18" s="8">
        <f>IF(B18="","", IF(B18&gt;=$B$7,-$B$13*(1+$B$11)^(B18-$B$17),0))</f>
        <v>0</v>
      </c>
      <c r="G18" s="8">
        <f>IF(B18="","", (D18+F18)*$B$10)</f>
        <v>1458.3074724168132</v>
      </c>
      <c r="H18" s="8">
        <f>IF(B18="","",(D18+E18+F18+G18))</f>
        <v>20394.845174401649</v>
      </c>
      <c r="I18">
        <f>IF(B18="","",B18+1)</f>
        <v>28</v>
      </c>
    </row>
    <row r="19" spans="2:9" x14ac:dyDescent="0.3">
      <c r="B19">
        <f>IF(B18="","",IF(B18+1&lt;=$B$8,B18+1,""))</f>
        <v>28</v>
      </c>
      <c r="C19" s="8">
        <f>IF(B19="","",IF(B19&lt;$B$7,$B$4*(1+$B$5+$B$11)^(B19-$B$17),0))</f>
        <v>64045.199999999983</v>
      </c>
      <c r="D19" s="8">
        <f>IF(B19 = "", "",H18)</f>
        <v>20394.845174401649</v>
      </c>
      <c r="E19" s="8">
        <f>IF(B19="", "", $B$14*C19)</f>
        <v>2897.108622305901</v>
      </c>
      <c r="F19" s="8">
        <f>IF(B19="","", IF(B19&gt;=$B$7,-$B$13*(1+$B$11)^(B19-$B$17),0))</f>
        <v>0</v>
      </c>
      <c r="G19" s="8">
        <f>IF(B19="","", (D19+F19)*$B$10)</f>
        <v>1835.5360656961484</v>
      </c>
      <c r="H19" s="8">
        <f>IF(B19="","",(D19+E19+F19+G19))</f>
        <v>25127.489862403701</v>
      </c>
      <c r="I19">
        <f>IF(B19="","",B19+1)</f>
        <v>29</v>
      </c>
    </row>
    <row r="20" spans="2:9" x14ac:dyDescent="0.3">
      <c r="B20">
        <f t="shared" ref="B20:B83" si="0">IF(B19="","",IF(B19+1&lt;=$B$8,B19+1,""))</f>
        <v>29</v>
      </c>
      <c r="C20" s="8">
        <f t="shared" ref="C20:C83" si="1">IF(B20="","",IF(B20&lt;$B$7,$B$4*(1+$B$5+$B$11)^(B20-$B$17),0))</f>
        <v>67887.911999999968</v>
      </c>
      <c r="D20" s="8">
        <f t="shared" ref="D20:D83" si="2">IF(B20 = "", "",H19)</f>
        <v>25127.489862403701</v>
      </c>
      <c r="E20" s="8">
        <f t="shared" ref="E20:E83" si="3">IF(B20="", "", $B$14*C20)</f>
        <v>3070.9351396442548</v>
      </c>
      <c r="F20" s="8">
        <f t="shared" ref="F20:F83" si="4">IF(B20="","", IF(B20&gt;=$B$7,-$B$13*(1+$B$11)^(B20-$B$17),0))</f>
        <v>0</v>
      </c>
      <c r="G20" s="8">
        <f t="shared" ref="G20:G83" si="5">IF(B20="","", (D20+F20)*$B$10)</f>
        <v>2261.4740876163332</v>
      </c>
      <c r="H20" s="8">
        <f t="shared" ref="H20:H83" si="6">IF(B20="","",(D20+E20+F20+G20))</f>
        <v>30459.89908966429</v>
      </c>
      <c r="I20">
        <f t="shared" ref="I20:I83" si="7">IF(B20="","",B20+1)</f>
        <v>30</v>
      </c>
    </row>
    <row r="21" spans="2:9" x14ac:dyDescent="0.3">
      <c r="B21">
        <f t="shared" si="0"/>
        <v>30</v>
      </c>
      <c r="C21" s="8">
        <f t="shared" si="1"/>
        <v>71961.186719999969</v>
      </c>
      <c r="D21" s="8">
        <f t="shared" si="2"/>
        <v>30459.89908966429</v>
      </c>
      <c r="E21" s="8">
        <f t="shared" si="3"/>
        <v>3255.1912480229103</v>
      </c>
      <c r="F21" s="8">
        <f t="shared" si="4"/>
        <v>0</v>
      </c>
      <c r="G21" s="8">
        <f t="shared" si="5"/>
        <v>2741.390918069786</v>
      </c>
      <c r="H21" s="8">
        <f t="shared" si="6"/>
        <v>36456.481255756989</v>
      </c>
      <c r="I21">
        <f t="shared" si="7"/>
        <v>31</v>
      </c>
    </row>
    <row r="22" spans="2:9" x14ac:dyDescent="0.3">
      <c r="B22">
        <f t="shared" si="0"/>
        <v>31</v>
      </c>
      <c r="C22" s="8">
        <f t="shared" si="1"/>
        <v>76278.857923199947</v>
      </c>
      <c r="D22" s="8">
        <f t="shared" si="2"/>
        <v>36456.481255756989</v>
      </c>
      <c r="E22" s="8">
        <f t="shared" si="3"/>
        <v>3450.5027229042839</v>
      </c>
      <c r="F22" s="8">
        <f t="shared" si="4"/>
        <v>0</v>
      </c>
      <c r="G22" s="8">
        <f t="shared" si="5"/>
        <v>3281.083313018129</v>
      </c>
      <c r="H22" s="8">
        <f t="shared" si="6"/>
        <v>43188.067291679399</v>
      </c>
      <c r="I22">
        <f t="shared" si="7"/>
        <v>32</v>
      </c>
    </row>
    <row r="23" spans="2:9" x14ac:dyDescent="0.3">
      <c r="B23">
        <f t="shared" si="0"/>
        <v>32</v>
      </c>
      <c r="C23" s="8">
        <f t="shared" si="1"/>
        <v>80855.589398591939</v>
      </c>
      <c r="D23" s="8">
        <f t="shared" si="2"/>
        <v>43188.067291679399</v>
      </c>
      <c r="E23" s="8">
        <f t="shared" si="3"/>
        <v>3657.5328862785404</v>
      </c>
      <c r="F23" s="8">
        <f t="shared" si="4"/>
        <v>0</v>
      </c>
      <c r="G23" s="8">
        <f t="shared" si="5"/>
        <v>3886.9260562511458</v>
      </c>
      <c r="H23" s="8">
        <f t="shared" si="6"/>
        <v>50732.526234209086</v>
      </c>
      <c r="I23">
        <f t="shared" si="7"/>
        <v>33</v>
      </c>
    </row>
    <row r="24" spans="2:9" x14ac:dyDescent="0.3">
      <c r="B24">
        <f t="shared" si="0"/>
        <v>33</v>
      </c>
      <c r="C24" s="8">
        <f t="shared" si="1"/>
        <v>85706.924762507435</v>
      </c>
      <c r="D24" s="8">
        <f t="shared" si="2"/>
        <v>50732.526234209086</v>
      </c>
      <c r="E24" s="8">
        <f t="shared" si="3"/>
        <v>3876.9848594552523</v>
      </c>
      <c r="F24" s="8">
        <f t="shared" si="4"/>
        <v>0</v>
      </c>
      <c r="G24" s="8">
        <f t="shared" si="5"/>
        <v>4565.9273610788177</v>
      </c>
      <c r="H24" s="8">
        <f t="shared" si="6"/>
        <v>59175.438454743155</v>
      </c>
      <c r="I24">
        <f t="shared" si="7"/>
        <v>34</v>
      </c>
    </row>
    <row r="25" spans="2:9" x14ac:dyDescent="0.3">
      <c r="B25">
        <f t="shared" si="0"/>
        <v>34</v>
      </c>
      <c r="C25" s="8">
        <f t="shared" si="1"/>
        <v>90849.340248257882</v>
      </c>
      <c r="D25" s="8">
        <f t="shared" si="2"/>
        <v>59175.438454743155</v>
      </c>
      <c r="E25" s="8">
        <f t="shared" si="3"/>
        <v>4109.6039510225673</v>
      </c>
      <c r="F25" s="8">
        <f t="shared" si="4"/>
        <v>0</v>
      </c>
      <c r="G25" s="8">
        <f t="shared" si="5"/>
        <v>5325.7894609268833</v>
      </c>
      <c r="H25" s="8">
        <f t="shared" si="6"/>
        <v>68610.831866692606</v>
      </c>
      <c r="I25">
        <f t="shared" si="7"/>
        <v>35</v>
      </c>
    </row>
    <row r="26" spans="2:9" x14ac:dyDescent="0.3">
      <c r="B26">
        <f t="shared" si="0"/>
        <v>35</v>
      </c>
      <c r="C26" s="8">
        <f t="shared" si="1"/>
        <v>96300.300663153335</v>
      </c>
      <c r="D26" s="8">
        <f t="shared" si="2"/>
        <v>68610.831866692606</v>
      </c>
      <c r="E26" s="8">
        <f t="shared" si="3"/>
        <v>4356.1801880839203</v>
      </c>
      <c r="F26" s="8">
        <f t="shared" si="4"/>
        <v>0</v>
      </c>
      <c r="G26" s="8">
        <f t="shared" si="5"/>
        <v>6174.974868002334</v>
      </c>
      <c r="H26" s="8">
        <f t="shared" si="6"/>
        <v>79141.986922778859</v>
      </c>
      <c r="I26">
        <f t="shared" si="7"/>
        <v>36</v>
      </c>
    </row>
    <row r="27" spans="2:9" x14ac:dyDescent="0.3">
      <c r="B27">
        <f t="shared" si="0"/>
        <v>36</v>
      </c>
      <c r="C27" s="8">
        <f t="shared" si="1"/>
        <v>102078.31870294253</v>
      </c>
      <c r="D27" s="8">
        <f t="shared" si="2"/>
        <v>79141.986922778859</v>
      </c>
      <c r="E27" s="8">
        <f t="shared" si="3"/>
        <v>4617.5509993689557</v>
      </c>
      <c r="F27" s="8">
        <f t="shared" si="4"/>
        <v>0</v>
      </c>
      <c r="G27" s="8">
        <f t="shared" si="5"/>
        <v>7122.7788230500973</v>
      </c>
      <c r="H27" s="8">
        <f t="shared" si="6"/>
        <v>90882.31674519791</v>
      </c>
      <c r="I27">
        <f t="shared" si="7"/>
        <v>37</v>
      </c>
    </row>
    <row r="28" spans="2:9" x14ac:dyDescent="0.3">
      <c r="B28">
        <f t="shared" si="0"/>
        <v>37</v>
      </c>
      <c r="C28" s="8">
        <f t="shared" si="1"/>
        <v>108203.01782511907</v>
      </c>
      <c r="D28" s="8">
        <f t="shared" si="2"/>
        <v>90882.31674519791</v>
      </c>
      <c r="E28" s="8">
        <f t="shared" si="3"/>
        <v>4894.6040593310918</v>
      </c>
      <c r="F28" s="8">
        <f t="shared" si="4"/>
        <v>0</v>
      </c>
      <c r="G28" s="8">
        <f t="shared" si="5"/>
        <v>8179.408507067812</v>
      </c>
      <c r="H28" s="8">
        <f t="shared" si="6"/>
        <v>103956.32931159681</v>
      </c>
      <c r="I28">
        <f t="shared" si="7"/>
        <v>38</v>
      </c>
    </row>
    <row r="29" spans="2:9" x14ac:dyDescent="0.3">
      <c r="B29">
        <f t="shared" si="0"/>
        <v>38</v>
      </c>
      <c r="C29" s="8">
        <f t="shared" si="1"/>
        <v>114695.1988946262</v>
      </c>
      <c r="D29" s="8">
        <f t="shared" si="2"/>
        <v>103956.32931159681</v>
      </c>
      <c r="E29" s="8">
        <f t="shared" si="3"/>
        <v>5188.2803028909566</v>
      </c>
      <c r="F29" s="8">
        <f t="shared" si="4"/>
        <v>0</v>
      </c>
      <c r="G29" s="8">
        <f t="shared" si="5"/>
        <v>9356.069638043713</v>
      </c>
      <c r="H29" s="8">
        <f t="shared" si="6"/>
        <v>118500.67925253148</v>
      </c>
      <c r="I29">
        <f t="shared" si="7"/>
        <v>39</v>
      </c>
    </row>
    <row r="30" spans="2:9" x14ac:dyDescent="0.3">
      <c r="B30">
        <f t="shared" si="0"/>
        <v>39</v>
      </c>
      <c r="C30" s="8">
        <f t="shared" si="1"/>
        <v>121576.91082830375</v>
      </c>
      <c r="D30" s="8">
        <f t="shared" si="2"/>
        <v>118500.67925253148</v>
      </c>
      <c r="E30" s="8">
        <f t="shared" si="3"/>
        <v>5499.5771210644134</v>
      </c>
      <c r="F30" s="8">
        <f t="shared" si="4"/>
        <v>0</v>
      </c>
      <c r="G30" s="8">
        <f t="shared" si="5"/>
        <v>10665.061132727833</v>
      </c>
      <c r="H30" s="8">
        <f t="shared" si="6"/>
        <v>134665.31750632374</v>
      </c>
      <c r="I30">
        <f t="shared" si="7"/>
        <v>40</v>
      </c>
    </row>
    <row r="31" spans="2:9" x14ac:dyDescent="0.3">
      <c r="B31">
        <f t="shared" si="0"/>
        <v>40</v>
      </c>
      <c r="C31" s="8">
        <f t="shared" si="1"/>
        <v>128871.52547800199</v>
      </c>
      <c r="D31" s="8">
        <f t="shared" si="2"/>
        <v>134665.31750632374</v>
      </c>
      <c r="E31" s="8">
        <f t="shared" si="3"/>
        <v>5829.5517483282792</v>
      </c>
      <c r="F31" s="8">
        <f t="shared" si="4"/>
        <v>0</v>
      </c>
      <c r="G31" s="8">
        <f t="shared" si="5"/>
        <v>12119.878575569137</v>
      </c>
      <c r="H31" s="8">
        <f t="shared" si="6"/>
        <v>152614.74783022117</v>
      </c>
      <c r="I31">
        <f t="shared" si="7"/>
        <v>41</v>
      </c>
    </row>
    <row r="32" spans="2:9" x14ac:dyDescent="0.3">
      <c r="B32">
        <f t="shared" si="0"/>
        <v>41</v>
      </c>
      <c r="C32" s="8">
        <f t="shared" si="1"/>
        <v>136603.81700668207</v>
      </c>
      <c r="D32" s="8">
        <f t="shared" si="2"/>
        <v>152614.74783022117</v>
      </c>
      <c r="E32" s="8">
        <f t="shared" si="3"/>
        <v>6179.324853227974</v>
      </c>
      <c r="F32" s="8">
        <f t="shared" si="4"/>
        <v>0</v>
      </c>
      <c r="G32" s="8">
        <f t="shared" si="5"/>
        <v>13735.327304719905</v>
      </c>
      <c r="H32" s="8">
        <f t="shared" si="6"/>
        <v>172529.39998816905</v>
      </c>
      <c r="I32">
        <f t="shared" si="7"/>
        <v>42</v>
      </c>
    </row>
    <row r="33" spans="2:9" x14ac:dyDescent="0.3">
      <c r="B33">
        <f t="shared" si="0"/>
        <v>42</v>
      </c>
      <c r="C33" s="8">
        <f t="shared" si="1"/>
        <v>144800.04602708298</v>
      </c>
      <c r="D33" s="8">
        <f t="shared" si="2"/>
        <v>172529.39998816905</v>
      </c>
      <c r="E33" s="8">
        <f t="shared" si="3"/>
        <v>6550.0843444216516</v>
      </c>
      <c r="F33" s="8">
        <f t="shared" si="4"/>
        <v>0</v>
      </c>
      <c r="G33" s="8">
        <f t="shared" si="5"/>
        <v>15527.645998935215</v>
      </c>
      <c r="H33" s="8">
        <f t="shared" si="6"/>
        <v>194607.13033152593</v>
      </c>
      <c r="I33">
        <f t="shared" si="7"/>
        <v>43</v>
      </c>
    </row>
    <row r="34" spans="2:9" x14ac:dyDescent="0.3">
      <c r="B34">
        <f t="shared" si="0"/>
        <v>43</v>
      </c>
      <c r="C34" s="8">
        <f t="shared" si="1"/>
        <v>153488.04878870791</v>
      </c>
      <c r="D34" s="8">
        <f t="shared" si="2"/>
        <v>194607.13033152593</v>
      </c>
      <c r="E34" s="8">
        <f t="shared" si="3"/>
        <v>6943.0894050869483</v>
      </c>
      <c r="F34" s="8">
        <f t="shared" si="4"/>
        <v>0</v>
      </c>
      <c r="G34" s="8">
        <f t="shared" si="5"/>
        <v>17514.641729837334</v>
      </c>
      <c r="H34" s="8">
        <f t="shared" si="6"/>
        <v>219064.86146645021</v>
      </c>
      <c r="I34">
        <f t="shared" si="7"/>
        <v>44</v>
      </c>
    </row>
    <row r="35" spans="2:9" x14ac:dyDescent="0.3">
      <c r="B35">
        <f t="shared" si="0"/>
        <v>44</v>
      </c>
      <c r="C35" s="8">
        <f t="shared" si="1"/>
        <v>162697.3317160304</v>
      </c>
      <c r="D35" s="8">
        <f t="shared" si="2"/>
        <v>219064.86146645021</v>
      </c>
      <c r="E35" s="8">
        <f t="shared" si="3"/>
        <v>7359.6747693921661</v>
      </c>
      <c r="F35" s="8">
        <f t="shared" si="4"/>
        <v>0</v>
      </c>
      <c r="G35" s="8">
        <f t="shared" si="5"/>
        <v>19715.837531980516</v>
      </c>
      <c r="H35" s="8">
        <f t="shared" si="6"/>
        <v>246140.37376782289</v>
      </c>
      <c r="I35">
        <f t="shared" si="7"/>
        <v>45</v>
      </c>
    </row>
    <row r="36" spans="2:9" x14ac:dyDescent="0.3">
      <c r="B36">
        <f t="shared" si="0"/>
        <v>45</v>
      </c>
      <c r="C36" s="8">
        <f t="shared" si="1"/>
        <v>172459.17161899217</v>
      </c>
      <c r="D36" s="8">
        <f t="shared" si="2"/>
        <v>246140.37376782289</v>
      </c>
      <c r="E36" s="8">
        <f t="shared" si="3"/>
        <v>7801.255255555694</v>
      </c>
      <c r="F36" s="8">
        <f t="shared" si="4"/>
        <v>0</v>
      </c>
      <c r="G36" s="8">
        <f t="shared" si="5"/>
        <v>22152.63363910406</v>
      </c>
      <c r="H36" s="8">
        <f t="shared" si="6"/>
        <v>276094.26266248268</v>
      </c>
      <c r="I36">
        <f t="shared" si="7"/>
        <v>46</v>
      </c>
    </row>
    <row r="37" spans="2:9" x14ac:dyDescent="0.3">
      <c r="B37">
        <f t="shared" si="0"/>
        <v>46</v>
      </c>
      <c r="C37" s="8">
        <f t="shared" si="1"/>
        <v>182806.7219161317</v>
      </c>
      <c r="D37" s="8">
        <f t="shared" si="2"/>
        <v>276094.26266248268</v>
      </c>
      <c r="E37" s="8">
        <f t="shared" si="3"/>
        <v>8269.3305708890348</v>
      </c>
      <c r="F37" s="8">
        <f t="shared" si="4"/>
        <v>0</v>
      </c>
      <c r="G37" s="8">
        <f t="shared" si="5"/>
        <v>24848.483639623439</v>
      </c>
      <c r="H37" s="8">
        <f t="shared" si="6"/>
        <v>309212.07687299518</v>
      </c>
      <c r="I37">
        <f t="shared" si="7"/>
        <v>47</v>
      </c>
    </row>
    <row r="38" spans="2:9" x14ac:dyDescent="0.3">
      <c r="B38">
        <f t="shared" si="0"/>
        <v>47</v>
      </c>
      <c r="C38" s="8">
        <f t="shared" si="1"/>
        <v>193775.12523109958</v>
      </c>
      <c r="D38" s="8">
        <f t="shared" si="2"/>
        <v>309212.07687299518</v>
      </c>
      <c r="E38" s="8">
        <f t="shared" si="3"/>
        <v>8765.4904051423764</v>
      </c>
      <c r="F38" s="8">
        <f t="shared" si="4"/>
        <v>0</v>
      </c>
      <c r="G38" s="8">
        <f t="shared" si="5"/>
        <v>27829.086918569566</v>
      </c>
      <c r="H38" s="8">
        <f t="shared" si="6"/>
        <v>345806.65419670712</v>
      </c>
      <c r="I38">
        <f t="shared" si="7"/>
        <v>48</v>
      </c>
    </row>
    <row r="39" spans="2:9" x14ac:dyDescent="0.3">
      <c r="B39">
        <f t="shared" si="0"/>
        <v>48</v>
      </c>
      <c r="C39" s="8">
        <f t="shared" si="1"/>
        <v>205401.63274496552</v>
      </c>
      <c r="D39" s="8">
        <f t="shared" si="2"/>
        <v>345806.65419670712</v>
      </c>
      <c r="E39" s="8">
        <f t="shared" si="3"/>
        <v>9291.419829450917</v>
      </c>
      <c r="F39" s="8">
        <f t="shared" si="4"/>
        <v>0</v>
      </c>
      <c r="G39" s="8">
        <f t="shared" si="5"/>
        <v>31122.59887770364</v>
      </c>
      <c r="H39" s="8">
        <f t="shared" si="6"/>
        <v>386220.67290386168</v>
      </c>
      <c r="I39">
        <f t="shared" si="7"/>
        <v>49</v>
      </c>
    </row>
    <row r="40" spans="2:9" x14ac:dyDescent="0.3">
      <c r="B40">
        <f t="shared" si="0"/>
        <v>49</v>
      </c>
      <c r="C40" s="8">
        <f t="shared" si="1"/>
        <v>217725.73070966342</v>
      </c>
      <c r="D40" s="8">
        <f t="shared" si="2"/>
        <v>386220.67290386168</v>
      </c>
      <c r="E40" s="8">
        <f t="shared" si="3"/>
        <v>9848.9050192179711</v>
      </c>
      <c r="F40" s="8">
        <f t="shared" si="4"/>
        <v>0</v>
      </c>
      <c r="G40" s="8">
        <f t="shared" si="5"/>
        <v>34759.860561347552</v>
      </c>
      <c r="H40" s="8">
        <f t="shared" si="6"/>
        <v>430829.43848442723</v>
      </c>
      <c r="I40">
        <f t="shared" si="7"/>
        <v>50</v>
      </c>
    </row>
    <row r="41" spans="2:9" x14ac:dyDescent="0.3">
      <c r="B41">
        <f t="shared" si="0"/>
        <v>50</v>
      </c>
      <c r="C41" s="8">
        <f t="shared" si="1"/>
        <v>230789.27455224324</v>
      </c>
      <c r="D41" s="8">
        <f t="shared" si="2"/>
        <v>430829.43848442723</v>
      </c>
      <c r="E41" s="8">
        <f t="shared" si="3"/>
        <v>10439.839320371049</v>
      </c>
      <c r="F41" s="8">
        <f t="shared" si="4"/>
        <v>0</v>
      </c>
      <c r="G41" s="8">
        <f t="shared" si="5"/>
        <v>38774.649463598449</v>
      </c>
      <c r="H41" s="8">
        <f t="shared" si="6"/>
        <v>480043.92726839671</v>
      </c>
      <c r="I41">
        <f t="shared" si="7"/>
        <v>51</v>
      </c>
    </row>
    <row r="42" spans="2:9" x14ac:dyDescent="0.3">
      <c r="B42">
        <f t="shared" si="0"/>
        <v>51</v>
      </c>
      <c r="C42" s="8">
        <f t="shared" si="1"/>
        <v>244636.63102537778</v>
      </c>
      <c r="D42" s="8">
        <f t="shared" si="2"/>
        <v>480043.92726839671</v>
      </c>
      <c r="E42" s="8">
        <f t="shared" si="3"/>
        <v>11066.229679593311</v>
      </c>
      <c r="F42" s="8">
        <f t="shared" si="4"/>
        <v>0</v>
      </c>
      <c r="G42" s="8">
        <f t="shared" si="5"/>
        <v>43203.9534541557</v>
      </c>
      <c r="H42" s="8">
        <f t="shared" si="6"/>
        <v>534314.11040214566</v>
      </c>
      <c r="I42">
        <f t="shared" si="7"/>
        <v>52</v>
      </c>
    </row>
    <row r="43" spans="2:9" x14ac:dyDescent="0.3">
      <c r="B43">
        <f t="shared" si="0"/>
        <v>52</v>
      </c>
      <c r="C43" s="8">
        <f t="shared" si="1"/>
        <v>259314.82888690042</v>
      </c>
      <c r="D43" s="8">
        <f t="shared" si="2"/>
        <v>534314.11040214566</v>
      </c>
      <c r="E43" s="8">
        <f t="shared" si="3"/>
        <v>11730.203460368908</v>
      </c>
      <c r="F43" s="8">
        <f t="shared" si="4"/>
        <v>0</v>
      </c>
      <c r="G43" s="8">
        <f t="shared" si="5"/>
        <v>48088.269936193108</v>
      </c>
      <c r="H43" s="8">
        <f t="shared" si="6"/>
        <v>594132.5837987077</v>
      </c>
      <c r="I43">
        <f t="shared" si="7"/>
        <v>53</v>
      </c>
    </row>
    <row r="44" spans="2:9" x14ac:dyDescent="0.3">
      <c r="B44">
        <f t="shared" si="0"/>
        <v>53</v>
      </c>
      <c r="C44" s="8">
        <f t="shared" si="1"/>
        <v>274873.71862011438</v>
      </c>
      <c r="D44" s="8">
        <f t="shared" si="2"/>
        <v>594132.5837987077</v>
      </c>
      <c r="E44" s="8">
        <f t="shared" si="3"/>
        <v>12434.01566799104</v>
      </c>
      <c r="F44" s="8">
        <f t="shared" si="4"/>
        <v>0</v>
      </c>
      <c r="G44" s="8">
        <f t="shared" si="5"/>
        <v>53471.932541883689</v>
      </c>
      <c r="H44" s="8">
        <f t="shared" si="6"/>
        <v>660038.53200858238</v>
      </c>
      <c r="I44">
        <f t="shared" si="7"/>
        <v>54</v>
      </c>
    </row>
    <row r="45" spans="2:9" x14ac:dyDescent="0.3">
      <c r="B45">
        <f t="shared" si="0"/>
        <v>54</v>
      </c>
      <c r="C45" s="8">
        <f t="shared" si="1"/>
        <v>291366.14173732128</v>
      </c>
      <c r="D45" s="8">
        <f t="shared" si="2"/>
        <v>660038.53200858238</v>
      </c>
      <c r="E45" s="8">
        <f t="shared" si="3"/>
        <v>13180.056608070503</v>
      </c>
      <c r="F45" s="8">
        <f t="shared" si="4"/>
        <v>0</v>
      </c>
      <c r="G45" s="8">
        <f t="shared" si="5"/>
        <v>59403.467880772412</v>
      </c>
      <c r="H45" s="8">
        <f t="shared" si="6"/>
        <v>732622.05649742531</v>
      </c>
      <c r="I45">
        <f t="shared" si="7"/>
        <v>55</v>
      </c>
    </row>
    <row r="46" spans="2:9" x14ac:dyDescent="0.3">
      <c r="B46">
        <f t="shared" si="0"/>
        <v>55</v>
      </c>
      <c r="C46" s="8">
        <f t="shared" si="1"/>
        <v>308848.11024156044</v>
      </c>
      <c r="D46" s="8">
        <f t="shared" si="2"/>
        <v>732622.05649742531</v>
      </c>
      <c r="E46" s="8">
        <f t="shared" si="3"/>
        <v>13970.860004554728</v>
      </c>
      <c r="F46" s="8">
        <f t="shared" si="4"/>
        <v>0</v>
      </c>
      <c r="G46" s="8">
        <f t="shared" si="5"/>
        <v>65935.985084768268</v>
      </c>
      <c r="H46" s="8">
        <f t="shared" si="6"/>
        <v>812528.90158674831</v>
      </c>
      <c r="I46">
        <f t="shared" si="7"/>
        <v>56</v>
      </c>
    </row>
    <row r="47" spans="2:9" x14ac:dyDescent="0.3">
      <c r="B47">
        <f t="shared" si="0"/>
        <v>56</v>
      </c>
      <c r="C47" s="8">
        <f t="shared" si="1"/>
        <v>327378.99685605412</v>
      </c>
      <c r="D47" s="8">
        <f t="shared" si="2"/>
        <v>812528.90158674831</v>
      </c>
      <c r="E47" s="8">
        <f t="shared" si="3"/>
        <v>14809.111604828015</v>
      </c>
      <c r="F47" s="8">
        <f t="shared" si="4"/>
        <v>0</v>
      </c>
      <c r="G47" s="8">
        <f t="shared" si="5"/>
        <v>73127.60114280734</v>
      </c>
      <c r="H47" s="8">
        <f t="shared" si="6"/>
        <v>900465.61433438375</v>
      </c>
      <c r="I47">
        <f t="shared" si="7"/>
        <v>57</v>
      </c>
    </row>
    <row r="48" spans="2:9" x14ac:dyDescent="0.3">
      <c r="B48">
        <f t="shared" si="0"/>
        <v>57</v>
      </c>
      <c r="C48" s="8">
        <f t="shared" si="1"/>
        <v>347021.73666741722</v>
      </c>
      <c r="D48" s="8">
        <f t="shared" si="2"/>
        <v>900465.61433438375</v>
      </c>
      <c r="E48" s="8">
        <f t="shared" si="3"/>
        <v>15697.65830111769</v>
      </c>
      <c r="F48" s="8">
        <f t="shared" si="4"/>
        <v>0</v>
      </c>
      <c r="G48" s="8">
        <f t="shared" si="5"/>
        <v>81041.905290094539</v>
      </c>
      <c r="H48" s="8">
        <f t="shared" si="6"/>
        <v>997205.17792559601</v>
      </c>
      <c r="I48">
        <f t="shared" si="7"/>
        <v>58</v>
      </c>
    </row>
    <row r="49" spans="2:9" x14ac:dyDescent="0.3">
      <c r="B49">
        <f t="shared" si="0"/>
        <v>58</v>
      </c>
      <c r="C49" s="8">
        <f t="shared" si="1"/>
        <v>367843.04086746223</v>
      </c>
      <c r="D49" s="8">
        <f t="shared" si="2"/>
        <v>997205.17792559601</v>
      </c>
      <c r="E49" s="8">
        <f t="shared" si="3"/>
        <v>16639.517799184749</v>
      </c>
      <c r="F49" s="8">
        <f t="shared" si="4"/>
        <v>0</v>
      </c>
      <c r="G49" s="8">
        <f t="shared" si="5"/>
        <v>89748.466013303638</v>
      </c>
      <c r="H49" s="8">
        <f t="shared" si="6"/>
        <v>1103593.1617380844</v>
      </c>
      <c r="I49">
        <f t="shared" si="7"/>
        <v>59</v>
      </c>
    </row>
    <row r="50" spans="2:9" x14ac:dyDescent="0.3">
      <c r="B50">
        <f t="shared" si="0"/>
        <v>59</v>
      </c>
      <c r="C50" s="8">
        <f t="shared" si="1"/>
        <v>389913.62331950985</v>
      </c>
      <c r="D50" s="8">
        <f t="shared" si="2"/>
        <v>1103593.1617380844</v>
      </c>
      <c r="E50" s="8">
        <f t="shared" si="3"/>
        <v>17637.888867135829</v>
      </c>
      <c r="F50" s="8">
        <f t="shared" si="4"/>
        <v>0</v>
      </c>
      <c r="G50" s="8">
        <f t="shared" si="5"/>
        <v>99323.384556427598</v>
      </c>
      <c r="H50" s="8">
        <f t="shared" si="6"/>
        <v>1220554.4351616479</v>
      </c>
      <c r="I50">
        <f t="shared" si="7"/>
        <v>60</v>
      </c>
    </row>
    <row r="51" spans="2:9" x14ac:dyDescent="0.3">
      <c r="B51">
        <f t="shared" si="0"/>
        <v>60</v>
      </c>
      <c r="C51" s="8">
        <f t="shared" si="1"/>
        <v>413308.44071868045</v>
      </c>
      <c r="D51" s="8">
        <f t="shared" si="2"/>
        <v>1220554.4351616479</v>
      </c>
      <c r="E51" s="8">
        <f t="shared" si="3"/>
        <v>18696.16219916398</v>
      </c>
      <c r="F51" s="8">
        <f t="shared" si="4"/>
        <v>0</v>
      </c>
      <c r="G51" s="8">
        <f t="shared" si="5"/>
        <v>109849.8991645483</v>
      </c>
      <c r="H51" s="8">
        <f t="shared" si="6"/>
        <v>1349100.4965253603</v>
      </c>
      <c r="I51">
        <f t="shared" si="7"/>
        <v>61</v>
      </c>
    </row>
    <row r="52" spans="2:9" x14ac:dyDescent="0.3">
      <c r="B52">
        <f t="shared" si="0"/>
        <v>61</v>
      </c>
      <c r="C52" s="8">
        <f t="shared" si="1"/>
        <v>438106.94716180116</v>
      </c>
      <c r="D52" s="8">
        <f t="shared" si="2"/>
        <v>1349100.4965253603</v>
      </c>
      <c r="E52" s="8">
        <f t="shared" si="3"/>
        <v>19817.931931113813</v>
      </c>
      <c r="F52" s="8">
        <f t="shared" si="4"/>
        <v>0</v>
      </c>
      <c r="G52" s="8">
        <f t="shared" si="5"/>
        <v>121419.04468728243</v>
      </c>
      <c r="H52" s="8">
        <f t="shared" si="6"/>
        <v>1490337.4731437566</v>
      </c>
      <c r="I52">
        <f t="shared" si="7"/>
        <v>62</v>
      </c>
    </row>
    <row r="53" spans="2:9" x14ac:dyDescent="0.3">
      <c r="B53">
        <f t="shared" si="0"/>
        <v>62</v>
      </c>
      <c r="C53" s="8">
        <f t="shared" si="1"/>
        <v>464393.36399150931</v>
      </c>
      <c r="D53" s="8">
        <f t="shared" si="2"/>
        <v>1490337.4731437566</v>
      </c>
      <c r="E53" s="8">
        <f t="shared" si="3"/>
        <v>21007.007846980647</v>
      </c>
      <c r="F53" s="8">
        <f t="shared" si="4"/>
        <v>0</v>
      </c>
      <c r="G53" s="8">
        <f t="shared" si="5"/>
        <v>134130.37258293809</v>
      </c>
      <c r="H53" s="8">
        <f t="shared" si="6"/>
        <v>1645474.8535736753</v>
      </c>
      <c r="I53">
        <f t="shared" si="7"/>
        <v>63</v>
      </c>
    </row>
    <row r="54" spans="2:9" x14ac:dyDescent="0.3">
      <c r="B54">
        <f t="shared" si="0"/>
        <v>63</v>
      </c>
      <c r="C54" s="8">
        <f t="shared" si="1"/>
        <v>492256.96583099972</v>
      </c>
      <c r="D54" s="8">
        <f t="shared" si="2"/>
        <v>1645474.8535736753</v>
      </c>
      <c r="E54" s="8">
        <f t="shared" si="3"/>
        <v>22267.428317799477</v>
      </c>
      <c r="F54" s="8">
        <f t="shared" si="4"/>
        <v>0</v>
      </c>
      <c r="G54" s="8">
        <f t="shared" si="5"/>
        <v>148092.73682163077</v>
      </c>
      <c r="H54" s="8">
        <f t="shared" si="6"/>
        <v>1815835.0187131055</v>
      </c>
      <c r="I54">
        <f t="shared" si="7"/>
        <v>64</v>
      </c>
    </row>
    <row r="55" spans="2:9" x14ac:dyDescent="0.3">
      <c r="B55">
        <f t="shared" si="0"/>
        <v>64</v>
      </c>
      <c r="C55" s="8">
        <f t="shared" si="1"/>
        <v>521792.3837808597</v>
      </c>
      <c r="D55" s="8">
        <f t="shared" si="2"/>
        <v>1815835.0187131055</v>
      </c>
      <c r="E55" s="8">
        <f t="shared" si="3"/>
        <v>23603.474016867447</v>
      </c>
      <c r="F55" s="8">
        <f t="shared" si="4"/>
        <v>0</v>
      </c>
      <c r="G55" s="8">
        <f t="shared" si="5"/>
        <v>163425.15168417949</v>
      </c>
      <c r="H55" s="8">
        <f t="shared" si="6"/>
        <v>2002863.6444141523</v>
      </c>
      <c r="I55">
        <f t="shared" si="7"/>
        <v>65</v>
      </c>
    </row>
    <row r="56" spans="2:9" x14ac:dyDescent="0.3">
      <c r="B56">
        <f t="shared" si="0"/>
        <v>65</v>
      </c>
      <c r="C56" s="8">
        <f t="shared" si="1"/>
        <v>553099.92680771113</v>
      </c>
      <c r="D56" s="8">
        <f t="shared" si="2"/>
        <v>2002863.6444141523</v>
      </c>
      <c r="E56" s="8">
        <f t="shared" si="3"/>
        <v>25019.682457879484</v>
      </c>
      <c r="F56" s="8">
        <f t="shared" si="4"/>
        <v>0</v>
      </c>
      <c r="G56" s="8">
        <f t="shared" si="5"/>
        <v>180257.7279972737</v>
      </c>
      <c r="H56" s="8">
        <f t="shared" si="6"/>
        <v>2208141.0548693053</v>
      </c>
      <c r="I56">
        <f t="shared" si="7"/>
        <v>66</v>
      </c>
    </row>
    <row r="57" spans="2:9" x14ac:dyDescent="0.3">
      <c r="B57">
        <f t="shared" si="0"/>
        <v>66</v>
      </c>
      <c r="C57" s="8">
        <f t="shared" si="1"/>
        <v>586285.92241617374</v>
      </c>
      <c r="D57" s="8">
        <f t="shared" si="2"/>
        <v>2208141.0548693053</v>
      </c>
      <c r="E57" s="8">
        <f t="shared" si="3"/>
        <v>26520.863405352251</v>
      </c>
      <c r="F57" s="8">
        <f t="shared" si="4"/>
        <v>0</v>
      </c>
      <c r="G57" s="8">
        <f t="shared" si="5"/>
        <v>198732.69493823749</v>
      </c>
      <c r="H57" s="8">
        <f t="shared" si="6"/>
        <v>2433394.6132128951</v>
      </c>
      <c r="I57">
        <f t="shared" si="7"/>
        <v>67</v>
      </c>
    </row>
    <row r="58" spans="2:9" x14ac:dyDescent="0.3">
      <c r="B58">
        <f t="shared" si="0"/>
        <v>67</v>
      </c>
      <c r="C58" s="8">
        <f t="shared" si="1"/>
        <v>621463.07776114414</v>
      </c>
      <c r="D58" s="8">
        <f t="shared" si="2"/>
        <v>2433394.6132128951</v>
      </c>
      <c r="E58" s="8">
        <f t="shared" si="3"/>
        <v>28112.115209673386</v>
      </c>
      <c r="F58" s="8">
        <f t="shared" si="4"/>
        <v>0</v>
      </c>
      <c r="G58" s="8">
        <f t="shared" si="5"/>
        <v>219005.51518916056</v>
      </c>
      <c r="H58" s="8">
        <f t="shared" si="6"/>
        <v>2680512.2436117292</v>
      </c>
      <c r="I58">
        <f t="shared" si="7"/>
        <v>68</v>
      </c>
    </row>
    <row r="59" spans="2:9" x14ac:dyDescent="0.3">
      <c r="B59">
        <f t="shared" si="0"/>
        <v>68</v>
      </c>
      <c r="C59" s="8">
        <f t="shared" si="1"/>
        <v>0</v>
      </c>
      <c r="D59" s="8">
        <f t="shared" si="2"/>
        <v>2680512.2436117292</v>
      </c>
      <c r="E59" s="8">
        <f t="shared" si="3"/>
        <v>0</v>
      </c>
      <c r="F59" s="8">
        <f t="shared" si="4"/>
        <v>-120597.54459516163</v>
      </c>
      <c r="G59" s="8">
        <f t="shared" si="5"/>
        <v>230392.32291149109</v>
      </c>
      <c r="H59" s="8">
        <f t="shared" si="6"/>
        <v>2790307.0219280589</v>
      </c>
      <c r="I59">
        <f t="shared" si="7"/>
        <v>69</v>
      </c>
    </row>
    <row r="60" spans="2:9" x14ac:dyDescent="0.3">
      <c r="B60">
        <f t="shared" si="0"/>
        <v>69</v>
      </c>
      <c r="C60" s="8">
        <f t="shared" si="1"/>
        <v>0</v>
      </c>
      <c r="D60" s="8">
        <f t="shared" si="2"/>
        <v>2790307.0219280589</v>
      </c>
      <c r="E60" s="8">
        <f t="shared" si="3"/>
        <v>0</v>
      </c>
      <c r="F60" s="8">
        <f t="shared" si="4"/>
        <v>-123612.48321004068</v>
      </c>
      <c r="G60" s="8">
        <f t="shared" si="5"/>
        <v>240002.50848462162</v>
      </c>
      <c r="H60" s="8">
        <f t="shared" si="6"/>
        <v>2906697.0472026397</v>
      </c>
      <c r="I60">
        <f t="shared" si="7"/>
        <v>70</v>
      </c>
    </row>
    <row r="61" spans="2:9" x14ac:dyDescent="0.3">
      <c r="B61">
        <f t="shared" si="0"/>
        <v>70</v>
      </c>
      <c r="C61" s="8">
        <f t="shared" si="1"/>
        <v>0</v>
      </c>
      <c r="D61" s="8">
        <f t="shared" si="2"/>
        <v>2906697.0472026397</v>
      </c>
      <c r="E61" s="8">
        <f t="shared" si="3"/>
        <v>0</v>
      </c>
      <c r="F61" s="8">
        <f t="shared" si="4"/>
        <v>-126702.79529029166</v>
      </c>
      <c r="G61" s="8">
        <f t="shared" si="5"/>
        <v>250199.48267211131</v>
      </c>
      <c r="H61" s="8">
        <f t="shared" si="6"/>
        <v>3030193.7345844591</v>
      </c>
      <c r="I61">
        <f t="shared" si="7"/>
        <v>71</v>
      </c>
    </row>
    <row r="62" spans="2:9" x14ac:dyDescent="0.3">
      <c r="B62">
        <f t="shared" si="0"/>
        <v>71</v>
      </c>
      <c r="C62" s="8">
        <f t="shared" si="1"/>
        <v>0</v>
      </c>
      <c r="D62" s="8">
        <f t="shared" si="2"/>
        <v>3030193.7345844591</v>
      </c>
      <c r="E62" s="8">
        <f t="shared" si="3"/>
        <v>0</v>
      </c>
      <c r="F62" s="8">
        <f t="shared" si="4"/>
        <v>-129870.36517254896</v>
      </c>
      <c r="G62" s="8">
        <f t="shared" si="5"/>
        <v>261029.10324707188</v>
      </c>
      <c r="H62" s="8">
        <f t="shared" si="6"/>
        <v>3161352.472658982</v>
      </c>
      <c r="I62">
        <f t="shared" si="7"/>
        <v>72</v>
      </c>
    </row>
    <row r="63" spans="2:9" x14ac:dyDescent="0.3">
      <c r="B63">
        <f t="shared" si="0"/>
        <v>72</v>
      </c>
      <c r="C63" s="8">
        <f t="shared" si="1"/>
        <v>0</v>
      </c>
      <c r="D63" s="8">
        <f t="shared" si="2"/>
        <v>3161352.472658982</v>
      </c>
      <c r="E63" s="8">
        <f t="shared" si="3"/>
        <v>0</v>
      </c>
      <c r="F63" s="8">
        <f t="shared" si="4"/>
        <v>-133117.12430186267</v>
      </c>
      <c r="G63" s="8">
        <f t="shared" si="5"/>
        <v>272541.18135214073</v>
      </c>
      <c r="H63" s="8">
        <f t="shared" si="6"/>
        <v>3300776.5297092604</v>
      </c>
      <c r="I63">
        <f t="shared" si="7"/>
        <v>73</v>
      </c>
    </row>
    <row r="64" spans="2:9" x14ac:dyDescent="0.3">
      <c r="B64">
        <f t="shared" si="0"/>
        <v>73</v>
      </c>
      <c r="C64" s="8">
        <f t="shared" si="1"/>
        <v>0</v>
      </c>
      <c r="D64" s="8">
        <f t="shared" si="2"/>
        <v>3300776.5297092604</v>
      </c>
      <c r="E64" s="8">
        <f t="shared" si="3"/>
        <v>0</v>
      </c>
      <c r="F64" s="8">
        <f t="shared" si="4"/>
        <v>-136445.05240940925</v>
      </c>
      <c r="G64" s="8">
        <f t="shared" si="5"/>
        <v>284789.83295698662</v>
      </c>
      <c r="H64" s="8">
        <f t="shared" si="6"/>
        <v>3449121.3102568379</v>
      </c>
      <c r="I64">
        <f t="shared" si="7"/>
        <v>74</v>
      </c>
    </row>
    <row r="65" spans="2:9" x14ac:dyDescent="0.3">
      <c r="B65">
        <f t="shared" si="0"/>
        <v>74</v>
      </c>
      <c r="C65" s="8">
        <f t="shared" si="1"/>
        <v>0</v>
      </c>
      <c r="D65" s="8">
        <f t="shared" si="2"/>
        <v>3449121.3102568379</v>
      </c>
      <c r="E65" s="8">
        <f t="shared" si="3"/>
        <v>0</v>
      </c>
      <c r="F65" s="8">
        <f t="shared" si="4"/>
        <v>-139856.17871964446</v>
      </c>
      <c r="G65" s="8">
        <f t="shared" si="5"/>
        <v>297833.86183834739</v>
      </c>
      <c r="H65" s="8">
        <f t="shared" si="6"/>
        <v>3607098.9933755407</v>
      </c>
      <c r="I65">
        <f t="shared" si="7"/>
        <v>75</v>
      </c>
    </row>
    <row r="66" spans="2:9" x14ac:dyDescent="0.3">
      <c r="B66">
        <f t="shared" si="0"/>
        <v>75</v>
      </c>
      <c r="C66" s="8">
        <f t="shared" si="1"/>
        <v>0</v>
      </c>
      <c r="D66" s="8">
        <f t="shared" si="2"/>
        <v>3607098.9933755407</v>
      </c>
      <c r="E66" s="8">
        <f t="shared" si="3"/>
        <v>0</v>
      </c>
      <c r="F66" s="8">
        <f t="shared" si="4"/>
        <v>-143352.58318763555</v>
      </c>
      <c r="G66" s="8">
        <f t="shared" si="5"/>
        <v>311737.17691691144</v>
      </c>
      <c r="H66" s="8">
        <f t="shared" si="6"/>
        <v>3775483.5871048165</v>
      </c>
      <c r="I66">
        <f t="shared" si="7"/>
        <v>76</v>
      </c>
    </row>
    <row r="67" spans="2:9" x14ac:dyDescent="0.3">
      <c r="B67">
        <f t="shared" si="0"/>
        <v>76</v>
      </c>
      <c r="C67" s="8">
        <f t="shared" si="1"/>
        <v>0</v>
      </c>
      <c r="D67" s="8">
        <f t="shared" si="2"/>
        <v>3775483.5871048165</v>
      </c>
      <c r="E67" s="8">
        <f t="shared" si="3"/>
        <v>0</v>
      </c>
      <c r="F67" s="8">
        <f t="shared" si="4"/>
        <v>-146936.39776732645</v>
      </c>
      <c r="G67" s="8">
        <f t="shared" si="5"/>
        <v>326569.24704037409</v>
      </c>
      <c r="H67" s="8">
        <f t="shared" si="6"/>
        <v>3955116.4363778643</v>
      </c>
      <c r="I67">
        <f t="shared" si="7"/>
        <v>77</v>
      </c>
    </row>
    <row r="68" spans="2:9" x14ac:dyDescent="0.3">
      <c r="B68">
        <f t="shared" si="0"/>
        <v>77</v>
      </c>
      <c r="C68" s="8">
        <f t="shared" si="1"/>
        <v>0</v>
      </c>
      <c r="D68" s="8">
        <f t="shared" si="2"/>
        <v>3955116.4363778643</v>
      </c>
      <c r="E68" s="8">
        <f t="shared" si="3"/>
        <v>0</v>
      </c>
      <c r="F68" s="8">
        <f t="shared" si="4"/>
        <v>-150609.80771150964</v>
      </c>
      <c r="G68" s="8">
        <f t="shared" si="5"/>
        <v>342405.5965799719</v>
      </c>
      <c r="H68" s="8">
        <f t="shared" si="6"/>
        <v>4146912.2252463265</v>
      </c>
      <c r="I68">
        <f t="shared" si="7"/>
        <v>78</v>
      </c>
    </row>
    <row r="69" spans="2:9" x14ac:dyDescent="0.3">
      <c r="B69">
        <f t="shared" si="0"/>
        <v>78</v>
      </c>
      <c r="C69" s="8">
        <f t="shared" si="1"/>
        <v>0</v>
      </c>
      <c r="D69" s="8">
        <f t="shared" si="2"/>
        <v>4146912.2252463265</v>
      </c>
      <c r="E69" s="8">
        <f t="shared" si="3"/>
        <v>0</v>
      </c>
      <c r="F69" s="8">
        <f t="shared" si="4"/>
        <v>-154375.05290429734</v>
      </c>
      <c r="G69" s="8">
        <f t="shared" si="5"/>
        <v>359328.34551078262</v>
      </c>
      <c r="H69" s="8">
        <f t="shared" si="6"/>
        <v>4351865.5178528121</v>
      </c>
      <c r="I69">
        <f t="shared" si="7"/>
        <v>79</v>
      </c>
    </row>
    <row r="70" spans="2:9" x14ac:dyDescent="0.3">
      <c r="B70">
        <f t="shared" si="0"/>
        <v>79</v>
      </c>
      <c r="C70" s="8">
        <f t="shared" si="1"/>
        <v>0</v>
      </c>
      <c r="D70" s="8">
        <f t="shared" si="2"/>
        <v>4351865.5178528121</v>
      </c>
      <c r="E70" s="8">
        <f t="shared" si="3"/>
        <v>0</v>
      </c>
      <c r="F70" s="8">
        <f t="shared" si="4"/>
        <v>-158234.42922690476</v>
      </c>
      <c r="G70" s="8">
        <f t="shared" si="5"/>
        <v>377426.79797633167</v>
      </c>
      <c r="H70" s="8">
        <f t="shared" si="6"/>
        <v>4571057.8866022388</v>
      </c>
      <c r="I70">
        <f t="shared" si="7"/>
        <v>80</v>
      </c>
    </row>
    <row r="71" spans="2:9" x14ac:dyDescent="0.3">
      <c r="B71">
        <f t="shared" si="0"/>
        <v>80</v>
      </c>
      <c r="C71" s="8">
        <f t="shared" si="1"/>
        <v>0</v>
      </c>
      <c r="D71" s="8">
        <f t="shared" si="2"/>
        <v>4571057.8866022388</v>
      </c>
      <c r="E71" s="8">
        <f t="shared" si="3"/>
        <v>0</v>
      </c>
      <c r="F71" s="8">
        <f t="shared" si="4"/>
        <v>-162190.28995757736</v>
      </c>
      <c r="G71" s="8">
        <f t="shared" si="5"/>
        <v>396798.0836980195</v>
      </c>
      <c r="H71" s="8">
        <f t="shared" si="6"/>
        <v>4805665.6803426808</v>
      </c>
      <c r="I71">
        <f t="shared" si="7"/>
        <v>81</v>
      </c>
    </row>
    <row r="72" spans="2:9" x14ac:dyDescent="0.3">
      <c r="B72">
        <f t="shared" si="0"/>
        <v>81</v>
      </c>
      <c r="C72" s="8">
        <f t="shared" si="1"/>
        <v>0</v>
      </c>
      <c r="D72" s="8">
        <f t="shared" si="2"/>
        <v>4805665.6803426808</v>
      </c>
      <c r="E72" s="8">
        <f t="shared" si="3"/>
        <v>0</v>
      </c>
      <c r="F72" s="8">
        <f t="shared" si="4"/>
        <v>-166245.04720651681</v>
      </c>
      <c r="G72" s="8">
        <f t="shared" si="5"/>
        <v>417547.85698225477</v>
      </c>
      <c r="H72" s="8">
        <f t="shared" si="6"/>
        <v>5056968.4901184188</v>
      </c>
      <c r="I72">
        <f t="shared" si="7"/>
        <v>82</v>
      </c>
    </row>
    <row r="73" spans="2:9" x14ac:dyDescent="0.3">
      <c r="B73">
        <f t="shared" si="0"/>
        <v>82</v>
      </c>
      <c r="C73" s="8">
        <f t="shared" si="1"/>
        <v>0</v>
      </c>
      <c r="D73" s="8">
        <f t="shared" si="2"/>
        <v>5056968.4901184188</v>
      </c>
      <c r="E73" s="8">
        <f t="shared" si="3"/>
        <v>0</v>
      </c>
      <c r="F73" s="8">
        <f t="shared" si="4"/>
        <v>-170401.17338667973</v>
      </c>
      <c r="G73" s="8">
        <f t="shared" si="5"/>
        <v>439791.05850585649</v>
      </c>
      <c r="H73" s="8">
        <f t="shared" si="6"/>
        <v>5326358.3752375953</v>
      </c>
      <c r="I73">
        <f t="shared" si="7"/>
        <v>83</v>
      </c>
    </row>
    <row r="74" spans="2:9" x14ac:dyDescent="0.3">
      <c r="B74">
        <f t="shared" si="0"/>
        <v>83</v>
      </c>
      <c r="C74" s="8">
        <f t="shared" si="1"/>
        <v>0</v>
      </c>
      <c r="D74" s="8">
        <f t="shared" si="2"/>
        <v>5326358.3752375953</v>
      </c>
      <c r="E74" s="8">
        <f t="shared" si="3"/>
        <v>0</v>
      </c>
      <c r="F74" s="8">
        <f t="shared" si="4"/>
        <v>-174661.20272134669</v>
      </c>
      <c r="G74" s="8">
        <f t="shared" si="5"/>
        <v>463652.74552646233</v>
      </c>
      <c r="H74" s="8">
        <f t="shared" si="6"/>
        <v>5615349.9180427101</v>
      </c>
      <c r="I74">
        <f t="shared" si="7"/>
        <v>84</v>
      </c>
    </row>
    <row r="75" spans="2:9" x14ac:dyDescent="0.3">
      <c r="B75">
        <f t="shared" si="0"/>
        <v>84</v>
      </c>
      <c r="C75" s="8">
        <f t="shared" si="1"/>
        <v>0</v>
      </c>
      <c r="D75" s="8">
        <f t="shared" si="2"/>
        <v>5615349.9180427101</v>
      </c>
      <c r="E75" s="8">
        <f t="shared" si="3"/>
        <v>0</v>
      </c>
      <c r="F75" s="8">
        <f t="shared" si="4"/>
        <v>-179027.73278938036</v>
      </c>
      <c r="G75" s="8">
        <f t="shared" si="5"/>
        <v>489268.99667279964</v>
      </c>
      <c r="H75" s="8">
        <f t="shared" si="6"/>
        <v>5925591.1819261294</v>
      </c>
      <c r="I75">
        <f t="shared" si="7"/>
        <v>85</v>
      </c>
    </row>
    <row r="76" spans="2:9" x14ac:dyDescent="0.3">
      <c r="B76">
        <f t="shared" si="0"/>
        <v>85</v>
      </c>
      <c r="C76" s="8">
        <f t="shared" si="1"/>
        <v>0</v>
      </c>
      <c r="D76" s="8">
        <f t="shared" si="2"/>
        <v>5925591.1819261294</v>
      </c>
      <c r="E76" s="8">
        <f t="shared" si="3"/>
        <v>0</v>
      </c>
      <c r="F76" s="8">
        <f t="shared" si="4"/>
        <v>-183503.42610911487</v>
      </c>
      <c r="G76" s="8">
        <f t="shared" si="5"/>
        <v>516787.89802353131</v>
      </c>
      <c r="H76" s="8">
        <f t="shared" si="6"/>
        <v>6258875.6538405456</v>
      </c>
      <c r="I76">
        <f t="shared" si="7"/>
        <v>86</v>
      </c>
    </row>
    <row r="77" spans="2:9" x14ac:dyDescent="0.3">
      <c r="B77">
        <f t="shared" si="0"/>
        <v>86</v>
      </c>
      <c r="C77" s="8">
        <f t="shared" si="1"/>
        <v>0</v>
      </c>
      <c r="D77" s="8">
        <f t="shared" si="2"/>
        <v>6258875.6538405456</v>
      </c>
      <c r="E77" s="8">
        <f t="shared" si="3"/>
        <v>0</v>
      </c>
      <c r="F77" s="8">
        <f t="shared" si="4"/>
        <v>-188091.0117618427</v>
      </c>
      <c r="G77" s="8">
        <f t="shared" si="5"/>
        <v>546370.61778708326</v>
      </c>
      <c r="H77" s="8">
        <f t="shared" si="6"/>
        <v>6617155.2598657869</v>
      </c>
      <c r="I77">
        <f t="shared" si="7"/>
        <v>87</v>
      </c>
    </row>
    <row r="78" spans="2:9" x14ac:dyDescent="0.3">
      <c r="B78">
        <f t="shared" si="0"/>
        <v>87</v>
      </c>
      <c r="C78" s="8">
        <f t="shared" si="1"/>
        <v>0</v>
      </c>
      <c r="D78" s="8">
        <f t="shared" si="2"/>
        <v>6617155.2598657869</v>
      </c>
      <c r="E78" s="8">
        <f t="shared" si="3"/>
        <v>0</v>
      </c>
      <c r="F78" s="8">
        <f t="shared" si="4"/>
        <v>-192793.2870558888</v>
      </c>
      <c r="G78" s="8">
        <f t="shared" si="5"/>
        <v>578192.57755289075</v>
      </c>
      <c r="H78" s="8">
        <f t="shared" si="6"/>
        <v>7002554.5503627881</v>
      </c>
      <c r="I78">
        <f t="shared" si="7"/>
        <v>88</v>
      </c>
    </row>
    <row r="79" spans="2:9" x14ac:dyDescent="0.3">
      <c r="B79">
        <f t="shared" si="0"/>
        <v>88</v>
      </c>
      <c r="C79" s="8">
        <f t="shared" si="1"/>
        <v>0</v>
      </c>
      <c r="D79" s="8">
        <f t="shared" si="2"/>
        <v>7002554.5503627881</v>
      </c>
      <c r="E79" s="8">
        <f t="shared" si="3"/>
        <v>0</v>
      </c>
      <c r="F79" s="8">
        <f t="shared" si="4"/>
        <v>-197613.11923228597</v>
      </c>
      <c r="G79" s="8">
        <f t="shared" si="5"/>
        <v>612444.72880174522</v>
      </c>
      <c r="H79" s="8">
        <f t="shared" si="6"/>
        <v>7417386.1599322474</v>
      </c>
      <c r="I79">
        <f t="shared" si="7"/>
        <v>89</v>
      </c>
    </row>
    <row r="80" spans="2:9" x14ac:dyDescent="0.3">
      <c r="B80">
        <f t="shared" si="0"/>
        <v>89</v>
      </c>
      <c r="C80" s="8">
        <f t="shared" si="1"/>
        <v>0</v>
      </c>
      <c r="D80" s="8">
        <f t="shared" si="2"/>
        <v>7417386.1599322474</v>
      </c>
      <c r="E80" s="8">
        <f t="shared" si="3"/>
        <v>0</v>
      </c>
      <c r="F80" s="8">
        <f t="shared" si="4"/>
        <v>-202553.44721309317</v>
      </c>
      <c r="G80" s="8">
        <f t="shared" si="5"/>
        <v>649334.94414472394</v>
      </c>
      <c r="H80" s="8">
        <f t="shared" si="6"/>
        <v>7864167.6568638785</v>
      </c>
      <c r="I80">
        <f t="shared" si="7"/>
        <v>90</v>
      </c>
    </row>
    <row r="81" spans="2:9" x14ac:dyDescent="0.3">
      <c r="B81">
        <f t="shared" si="0"/>
        <v>90</v>
      </c>
      <c r="C81" s="8">
        <f t="shared" si="1"/>
        <v>0</v>
      </c>
      <c r="D81" s="8">
        <f t="shared" si="2"/>
        <v>7864167.6568638785</v>
      </c>
      <c r="E81" s="8">
        <f t="shared" si="3"/>
        <v>0</v>
      </c>
      <c r="F81" s="8">
        <f t="shared" si="4"/>
        <v>-207617.28339342045</v>
      </c>
      <c r="G81" s="8">
        <f t="shared" si="5"/>
        <v>689089.53361234127</v>
      </c>
      <c r="H81" s="8">
        <f t="shared" si="6"/>
        <v>8345639.9070827998</v>
      </c>
      <c r="I81">
        <f t="shared" si="7"/>
        <v>91</v>
      </c>
    </row>
    <row r="82" spans="2:9" x14ac:dyDescent="0.3">
      <c r="B82" t="str">
        <f t="shared" si="0"/>
        <v/>
      </c>
      <c r="C82" s="8" t="str">
        <f t="shared" si="1"/>
        <v/>
      </c>
      <c r="D82" s="8" t="str">
        <f t="shared" si="2"/>
        <v/>
      </c>
      <c r="E82" s="8" t="str">
        <f t="shared" si="3"/>
        <v/>
      </c>
      <c r="F82" s="8" t="str">
        <f t="shared" si="4"/>
        <v/>
      </c>
      <c r="G82" s="8" t="str">
        <f t="shared" si="5"/>
        <v/>
      </c>
      <c r="H82" s="8" t="str">
        <f t="shared" si="6"/>
        <v/>
      </c>
      <c r="I82" t="str">
        <f t="shared" si="7"/>
        <v/>
      </c>
    </row>
    <row r="83" spans="2:9" x14ac:dyDescent="0.3">
      <c r="B83" t="str">
        <f t="shared" si="0"/>
        <v/>
      </c>
      <c r="C83" s="8" t="str">
        <f t="shared" si="1"/>
        <v/>
      </c>
      <c r="D83" s="8" t="str">
        <f t="shared" si="2"/>
        <v/>
      </c>
      <c r="E83" s="8" t="str">
        <f t="shared" si="3"/>
        <v/>
      </c>
      <c r="F83" s="8" t="str">
        <f t="shared" si="4"/>
        <v/>
      </c>
      <c r="G83" s="8" t="str">
        <f t="shared" si="5"/>
        <v/>
      </c>
      <c r="H83" s="8" t="str">
        <f t="shared" si="6"/>
        <v/>
      </c>
      <c r="I83" t="str">
        <f t="shared" si="7"/>
        <v/>
      </c>
    </row>
    <row r="84" spans="2:9" x14ac:dyDescent="0.3">
      <c r="B84" t="str">
        <f t="shared" ref="B84:B100" si="8">IF(B83="","",IF(B83+1&lt;=$B$8,B83+1,""))</f>
        <v/>
      </c>
      <c r="C84" s="8" t="str">
        <f t="shared" ref="C84:C100" si="9">IF(B84="","",IF(B84&lt;$B$7,$B$4*(1+$B$5+$B$11)^(B84-$B$17),0))</f>
        <v/>
      </c>
      <c r="D84" s="8" t="str">
        <f t="shared" ref="D84:D100" si="10">IF(B84 = "", "",H83)</f>
        <v/>
      </c>
      <c r="E84" s="8" t="str">
        <f t="shared" ref="E84:E100" si="11">IF(B84="", "", $B$14*C84)</f>
        <v/>
      </c>
      <c r="F84" s="8" t="str">
        <f t="shared" ref="F84:F100" si="12">IF(B84="","", IF(B84&gt;=$B$7,-$B$13*(1+$B$11)^(B84-$B$17),0))</f>
        <v/>
      </c>
      <c r="G84" s="8" t="str">
        <f t="shared" ref="G84:G100" si="13">IF(B84="","", (D84+F84)*$B$10)</f>
        <v/>
      </c>
      <c r="H84" s="8" t="str">
        <f t="shared" ref="H84:H100" si="14">IF(B84="","",(D84+E84+F84+G84))</f>
        <v/>
      </c>
      <c r="I84" t="str">
        <f t="shared" ref="I84:I100" si="15">IF(B84="","",B84+1)</f>
        <v/>
      </c>
    </row>
    <row r="85" spans="2:9" x14ac:dyDescent="0.3">
      <c r="B85" t="str">
        <f t="shared" si="8"/>
        <v/>
      </c>
      <c r="C85" s="8" t="str">
        <f t="shared" si="9"/>
        <v/>
      </c>
      <c r="D85" s="8" t="str">
        <f t="shared" si="10"/>
        <v/>
      </c>
      <c r="E85" s="8" t="str">
        <f t="shared" si="11"/>
        <v/>
      </c>
      <c r="F85" s="8" t="str">
        <f t="shared" si="12"/>
        <v/>
      </c>
      <c r="G85" s="8" t="str">
        <f t="shared" si="13"/>
        <v/>
      </c>
      <c r="H85" s="8" t="str">
        <f t="shared" si="14"/>
        <v/>
      </c>
      <c r="I85" t="str">
        <f t="shared" si="15"/>
        <v/>
      </c>
    </row>
    <row r="86" spans="2:9" x14ac:dyDescent="0.3">
      <c r="B86" t="str">
        <f t="shared" si="8"/>
        <v/>
      </c>
      <c r="C86" s="8" t="str">
        <f t="shared" si="9"/>
        <v/>
      </c>
      <c r="D86" s="8" t="str">
        <f t="shared" si="10"/>
        <v/>
      </c>
      <c r="E86" s="8" t="str">
        <f t="shared" si="11"/>
        <v/>
      </c>
      <c r="F86" s="8" t="str">
        <f t="shared" si="12"/>
        <v/>
      </c>
      <c r="G86" s="8" t="str">
        <f t="shared" si="13"/>
        <v/>
      </c>
      <c r="H86" s="8" t="str">
        <f t="shared" si="14"/>
        <v/>
      </c>
      <c r="I86" t="str">
        <f t="shared" si="15"/>
        <v/>
      </c>
    </row>
    <row r="87" spans="2:9" x14ac:dyDescent="0.3">
      <c r="B87" t="str">
        <f t="shared" si="8"/>
        <v/>
      </c>
      <c r="C87" s="8" t="str">
        <f t="shared" si="9"/>
        <v/>
      </c>
      <c r="D87" s="8" t="str">
        <f t="shared" si="10"/>
        <v/>
      </c>
      <c r="E87" s="8" t="str">
        <f t="shared" si="11"/>
        <v/>
      </c>
      <c r="F87" s="8" t="str">
        <f t="shared" si="12"/>
        <v/>
      </c>
      <c r="G87" s="8" t="str">
        <f t="shared" si="13"/>
        <v/>
      </c>
      <c r="H87" s="8" t="str">
        <f t="shared" si="14"/>
        <v/>
      </c>
      <c r="I87" t="str">
        <f t="shared" si="15"/>
        <v/>
      </c>
    </row>
    <row r="88" spans="2:9" x14ac:dyDescent="0.3">
      <c r="B88" t="str">
        <f t="shared" si="8"/>
        <v/>
      </c>
      <c r="C88" s="8" t="str">
        <f t="shared" si="9"/>
        <v/>
      </c>
      <c r="D88" s="8" t="str">
        <f t="shared" si="10"/>
        <v/>
      </c>
      <c r="E88" s="8" t="str">
        <f t="shared" si="11"/>
        <v/>
      </c>
      <c r="F88" s="8" t="str">
        <f t="shared" si="12"/>
        <v/>
      </c>
      <c r="G88" s="8" t="str">
        <f t="shared" si="13"/>
        <v/>
      </c>
      <c r="H88" s="8" t="str">
        <f t="shared" si="14"/>
        <v/>
      </c>
      <c r="I88" t="str">
        <f t="shared" si="15"/>
        <v/>
      </c>
    </row>
    <row r="89" spans="2:9" x14ac:dyDescent="0.3">
      <c r="B89" t="str">
        <f t="shared" si="8"/>
        <v/>
      </c>
      <c r="C89" s="8" t="str">
        <f t="shared" si="9"/>
        <v/>
      </c>
      <c r="D89" s="8" t="str">
        <f t="shared" si="10"/>
        <v/>
      </c>
      <c r="E89" s="8" t="str">
        <f t="shared" si="11"/>
        <v/>
      </c>
      <c r="F89" s="8" t="str">
        <f t="shared" si="12"/>
        <v/>
      </c>
      <c r="G89" s="8" t="str">
        <f t="shared" si="13"/>
        <v/>
      </c>
      <c r="H89" s="8" t="str">
        <f t="shared" si="14"/>
        <v/>
      </c>
      <c r="I89" t="str">
        <f t="shared" si="15"/>
        <v/>
      </c>
    </row>
    <row r="90" spans="2:9" x14ac:dyDescent="0.3">
      <c r="B90" t="str">
        <f t="shared" si="8"/>
        <v/>
      </c>
      <c r="C90" s="8" t="str">
        <f t="shared" si="9"/>
        <v/>
      </c>
      <c r="D90" s="8" t="str">
        <f t="shared" si="10"/>
        <v/>
      </c>
      <c r="E90" s="8" t="str">
        <f t="shared" si="11"/>
        <v/>
      </c>
      <c r="F90" s="8" t="str">
        <f t="shared" si="12"/>
        <v/>
      </c>
      <c r="G90" s="8" t="str">
        <f t="shared" si="13"/>
        <v/>
      </c>
      <c r="H90" s="8" t="str">
        <f t="shared" si="14"/>
        <v/>
      </c>
      <c r="I90" t="str">
        <f t="shared" si="15"/>
        <v/>
      </c>
    </row>
    <row r="91" spans="2:9" x14ac:dyDescent="0.3">
      <c r="B91" t="str">
        <f t="shared" si="8"/>
        <v/>
      </c>
      <c r="C91" s="8" t="str">
        <f t="shared" si="9"/>
        <v/>
      </c>
      <c r="D91" s="8" t="str">
        <f t="shared" si="10"/>
        <v/>
      </c>
      <c r="E91" s="8" t="str">
        <f t="shared" si="11"/>
        <v/>
      </c>
      <c r="F91" s="8" t="str">
        <f t="shared" si="12"/>
        <v/>
      </c>
      <c r="G91" s="8" t="str">
        <f t="shared" si="13"/>
        <v/>
      </c>
      <c r="H91" s="8" t="str">
        <f t="shared" si="14"/>
        <v/>
      </c>
      <c r="I91" t="str">
        <f t="shared" si="15"/>
        <v/>
      </c>
    </row>
    <row r="92" spans="2:9" x14ac:dyDescent="0.3">
      <c r="B92" t="str">
        <f t="shared" si="8"/>
        <v/>
      </c>
      <c r="C92" s="8" t="str">
        <f t="shared" si="9"/>
        <v/>
      </c>
      <c r="D92" s="8" t="str">
        <f t="shared" si="10"/>
        <v/>
      </c>
      <c r="E92" s="8" t="str">
        <f t="shared" si="11"/>
        <v/>
      </c>
      <c r="F92" s="8" t="str">
        <f t="shared" si="12"/>
        <v/>
      </c>
      <c r="G92" s="8" t="str">
        <f t="shared" si="13"/>
        <v/>
      </c>
      <c r="H92" s="8" t="str">
        <f t="shared" si="14"/>
        <v/>
      </c>
      <c r="I92" t="str">
        <f t="shared" si="15"/>
        <v/>
      </c>
    </row>
    <row r="93" spans="2:9" x14ac:dyDescent="0.3">
      <c r="B93" t="str">
        <f t="shared" si="8"/>
        <v/>
      </c>
      <c r="C93" s="8" t="str">
        <f t="shared" si="9"/>
        <v/>
      </c>
      <c r="D93" s="8" t="str">
        <f t="shared" si="10"/>
        <v/>
      </c>
      <c r="E93" s="8" t="str">
        <f t="shared" si="11"/>
        <v/>
      </c>
      <c r="F93" s="8" t="str">
        <f t="shared" si="12"/>
        <v/>
      </c>
      <c r="G93" s="8" t="str">
        <f t="shared" si="13"/>
        <v/>
      </c>
      <c r="H93" s="8" t="str">
        <f t="shared" si="14"/>
        <v/>
      </c>
      <c r="I93" t="str">
        <f t="shared" si="15"/>
        <v/>
      </c>
    </row>
    <row r="94" spans="2:9" x14ac:dyDescent="0.3">
      <c r="B94" t="str">
        <f t="shared" si="8"/>
        <v/>
      </c>
      <c r="C94" s="8" t="str">
        <f t="shared" si="9"/>
        <v/>
      </c>
      <c r="D94" s="8" t="str">
        <f t="shared" si="10"/>
        <v/>
      </c>
      <c r="E94" s="8" t="str">
        <f t="shared" si="11"/>
        <v/>
      </c>
      <c r="F94" s="8" t="str">
        <f t="shared" si="12"/>
        <v/>
      </c>
      <c r="G94" s="8" t="str">
        <f t="shared" si="13"/>
        <v/>
      </c>
      <c r="H94" s="8" t="str">
        <f t="shared" si="14"/>
        <v/>
      </c>
      <c r="I94" t="str">
        <f t="shared" si="15"/>
        <v/>
      </c>
    </row>
    <row r="95" spans="2:9" x14ac:dyDescent="0.3">
      <c r="B95" t="str">
        <f t="shared" si="8"/>
        <v/>
      </c>
      <c r="C95" s="8" t="str">
        <f t="shared" si="9"/>
        <v/>
      </c>
      <c r="D95" s="8" t="str">
        <f t="shared" si="10"/>
        <v/>
      </c>
      <c r="E95" s="8" t="str">
        <f t="shared" si="11"/>
        <v/>
      </c>
      <c r="F95" s="8" t="str">
        <f t="shared" si="12"/>
        <v/>
      </c>
      <c r="G95" s="8" t="str">
        <f t="shared" si="13"/>
        <v/>
      </c>
      <c r="H95" s="8" t="str">
        <f t="shared" si="14"/>
        <v/>
      </c>
      <c r="I95" t="str">
        <f t="shared" si="15"/>
        <v/>
      </c>
    </row>
    <row r="96" spans="2:9" x14ac:dyDescent="0.3">
      <c r="B96" t="str">
        <f t="shared" si="8"/>
        <v/>
      </c>
      <c r="C96" s="8" t="str">
        <f t="shared" si="9"/>
        <v/>
      </c>
      <c r="D96" s="8" t="str">
        <f t="shared" si="10"/>
        <v/>
      </c>
      <c r="E96" s="8" t="str">
        <f t="shared" si="11"/>
        <v/>
      </c>
      <c r="F96" s="8" t="str">
        <f t="shared" si="12"/>
        <v/>
      </c>
      <c r="G96" s="8" t="str">
        <f t="shared" si="13"/>
        <v/>
      </c>
      <c r="H96" s="8" t="str">
        <f t="shared" si="14"/>
        <v/>
      </c>
      <c r="I96" t="str">
        <f t="shared" si="15"/>
        <v/>
      </c>
    </row>
    <row r="97" spans="2:9" x14ac:dyDescent="0.3">
      <c r="B97" t="str">
        <f t="shared" si="8"/>
        <v/>
      </c>
      <c r="C97" s="8" t="str">
        <f t="shared" si="9"/>
        <v/>
      </c>
      <c r="D97" s="8" t="str">
        <f t="shared" si="10"/>
        <v/>
      </c>
      <c r="E97" s="8" t="str">
        <f t="shared" si="11"/>
        <v/>
      </c>
      <c r="F97" s="8" t="str">
        <f t="shared" si="12"/>
        <v/>
      </c>
      <c r="G97" s="8" t="str">
        <f t="shared" si="13"/>
        <v/>
      </c>
      <c r="H97" s="8" t="str">
        <f t="shared" si="14"/>
        <v/>
      </c>
      <c r="I97" t="str">
        <f t="shared" si="15"/>
        <v/>
      </c>
    </row>
    <row r="98" spans="2:9" x14ac:dyDescent="0.3">
      <c r="B98" t="str">
        <f t="shared" si="8"/>
        <v/>
      </c>
      <c r="C98" s="8" t="str">
        <f t="shared" si="9"/>
        <v/>
      </c>
      <c r="D98" s="8" t="str">
        <f t="shared" si="10"/>
        <v/>
      </c>
      <c r="E98" s="8" t="str">
        <f t="shared" si="11"/>
        <v/>
      </c>
      <c r="F98" s="8" t="str">
        <f t="shared" si="12"/>
        <v/>
      </c>
      <c r="G98" s="8" t="str">
        <f t="shared" si="13"/>
        <v/>
      </c>
      <c r="H98" s="8" t="str">
        <f t="shared" si="14"/>
        <v/>
      </c>
      <c r="I98" t="str">
        <f t="shared" si="15"/>
        <v/>
      </c>
    </row>
    <row r="99" spans="2:9" x14ac:dyDescent="0.3">
      <c r="B99" t="str">
        <f t="shared" si="8"/>
        <v/>
      </c>
      <c r="C99" s="8" t="str">
        <f t="shared" si="9"/>
        <v/>
      </c>
      <c r="D99" s="8" t="str">
        <f t="shared" si="10"/>
        <v/>
      </c>
      <c r="E99" s="8" t="str">
        <f t="shared" si="11"/>
        <v/>
      </c>
      <c r="F99" s="8" t="str">
        <f t="shared" si="12"/>
        <v/>
      </c>
      <c r="G99" s="8" t="str">
        <f t="shared" si="13"/>
        <v/>
      </c>
      <c r="H99" s="8" t="str">
        <f t="shared" si="14"/>
        <v/>
      </c>
      <c r="I99" t="str">
        <f t="shared" si="15"/>
        <v/>
      </c>
    </row>
    <row r="100" spans="2:9" x14ac:dyDescent="0.3">
      <c r="B100" t="str">
        <f t="shared" si="8"/>
        <v/>
      </c>
      <c r="C100" s="8" t="str">
        <f t="shared" si="9"/>
        <v/>
      </c>
      <c r="D100" s="8" t="str">
        <f t="shared" si="10"/>
        <v/>
      </c>
      <c r="E100" s="8" t="str">
        <f t="shared" si="11"/>
        <v/>
      </c>
      <c r="F100" s="8" t="str">
        <f t="shared" si="12"/>
        <v/>
      </c>
      <c r="G100" s="8" t="str">
        <f t="shared" si="13"/>
        <v/>
      </c>
      <c r="H100" s="8" t="str">
        <f t="shared" si="14"/>
        <v/>
      </c>
      <c r="I100" t="str">
        <f t="shared" si="15"/>
        <v/>
      </c>
    </row>
    <row r="101" spans="2:9" x14ac:dyDescent="0.3">
      <c r="C101" s="8"/>
      <c r="D101" s="8"/>
      <c r="E101" s="8"/>
      <c r="F101" s="8"/>
      <c r="G101" s="8"/>
      <c r="H101" s="8"/>
    </row>
    <row r="102" spans="2:9" x14ac:dyDescent="0.3">
      <c r="C102" s="8"/>
      <c r="D102" s="8"/>
      <c r="E102" s="8"/>
      <c r="F102" s="8"/>
      <c r="G102" s="8"/>
      <c r="H102" s="8"/>
    </row>
    <row r="103" spans="2:9" x14ac:dyDescent="0.3">
      <c r="C103" s="8"/>
      <c r="D103" s="8"/>
      <c r="E103" s="8"/>
      <c r="F103" s="8"/>
      <c r="G103" s="8"/>
      <c r="H103" s="8"/>
    </row>
    <row r="104" spans="2:9" x14ac:dyDescent="0.3">
      <c r="C104" s="8"/>
      <c r="D104" s="8"/>
      <c r="E104" s="8"/>
      <c r="F104" s="8"/>
      <c r="G104" s="8"/>
      <c r="H104" s="8"/>
    </row>
    <row r="105" spans="2:9" x14ac:dyDescent="0.3">
      <c r="C105" s="8"/>
      <c r="D105" s="8"/>
      <c r="E105" s="8"/>
      <c r="F105" s="8"/>
      <c r="G105" s="8"/>
      <c r="H105" s="8"/>
    </row>
    <row r="106" spans="2:9" x14ac:dyDescent="0.3">
      <c r="C106" s="8"/>
      <c r="D106" s="8"/>
      <c r="E106" s="8"/>
      <c r="F106" s="8"/>
      <c r="G106" s="8"/>
      <c r="H106" s="8"/>
    </row>
    <row r="107" spans="2:9" x14ac:dyDescent="0.3">
      <c r="C107" s="8"/>
      <c r="D107" s="8"/>
      <c r="E107" s="8"/>
      <c r="F107" s="8"/>
      <c r="G107" s="8"/>
      <c r="H107" s="8"/>
    </row>
    <row r="108" spans="2:9" x14ac:dyDescent="0.3">
      <c r="C108" s="8"/>
      <c r="D108" s="8"/>
      <c r="E108" s="8"/>
      <c r="F108" s="8"/>
      <c r="G108" s="8"/>
      <c r="H108" s="8"/>
    </row>
    <row r="109" spans="2:9" x14ac:dyDescent="0.3">
      <c r="C109" s="8"/>
      <c r="D109" s="8"/>
      <c r="E109" s="8"/>
      <c r="F109" s="8"/>
      <c r="G109" s="8"/>
      <c r="H109" s="8"/>
    </row>
    <row r="110" spans="2:9" x14ac:dyDescent="0.3">
      <c r="C110" s="8"/>
      <c r="D110" s="8"/>
      <c r="E110" s="8"/>
      <c r="F110" s="8"/>
      <c r="G110" s="8"/>
      <c r="H110" s="8"/>
    </row>
    <row r="111" spans="2:9" x14ac:dyDescent="0.3">
      <c r="C111" s="8"/>
      <c r="D111" s="8"/>
      <c r="E111" s="8"/>
      <c r="F111" s="8"/>
      <c r="G111" s="8"/>
      <c r="H111" s="8"/>
    </row>
    <row r="112" spans="2:9" x14ac:dyDescent="0.3">
      <c r="C112" s="8"/>
      <c r="D112" s="8"/>
      <c r="E112" s="8"/>
      <c r="F112" s="8"/>
      <c r="G112" s="8"/>
      <c r="H112" s="8"/>
    </row>
    <row r="113" spans="3:8" x14ac:dyDescent="0.3">
      <c r="C113" s="8"/>
      <c r="D113" s="8"/>
      <c r="E113" s="8"/>
      <c r="F113" s="8"/>
      <c r="G113" s="8"/>
      <c r="H113" s="8"/>
    </row>
    <row r="114" spans="3:8" x14ac:dyDescent="0.3">
      <c r="C114" s="8"/>
      <c r="D114" s="8"/>
      <c r="E114" s="8"/>
      <c r="F114" s="8"/>
      <c r="G114" s="8"/>
      <c r="H114" s="8"/>
    </row>
    <row r="115" spans="3:8" x14ac:dyDescent="0.3">
      <c r="C115" s="8"/>
      <c r="D115" s="8"/>
      <c r="E115" s="8"/>
      <c r="F115" s="8"/>
      <c r="G115" s="8"/>
      <c r="H115" s="8"/>
    </row>
    <row r="116" spans="3:8" x14ac:dyDescent="0.3">
      <c r="C116" s="8"/>
      <c r="D116" s="8"/>
      <c r="E116" s="8"/>
      <c r="F116" s="8"/>
      <c r="G116" s="8"/>
      <c r="H116" s="8"/>
    </row>
    <row r="117" spans="3:8" x14ac:dyDescent="0.3">
      <c r="C117" s="8"/>
      <c r="D117" s="8"/>
      <c r="E117" s="8"/>
      <c r="F117" s="8"/>
      <c r="G117" s="8"/>
      <c r="H117" s="8"/>
    </row>
    <row r="118" spans="3:8" x14ac:dyDescent="0.3">
      <c r="C118" s="8"/>
      <c r="D118" s="8"/>
      <c r="E118" s="8"/>
      <c r="F118" s="8"/>
      <c r="G118" s="8"/>
      <c r="H118" s="8"/>
    </row>
    <row r="119" spans="3:8" x14ac:dyDescent="0.3">
      <c r="C119" s="8"/>
      <c r="D119" s="8"/>
      <c r="E119" s="8"/>
      <c r="F119" s="8"/>
      <c r="G119" s="8"/>
      <c r="H119" s="8"/>
    </row>
    <row r="120" spans="3:8" x14ac:dyDescent="0.3">
      <c r="C120" s="8"/>
      <c r="D120" s="8"/>
      <c r="E120" s="8"/>
      <c r="F120" s="8"/>
      <c r="G120" s="8"/>
      <c r="H120" s="8"/>
    </row>
    <row r="121" spans="3:8" x14ac:dyDescent="0.3">
      <c r="C121" s="8"/>
      <c r="D121" s="8"/>
      <c r="E121" s="8"/>
      <c r="F121" s="8"/>
      <c r="G121" s="8"/>
      <c r="H121" s="8"/>
    </row>
    <row r="122" spans="3:8" x14ac:dyDescent="0.3">
      <c r="C122" s="8"/>
      <c r="D122" s="8"/>
      <c r="E122" s="8"/>
      <c r="F122" s="8"/>
      <c r="G122" s="8"/>
      <c r="H122" s="8"/>
    </row>
    <row r="123" spans="3:8" x14ac:dyDescent="0.3">
      <c r="C123" s="8"/>
      <c r="D123" s="8"/>
      <c r="E123" s="8"/>
      <c r="F123" s="8"/>
      <c r="G123" s="8"/>
      <c r="H123" s="8"/>
    </row>
    <row r="124" spans="3:8" x14ac:dyDescent="0.3">
      <c r="C124" s="8"/>
      <c r="D124" s="8"/>
      <c r="E124" s="8"/>
      <c r="F124" s="8"/>
      <c r="G124" s="8"/>
      <c r="H124" s="8"/>
    </row>
    <row r="125" spans="3:8" x14ac:dyDescent="0.3">
      <c r="C125" s="8"/>
      <c r="D125" s="8"/>
      <c r="E125" s="8"/>
      <c r="F125" s="8"/>
      <c r="G125" s="8"/>
      <c r="H125" s="8"/>
    </row>
    <row r="126" spans="3:8" x14ac:dyDescent="0.3">
      <c r="C126" s="8"/>
      <c r="D126" s="8"/>
      <c r="E126" s="8"/>
      <c r="F126" s="8"/>
      <c r="G126" s="8"/>
      <c r="H126" s="8"/>
    </row>
    <row r="127" spans="3:8" x14ac:dyDescent="0.3">
      <c r="C127" s="8"/>
      <c r="D127" s="8"/>
      <c r="E127" s="8"/>
      <c r="F127" s="8"/>
      <c r="G127" s="8"/>
      <c r="H127" s="8"/>
    </row>
    <row r="128" spans="3:8" x14ac:dyDescent="0.3">
      <c r="C128" s="8"/>
      <c r="D128" s="8"/>
      <c r="E128" s="8"/>
      <c r="F128" s="8"/>
      <c r="G128" s="8"/>
      <c r="H128" s="8"/>
    </row>
    <row r="129" spans="3:8" x14ac:dyDescent="0.3">
      <c r="C129" s="8"/>
      <c r="D129" s="8"/>
      <c r="E129" s="8"/>
      <c r="F129" s="8"/>
      <c r="G129" s="8"/>
      <c r="H129" s="8"/>
    </row>
    <row r="130" spans="3:8" x14ac:dyDescent="0.3">
      <c r="C130" s="8"/>
      <c r="D130" s="8"/>
      <c r="E130" s="8"/>
      <c r="F130" s="8"/>
      <c r="G130" s="8"/>
      <c r="H130" s="8"/>
    </row>
    <row r="131" spans="3:8" x14ac:dyDescent="0.3">
      <c r="C131" s="8"/>
      <c r="D131" s="8"/>
      <c r="E131" s="8"/>
      <c r="F131" s="8"/>
      <c r="G131" s="8"/>
      <c r="H131" s="8"/>
    </row>
    <row r="132" spans="3:8" x14ac:dyDescent="0.3">
      <c r="C132" s="8"/>
      <c r="D132" s="8"/>
      <c r="E132" s="8"/>
      <c r="F132" s="8"/>
      <c r="G132" s="8"/>
      <c r="H132" s="8"/>
    </row>
    <row r="133" spans="3:8" x14ac:dyDescent="0.3">
      <c r="C133" s="8"/>
      <c r="D133" s="8"/>
      <c r="E133" s="8"/>
      <c r="F133" s="8"/>
      <c r="G133" s="8"/>
      <c r="H133" s="8"/>
    </row>
    <row r="134" spans="3:8" x14ac:dyDescent="0.3">
      <c r="C134" s="8"/>
      <c r="D134" s="8"/>
      <c r="E134" s="8"/>
      <c r="F134" s="8"/>
      <c r="G134" s="8"/>
      <c r="H134" s="8"/>
    </row>
    <row r="135" spans="3:8" x14ac:dyDescent="0.3">
      <c r="C135" s="8"/>
      <c r="D135" s="8"/>
      <c r="E135" s="8"/>
      <c r="F135" s="8"/>
      <c r="G135" s="8"/>
      <c r="H135" s="8"/>
    </row>
    <row r="136" spans="3:8" x14ac:dyDescent="0.3">
      <c r="C136" s="8"/>
      <c r="D136" s="8"/>
      <c r="E136" s="8"/>
      <c r="F136" s="8"/>
      <c r="G136" s="8"/>
      <c r="H136" s="8"/>
    </row>
    <row r="137" spans="3:8" x14ac:dyDescent="0.3">
      <c r="C137" s="8"/>
      <c r="D137" s="8"/>
      <c r="E137" s="8"/>
      <c r="F137" s="8"/>
      <c r="G137" s="8"/>
      <c r="H137" s="8"/>
    </row>
    <row r="138" spans="3:8" x14ac:dyDescent="0.3">
      <c r="C138" s="8"/>
      <c r="D138" s="8"/>
      <c r="E138" s="8"/>
      <c r="F138" s="8"/>
      <c r="G138" s="8"/>
      <c r="H138" s="8"/>
    </row>
    <row r="139" spans="3:8" x14ac:dyDescent="0.3">
      <c r="C139" s="8"/>
      <c r="D139" s="8"/>
      <c r="E139" s="8"/>
      <c r="F139" s="8"/>
      <c r="G139" s="8"/>
      <c r="H139" s="8"/>
    </row>
    <row r="140" spans="3:8" x14ac:dyDescent="0.3">
      <c r="C140" s="8"/>
      <c r="D140" s="8"/>
      <c r="E140" s="8"/>
      <c r="F140" s="8"/>
      <c r="G140" s="8"/>
      <c r="H140" s="8"/>
    </row>
    <row r="141" spans="3:8" x14ac:dyDescent="0.3">
      <c r="C141" s="9"/>
      <c r="D141" s="9"/>
      <c r="E141" s="9"/>
    </row>
    <row r="142" spans="3:8" x14ac:dyDescent="0.3">
      <c r="C142" s="9"/>
      <c r="D142" s="9"/>
      <c r="E142" s="9"/>
    </row>
    <row r="143" spans="3:8" x14ac:dyDescent="0.3">
      <c r="C143" s="9"/>
      <c r="D143" s="9"/>
    </row>
    <row r="144" spans="3:8" x14ac:dyDescent="0.3">
      <c r="C144" s="9"/>
      <c r="D144" s="9"/>
    </row>
    <row r="145" spans="3:4" x14ac:dyDescent="0.3">
      <c r="C145" s="9"/>
      <c r="D145" s="9"/>
    </row>
    <row r="146" spans="3:4" x14ac:dyDescent="0.3">
      <c r="C146" s="9"/>
      <c r="D146" s="9"/>
    </row>
    <row r="147" spans="3:4" x14ac:dyDescent="0.3">
      <c r="C147" s="9"/>
      <c r="D147" s="9"/>
    </row>
    <row r="148" spans="3:4" x14ac:dyDescent="0.3">
      <c r="C148" s="9"/>
      <c r="D148" s="9"/>
    </row>
    <row r="149" spans="3:4" x14ac:dyDescent="0.3">
      <c r="C149" s="9"/>
      <c r="D149" s="9"/>
    </row>
    <row r="150" spans="3:4" x14ac:dyDescent="0.3">
      <c r="C150" s="9"/>
      <c r="D150" s="9"/>
    </row>
    <row r="151" spans="3:4" x14ac:dyDescent="0.3">
      <c r="C151" s="9"/>
      <c r="D151" s="9"/>
    </row>
    <row r="152" spans="3:4" x14ac:dyDescent="0.3">
      <c r="C152" s="9"/>
      <c r="D152" s="9"/>
    </row>
    <row r="153" spans="3:4" x14ac:dyDescent="0.3">
      <c r="C153" s="9"/>
      <c r="D153" s="9"/>
    </row>
    <row r="154" spans="3:4" x14ac:dyDescent="0.3">
      <c r="C154" s="9"/>
      <c r="D154" s="9"/>
    </row>
    <row r="155" spans="3:4" x14ac:dyDescent="0.3">
      <c r="C155" s="9"/>
      <c r="D155" s="9"/>
    </row>
    <row r="156" spans="3:4" x14ac:dyDescent="0.3">
      <c r="C156" s="9"/>
      <c r="D156" s="9"/>
    </row>
    <row r="157" spans="3:4" x14ac:dyDescent="0.3">
      <c r="C157" s="9"/>
      <c r="D157" s="9"/>
    </row>
    <row r="158" spans="3:4" x14ac:dyDescent="0.3">
      <c r="C158" s="9"/>
      <c r="D158" s="9"/>
    </row>
    <row r="159" spans="3:4" x14ac:dyDescent="0.3">
      <c r="C159" s="9"/>
      <c r="D159" s="9"/>
    </row>
    <row r="160" spans="3:4" x14ac:dyDescent="0.3">
      <c r="C160" s="9"/>
      <c r="D160" s="9"/>
    </row>
    <row r="161" spans="3:4" x14ac:dyDescent="0.3">
      <c r="C161" s="9"/>
      <c r="D161" s="9"/>
    </row>
    <row r="162" spans="3:4" x14ac:dyDescent="0.3">
      <c r="C162" s="9"/>
      <c r="D162" s="9"/>
    </row>
    <row r="163" spans="3:4" x14ac:dyDescent="0.3">
      <c r="C163" s="9"/>
      <c r="D163" s="9"/>
    </row>
    <row r="164" spans="3:4" x14ac:dyDescent="0.3">
      <c r="C164" s="9"/>
      <c r="D164" s="9"/>
    </row>
    <row r="165" spans="3:4" x14ac:dyDescent="0.3">
      <c r="C165" s="9"/>
      <c r="D165" s="9"/>
    </row>
    <row r="166" spans="3:4" x14ac:dyDescent="0.3">
      <c r="C166" s="9"/>
      <c r="D166" s="9"/>
    </row>
    <row r="167" spans="3:4" x14ac:dyDescent="0.3">
      <c r="C167" s="9"/>
      <c r="D167" s="9"/>
    </row>
    <row r="168" spans="3:4" x14ac:dyDescent="0.3">
      <c r="C168" s="9"/>
      <c r="D168" s="9"/>
    </row>
    <row r="169" spans="3:4" x14ac:dyDescent="0.3">
      <c r="C169" s="9"/>
      <c r="D169" s="9"/>
    </row>
    <row r="170" spans="3:4" x14ac:dyDescent="0.3">
      <c r="C170" s="9"/>
      <c r="D170" s="9"/>
    </row>
    <row r="171" spans="3:4" x14ac:dyDescent="0.3">
      <c r="C171" s="9"/>
    </row>
    <row r="172" spans="3:4" x14ac:dyDescent="0.3">
      <c r="C172" s="9"/>
    </row>
    <row r="173" spans="3:4" x14ac:dyDescent="0.3">
      <c r="C173" s="9"/>
    </row>
    <row r="174" spans="3:4" x14ac:dyDescent="0.3">
      <c r="C174" s="9"/>
    </row>
    <row r="175" spans="3:4" x14ac:dyDescent="0.3">
      <c r="C175" s="9"/>
    </row>
    <row r="176" spans="3:4" x14ac:dyDescent="0.3">
      <c r="C176" s="9"/>
    </row>
    <row r="177" spans="3:3" x14ac:dyDescent="0.3">
      <c r="C177" s="9"/>
    </row>
    <row r="178" spans="3:3" x14ac:dyDescent="0.3">
      <c r="C178" s="9"/>
    </row>
    <row r="179" spans="3:3" x14ac:dyDescent="0.3">
      <c r="C179" s="9"/>
    </row>
    <row r="180" spans="3:3" x14ac:dyDescent="0.3">
      <c r="C180" s="9"/>
    </row>
    <row r="181" spans="3:3" x14ac:dyDescent="0.3">
      <c r="C181" s="9"/>
    </row>
    <row r="182" spans="3:3" x14ac:dyDescent="0.3">
      <c r="C182" s="9"/>
    </row>
    <row r="183" spans="3:3" x14ac:dyDescent="0.3">
      <c r="C183" s="9"/>
    </row>
    <row r="184" spans="3:3" x14ac:dyDescent="0.3">
      <c r="C184" s="9"/>
    </row>
    <row r="185" spans="3:3" x14ac:dyDescent="0.3">
      <c r="C185" s="9"/>
    </row>
    <row r="186" spans="3:3" x14ac:dyDescent="0.3">
      <c r="C186" s="9"/>
    </row>
    <row r="187" spans="3:3" x14ac:dyDescent="0.3">
      <c r="C187" s="9"/>
    </row>
    <row r="188" spans="3:3" x14ac:dyDescent="0.3">
      <c r="C188" s="9"/>
    </row>
    <row r="189" spans="3:3" x14ac:dyDescent="0.3">
      <c r="C189" s="9"/>
    </row>
    <row r="190" spans="3:3" x14ac:dyDescent="0.3">
      <c r="C190" s="9"/>
    </row>
    <row r="191" spans="3:3" x14ac:dyDescent="0.3">
      <c r="C191" s="9"/>
    </row>
  </sheetData>
  <mergeCells count="12">
    <mergeCell ref="C14:E14"/>
    <mergeCell ref="C4:E4"/>
    <mergeCell ref="C5:E5"/>
    <mergeCell ref="C6:E6"/>
    <mergeCell ref="G6:H6"/>
    <mergeCell ref="C7:E7"/>
    <mergeCell ref="C8:E8"/>
    <mergeCell ref="C9:E9"/>
    <mergeCell ref="C10:E10"/>
    <mergeCell ref="C11:E11"/>
    <mergeCell ref="C12:E12"/>
    <mergeCell ref="C13:E1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Recalculate">
                <anchor moveWithCells="1" sizeWithCells="1">
                  <from>
                    <xdr:col>5</xdr:col>
                    <xdr:colOff>0</xdr:colOff>
                    <xdr:row>8</xdr:row>
                    <xdr:rowOff>22860</xdr:rowOff>
                  </from>
                  <to>
                    <xdr:col>6</xdr:col>
                    <xdr:colOff>266700</xdr:colOff>
                    <xdr:row>10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2022-05-16T19:07:48Z</dcterms:created>
  <dcterms:modified xsi:type="dcterms:W3CDTF">2022-05-16T23:27:26Z</dcterms:modified>
</cp:coreProperties>
</file>