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0" documentId="8_{BB20EAAC-C0BF-40A0-8DD3-AE487C4ED22B}" xr6:coauthVersionLast="47" xr6:coauthVersionMax="47" xr10:uidLastSave="{00000000-0000-0000-0000-000000000000}"/>
  <bookViews>
    <workbookView xWindow="-108" yWindow="-108" windowWidth="23256" windowHeight="12456" xr2:uid="{057039E0-5E31-45D7-9C7D-C5E11FEF6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4" i="1"/>
  <c r="D34" i="1"/>
  <c r="D33" i="1"/>
  <c r="F24" i="1"/>
  <c r="F18" i="1"/>
  <c r="F14" i="1"/>
  <c r="H13" i="1"/>
  <c r="G13" i="1"/>
  <c r="F13" i="1"/>
</calcChain>
</file>

<file path=xl/sharedStrings.xml><?xml version="1.0" encoding="utf-8"?>
<sst xmlns="http://schemas.openxmlformats.org/spreadsheetml/2006/main" count="32" uniqueCount="30">
  <si>
    <t>Question 1</t>
  </si>
  <si>
    <t>dividend(next)</t>
  </si>
  <si>
    <t>dividend(final)</t>
  </si>
  <si>
    <t>price target</t>
  </si>
  <si>
    <t>years</t>
  </si>
  <si>
    <t>return</t>
  </si>
  <si>
    <t>question2</t>
  </si>
  <si>
    <t>coupon rate</t>
  </si>
  <si>
    <t>years to maturity</t>
  </si>
  <si>
    <t>yield to maturity</t>
  </si>
  <si>
    <t>new discount</t>
  </si>
  <si>
    <t>What will be the change in the bond’s price in dollars?</t>
  </si>
  <si>
    <t>What will be the change in the percentage terms?</t>
  </si>
  <si>
    <t>question3</t>
  </si>
  <si>
    <t>disney</t>
  </si>
  <si>
    <t>bank NY</t>
  </si>
  <si>
    <t>ibm</t>
  </si>
  <si>
    <t>What is your portfolio return?</t>
  </si>
  <si>
    <t>question4</t>
  </si>
  <si>
    <t>capital structure:</t>
  </si>
  <si>
    <t>equity</t>
  </si>
  <si>
    <t>preffered stock</t>
  </si>
  <si>
    <t>dent</t>
  </si>
  <si>
    <t>before tax</t>
  </si>
  <si>
    <t>debt</t>
  </si>
  <si>
    <t>tax rate</t>
  </si>
  <si>
    <t>question10</t>
  </si>
  <si>
    <t>interest rate</t>
  </si>
  <si>
    <t>what is the value of your retirement plan after the 50 years?</t>
  </si>
  <si>
    <t>Compute the value of this stock with a required return of 10 percent in a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</si>
</sst>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525252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0" applyFont="1"/>
    <xf numFmtId="8" fontId="2" fillId="0" borderId="0" xfId="0" applyNumberFormat="1" applyFont="1"/>
    <xf numFmtId="10" fontId="0" fillId="0" borderId="0" xfId="2" applyNumberFormat="1" applyFont="1"/>
    <xf numFmtId="44" fontId="0" fillId="0" borderId="0" xfId="1" applyFont="1"/>
    <xf numFmtId="0" fontId="2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6B9A-5EF8-488B-A2DB-760529E9922A}">
  <dimension ref="A1:H35"/>
  <sheetViews>
    <sheetView tabSelected="1" topLeftCell="A6" workbookViewId="0">
      <selection activeCell="E8" sqref="E8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13.5546875" bestFit="1" customWidth="1"/>
    <col min="4" max="4" width="10.5546875" bestFit="1" customWidth="1"/>
    <col min="5" max="5" width="50.88671875" bestFit="1" customWidth="1"/>
    <col min="6" max="6" width="10.5546875" bestFit="1" customWidth="1"/>
  </cols>
  <sheetData>
    <row r="1" spans="1:8" x14ac:dyDescent="0.3">
      <c r="A1" s="1"/>
    </row>
    <row r="2" spans="1:8" ht="32.4" x14ac:dyDescent="0.4">
      <c r="A2" t="s">
        <v>0</v>
      </c>
      <c r="B2" t="s">
        <v>1</v>
      </c>
      <c r="C2" s="2">
        <v>1.35</v>
      </c>
      <c r="E2" s="6" t="s">
        <v>29</v>
      </c>
      <c r="F2" s="5">
        <f>(C2/(1+C6))+(C3+C4)/(1+C6)^C5</f>
        <v>58.665289256198335</v>
      </c>
    </row>
    <row r="3" spans="1:8" ht="16.2" x14ac:dyDescent="0.4">
      <c r="B3" t="s">
        <v>2</v>
      </c>
      <c r="C3" s="3">
        <v>1.5</v>
      </c>
    </row>
    <row r="4" spans="1:8" ht="16.2" x14ac:dyDescent="0.4">
      <c r="B4" t="s">
        <v>3</v>
      </c>
      <c r="C4" s="2">
        <v>68</v>
      </c>
    </row>
    <row r="5" spans="1:8" x14ac:dyDescent="0.3">
      <c r="B5" t="s">
        <v>4</v>
      </c>
      <c r="C5">
        <v>2</v>
      </c>
    </row>
    <row r="6" spans="1:8" x14ac:dyDescent="0.3">
      <c r="B6" t="s">
        <v>5</v>
      </c>
      <c r="C6">
        <v>0.1</v>
      </c>
    </row>
    <row r="13" spans="1:8" ht="16.2" x14ac:dyDescent="0.4">
      <c r="A13" t="s">
        <v>6</v>
      </c>
      <c r="B13" t="s">
        <v>7</v>
      </c>
      <c r="C13">
        <v>6.7500000000000004E-2</v>
      </c>
      <c r="E13" s="2" t="s">
        <v>11</v>
      </c>
      <c r="F13">
        <f>1000*6.75</f>
        <v>6750</v>
      </c>
      <c r="G13">
        <f>1000*7.1</f>
        <v>7100</v>
      </c>
      <c r="H13">
        <f>G13-F13</f>
        <v>350</v>
      </c>
    </row>
    <row r="14" spans="1:8" ht="16.2" x14ac:dyDescent="0.4">
      <c r="B14" t="s">
        <v>8</v>
      </c>
      <c r="C14">
        <v>10</v>
      </c>
      <c r="E14" s="2" t="s">
        <v>12</v>
      </c>
      <c r="F14">
        <f>(6.75-7.1)/6.75*100</f>
        <v>-5.1851851851851798</v>
      </c>
    </row>
    <row r="15" spans="1:8" x14ac:dyDescent="0.3">
      <c r="B15" t="s">
        <v>9</v>
      </c>
      <c r="C15">
        <v>8.2000000000000003E-2</v>
      </c>
    </row>
    <row r="16" spans="1:8" x14ac:dyDescent="0.3">
      <c r="B16" t="s">
        <v>10</v>
      </c>
      <c r="C16">
        <v>7.0999999999999994E-2</v>
      </c>
    </row>
    <row r="18" spans="1:6" ht="16.2" x14ac:dyDescent="0.4">
      <c r="A18" t="s">
        <v>13</v>
      </c>
      <c r="B18" t="s">
        <v>14</v>
      </c>
      <c r="C18">
        <v>5000</v>
      </c>
      <c r="D18">
        <v>-4.8000000000000001E-2</v>
      </c>
      <c r="E18" s="2" t="s">
        <v>17</v>
      </c>
      <c r="F18">
        <f>(C18*D18)+(C19*D19)+(C20*D20)</f>
        <v>20900</v>
      </c>
    </row>
    <row r="19" spans="1:6" x14ac:dyDescent="0.3">
      <c r="B19" t="s">
        <v>15</v>
      </c>
      <c r="C19">
        <v>10000</v>
      </c>
      <c r="D19">
        <v>0.19400000000000001</v>
      </c>
    </row>
    <row r="20" spans="1:6" x14ac:dyDescent="0.3">
      <c r="B20" t="s">
        <v>16</v>
      </c>
      <c r="C20">
        <v>150000</v>
      </c>
      <c r="D20">
        <v>0.128</v>
      </c>
    </row>
    <row r="22" spans="1:6" x14ac:dyDescent="0.3">
      <c r="A22" t="s">
        <v>18</v>
      </c>
      <c r="B22" t="s">
        <v>19</v>
      </c>
    </row>
    <row r="23" spans="1:6" x14ac:dyDescent="0.3">
      <c r="C23" t="s">
        <v>20</v>
      </c>
      <c r="D23">
        <v>0.37</v>
      </c>
    </row>
    <row r="24" spans="1:6" x14ac:dyDescent="0.3">
      <c r="C24" t="s">
        <v>21</v>
      </c>
      <c r="D24">
        <v>0.17</v>
      </c>
      <c r="F24" s="4">
        <f>(D23*D27)+(D24*D28)+(D25*D29)*(1-0.21)</f>
        <v>0.106873</v>
      </c>
    </row>
    <row r="25" spans="1:6" x14ac:dyDescent="0.3">
      <c r="C25" t="s">
        <v>22</v>
      </c>
      <c r="D25">
        <v>0.46</v>
      </c>
    </row>
    <row r="26" spans="1:6" x14ac:dyDescent="0.3">
      <c r="B26" t="s">
        <v>23</v>
      </c>
    </row>
    <row r="27" spans="1:6" x14ac:dyDescent="0.3">
      <c r="C27" t="s">
        <v>20</v>
      </c>
      <c r="D27">
        <v>0.14499999999999999</v>
      </c>
    </row>
    <row r="28" spans="1:6" x14ac:dyDescent="0.3">
      <c r="C28" t="s">
        <v>21</v>
      </c>
      <c r="D28">
        <v>0.11</v>
      </c>
    </row>
    <row r="29" spans="1:6" x14ac:dyDescent="0.3">
      <c r="C29" t="s">
        <v>24</v>
      </c>
      <c r="D29">
        <v>9.5000000000000001E-2</v>
      </c>
    </row>
    <row r="31" spans="1:6" x14ac:dyDescent="0.3">
      <c r="C31" t="s">
        <v>25</v>
      </c>
      <c r="D31">
        <v>0.21</v>
      </c>
    </row>
    <row r="33" spans="1:6" x14ac:dyDescent="0.3">
      <c r="A33" t="s">
        <v>26</v>
      </c>
      <c r="B33">
        <v>20</v>
      </c>
      <c r="C33">
        <v>200</v>
      </c>
      <c r="D33" s="1">
        <f>FV(0.07,20,-200)</f>
        <v>8199.0984642462263</v>
      </c>
    </row>
    <row r="34" spans="1:6" ht="16.2" x14ac:dyDescent="0.4">
      <c r="B34">
        <v>30</v>
      </c>
      <c r="C34">
        <v>300</v>
      </c>
      <c r="D34" s="1">
        <f>FV(0.07,30,-300)</f>
        <v>28338.235897122984</v>
      </c>
      <c r="E34" s="2" t="s">
        <v>28</v>
      </c>
      <c r="F34" s="1">
        <f>D33+D34</f>
        <v>36537.334361369212</v>
      </c>
    </row>
    <row r="35" spans="1:6" x14ac:dyDescent="0.3">
      <c r="B35" t="s">
        <v>27</v>
      </c>
      <c r="C35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2022-07-20T14:37:39Z</dcterms:created>
  <dcterms:modified xsi:type="dcterms:W3CDTF">2022-07-20T15:17:30Z</dcterms:modified>
</cp:coreProperties>
</file>