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acd81712e64ae0/Documents/"/>
    </mc:Choice>
  </mc:AlternateContent>
  <xr:revisionPtr revIDLastSave="482" documentId="8_{2025605C-804C-4220-B85A-A075F7E4B9A3}" xr6:coauthVersionLast="47" xr6:coauthVersionMax="47" xr10:uidLastSave="{6170D718-8BD0-460A-8BDB-DCA4AF116DE3}"/>
  <bookViews>
    <workbookView xWindow="-108" yWindow="-108" windowWidth="23256" windowHeight="12456" xr2:uid="{829C4946-821B-4F25-81DE-BB01A2350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 l="1"/>
  <c r="D21" i="1"/>
  <c r="G41" i="1"/>
  <c r="G31" i="1"/>
  <c r="D31" i="1"/>
  <c r="D41" i="1"/>
  <c r="C19" i="1"/>
  <c r="G19" i="1" s="1"/>
  <c r="G34" i="1"/>
  <c r="G24" i="1"/>
  <c r="C39" i="1" l="1"/>
  <c r="E39" i="1"/>
  <c r="G39" i="1"/>
  <c r="E29" i="1"/>
  <c r="G29" i="1"/>
  <c r="C29" i="1"/>
  <c r="G14" i="1"/>
  <c r="E19" i="1"/>
</calcChain>
</file>

<file path=xl/sharedStrings.xml><?xml version="1.0" encoding="utf-8"?>
<sst xmlns="http://schemas.openxmlformats.org/spreadsheetml/2006/main" count="60" uniqueCount="41">
  <si>
    <t>Date:</t>
  </si>
  <si>
    <t>Building:</t>
  </si>
  <si>
    <t>Fume Hood Data Collection</t>
  </si>
  <si>
    <t>Room:</t>
  </si>
  <si>
    <t>Hood ID:</t>
  </si>
  <si>
    <t>Manufacturer:</t>
  </si>
  <si>
    <t>Model #:</t>
  </si>
  <si>
    <t>Ducted: Y/N</t>
  </si>
  <si>
    <t>Duct #:</t>
  </si>
  <si>
    <t>Sash Type: V/H:</t>
  </si>
  <si>
    <t>Start/Stop Switch Working: Y/N</t>
  </si>
  <si>
    <t>Light Working: Y/N</t>
  </si>
  <si>
    <t>Hood/Sash Width (IN):</t>
  </si>
  <si>
    <t>Flow Sensor Y/N:</t>
  </si>
  <si>
    <t>Primary Use of Hood:</t>
  </si>
  <si>
    <t>Sash Full Open Face Velocity - Field Grid Pattern 1 Sq Ft, With the sash fully open, measure 1.0 ft2 grid pattern across the sash openings by equally dividing the opening into vertical and horizontal dimensions.</t>
  </si>
  <si>
    <t xml:space="preserve">Average Face Velocity Full Open Sash FV = </t>
  </si>
  <si>
    <t>FPM Avg:</t>
  </si>
  <si>
    <t>FPM Avg – 20%:</t>
  </si>
  <si>
    <t>FPM Avg + 20%:</t>
  </si>
  <si>
    <t>Hood/Sash Width (In):</t>
  </si>
  <si>
    <t>Sash Height (In):</t>
  </si>
  <si>
    <t>Sash Area (FT2):</t>
  </si>
  <si>
    <t>Flow Vol (CFM):</t>
  </si>
  <si>
    <t xml:space="preserve">Sash Raised </t>
  </si>
  <si>
    <t>Inches (Working Height No Higher) -Average 100fpm</t>
  </si>
  <si>
    <t>Sash Open</t>
  </si>
  <si>
    <t>Inches Average Face Velocity FV =</t>
  </si>
  <si>
    <t>Air Flow Pattern Smoke Test: Pass/Fail</t>
  </si>
  <si>
    <t>Post certification stickers with fume hood test results and height at which 100 fpm is achieved. Lower the sash until the average face velocity is 100 fpm +/- 20%. Record the sash height.</t>
  </si>
  <si>
    <t>Height =</t>
  </si>
  <si>
    <t>Above Fume Hood Floor</t>
  </si>
  <si>
    <t>Pass Inspection: Y / N</t>
  </si>
  <si>
    <t>Inspection Height:</t>
  </si>
  <si>
    <t>Fail: Y/N</t>
  </si>
  <si>
    <t>Obstruction: Y/N</t>
  </si>
  <si>
    <t>Low Flow: Y/N</t>
  </si>
  <si>
    <t>High Flow: Y/N</t>
  </si>
  <si>
    <t>Not Tested: Y/N</t>
  </si>
  <si>
    <t>Reason:</t>
  </si>
  <si>
    <t>Comments: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</si>
</sst>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57"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2" borderId="1" xfId="1" applyFont="1" applyBorder="1" applyAlignment="1">
      <alignment horizontal="center" wrapText="1"/>
    </xf>
    <xf numFmtId="0" fontId="3" fillId="2" borderId="9" xfId="1" applyFont="1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1" fillId="3" borderId="1" xfId="2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2" applyFont="1" applyBorder="1" applyAlignment="1">
      <alignment horizontal="center" wrapText="1"/>
    </xf>
    <xf numFmtId="0" fontId="1" fillId="3" borderId="1" xfId="2" applyFont="1" applyBorder="1" applyAlignment="1">
      <alignment horizontal="left" wrapText="1"/>
    </xf>
    <xf numFmtId="0" fontId="2" fillId="3" borderId="1" xfId="2" applyBorder="1" applyAlignment="1">
      <alignment wrapText="1"/>
    </xf>
    <xf numFmtId="0" fontId="1" fillId="3" borderId="9" xfId="2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3" fillId="2" borderId="20" xfId="1" applyFont="1" applyBorder="1" applyAlignment="1">
      <alignment horizontal="center" wrapText="1"/>
    </xf>
    <xf numFmtId="0" fontId="3" fillId="2" borderId="0" xfId="1" applyFont="1" applyBorder="1" applyAlignment="1">
      <alignment horizontal="center" wrapText="1"/>
    </xf>
    <xf numFmtId="0" fontId="3" fillId="2" borderId="21" xfId="1" applyFont="1" applyBorder="1" applyAlignment="1">
      <alignment horizontal="center" wrapText="1"/>
    </xf>
    <xf numFmtId="0" fontId="3" fillId="2" borderId="5" xfId="1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3" borderId="10" xfId="2" applyFont="1" applyBorder="1" applyAlignment="1">
      <alignment wrapText="1"/>
    </xf>
    <xf numFmtId="2" fontId="1" fillId="3" borderId="1" xfId="2" applyNumberFormat="1" applyFont="1" applyBorder="1" applyAlignment="1">
      <alignment wrapText="1"/>
    </xf>
    <xf numFmtId="0" fontId="1" fillId="3" borderId="2" xfId="2" applyFont="1" applyBorder="1" applyAlignment="1">
      <alignment horizontal="center" wrapText="1"/>
    </xf>
    <xf numFmtId="0" fontId="1" fillId="3" borderId="4" xfId="2" applyFont="1" applyBorder="1" applyAlignment="1">
      <alignment horizontal="center" wrapText="1"/>
    </xf>
    <xf numFmtId="0" fontId="3" fillId="2" borderId="1" xfId="1" applyFont="1" applyBorder="1" applyAlignment="1">
      <alignment wrapText="1"/>
    </xf>
    <xf numFmtId="2" fontId="3" fillId="2" borderId="9" xfId="1" applyNumberFormat="1" applyFont="1" applyBorder="1" applyAlignment="1">
      <alignment wrapText="1"/>
    </xf>
    <xf numFmtId="0" fontId="1" fillId="4" borderId="1" xfId="3" applyFont="1" applyBorder="1" applyAlignment="1">
      <alignment horizontal="center" wrapText="1"/>
    </xf>
    <xf numFmtId="0" fontId="1" fillId="3" borderId="10" xfId="2" applyFont="1" applyBorder="1" applyAlignment="1">
      <alignment horizontal="right" wrapText="1"/>
    </xf>
    <xf numFmtId="0" fontId="0" fillId="0" borderId="10" xfId="0" applyBorder="1" applyAlignment="1">
      <alignment wrapText="1"/>
    </xf>
    <xf numFmtId="0" fontId="1" fillId="3" borderId="10" xfId="2" applyFont="1" applyBorder="1" applyAlignment="1">
      <alignment horizontal="left" wrapText="1"/>
    </xf>
    <xf numFmtId="0" fontId="1" fillId="3" borderId="5" xfId="2" applyFont="1" applyBorder="1" applyAlignment="1">
      <alignment wrapText="1"/>
    </xf>
    <xf numFmtId="0" fontId="0" fillId="0" borderId="5" xfId="0" applyBorder="1" applyAlignment="1">
      <alignment wrapText="1"/>
    </xf>
    <xf numFmtId="0" fontId="1" fillId="4" borderId="2" xfId="3" applyFont="1" applyBorder="1" applyAlignment="1">
      <alignment wrapText="1"/>
    </xf>
    <xf numFmtId="0" fontId="3" fillId="2" borderId="2" xfId="1" applyFont="1" applyBorder="1" applyAlignment="1">
      <alignment horizontal="center" wrapText="1"/>
    </xf>
    <xf numFmtId="0" fontId="3" fillId="2" borderId="3" xfId="1" applyFont="1" applyBorder="1" applyAlignment="1">
      <alignment horizontal="center" wrapText="1"/>
    </xf>
    <xf numFmtId="0" fontId="3" fillId="2" borderId="4" xfId="1" applyFont="1" applyBorder="1" applyAlignment="1">
      <alignment horizontal="center" wrapText="1"/>
    </xf>
    <xf numFmtId="0" fontId="3" fillId="2" borderId="27" xfId="1" applyFont="1" applyBorder="1" applyAlignment="1">
      <alignment horizontal="center" wrapText="1"/>
    </xf>
    <xf numFmtId="0" fontId="3" fillId="2" borderId="28" xfId="1" applyFont="1" applyBorder="1" applyAlignment="1">
      <alignment horizontal="center" wrapText="1"/>
    </xf>
    <xf numFmtId="0" fontId="3" fillId="2" borderId="29" xfId="1" applyFont="1" applyBorder="1" applyAlignment="1">
      <alignment horizontal="center" wrapText="1"/>
    </xf>
  </cellXfs>
  <cellStyles count="4">
    <cellStyle name="40% - Accent3" xfId="2" builtinId="39"/>
    <cellStyle name="60% - Accent3" xfId="3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2B39-DF04-41AB-9B3F-2E6074AB7FB7}">
  <dimension ref="A1:H54"/>
  <sheetViews>
    <sheetView tabSelected="1" topLeftCell="B1" workbookViewId="0">
      <selection activeCell="H51" sqref="H51"/>
    </sheetView>
  </sheetViews>
  <sheetFormatPr defaultRowHeight="14.4" x14ac:dyDescent="0.3"/>
  <cols>
    <col min="1" max="1" width="13.6640625" hidden="1" customWidth="1"/>
    <col min="2" max="2" width="13.6640625" customWidth="1"/>
    <col min="3" max="3" width="14.6640625" customWidth="1"/>
    <col min="4" max="4" width="14.33203125" customWidth="1"/>
    <col min="5" max="5" width="13.77734375" customWidth="1"/>
    <col min="6" max="6" width="13" customWidth="1"/>
    <col min="7" max="7" width="11.21875" customWidth="1"/>
    <col min="8" max="8" width="9.6640625" customWidth="1"/>
  </cols>
  <sheetData>
    <row r="1" spans="2:8" ht="1.2" customHeight="1" x14ac:dyDescent="0.3">
      <c r="B1" s="3"/>
      <c r="C1" s="3"/>
      <c r="D1" s="3"/>
      <c r="E1" s="3"/>
      <c r="F1" s="3"/>
      <c r="G1" s="3"/>
      <c r="H1" s="3"/>
    </row>
    <row r="2" spans="2:8" x14ac:dyDescent="0.3">
      <c r="B2" s="18" t="s">
        <v>2</v>
      </c>
      <c r="C2" s="18"/>
      <c r="D2" s="18"/>
      <c r="E2" s="18"/>
      <c r="F2" s="18"/>
      <c r="G2" s="18"/>
      <c r="H2" s="18"/>
    </row>
    <row r="3" spans="2:8" x14ac:dyDescent="0.3">
      <c r="B3" s="19" t="s">
        <v>0</v>
      </c>
      <c r="C3" s="1"/>
      <c r="D3" s="1"/>
      <c r="E3" s="19" t="s">
        <v>1</v>
      </c>
      <c r="F3" s="1"/>
      <c r="G3" s="1"/>
      <c r="H3" s="1"/>
    </row>
    <row r="4" spans="2:8" x14ac:dyDescent="0.3">
      <c r="B4" s="19" t="s">
        <v>3</v>
      </c>
      <c r="C4" s="1"/>
      <c r="D4" s="1"/>
      <c r="E4" s="19" t="s">
        <v>4</v>
      </c>
      <c r="F4" s="13"/>
      <c r="G4" s="14"/>
      <c r="H4" s="15"/>
    </row>
    <row r="5" spans="2:8" ht="14.4" customHeight="1" x14ac:dyDescent="0.3">
      <c r="B5" s="19" t="s">
        <v>5</v>
      </c>
      <c r="C5" s="1"/>
      <c r="D5" s="1"/>
      <c r="E5" s="19" t="s">
        <v>6</v>
      </c>
      <c r="F5" s="1"/>
      <c r="G5" s="1"/>
      <c r="H5" s="1"/>
    </row>
    <row r="6" spans="2:8" x14ac:dyDescent="0.3">
      <c r="B6" s="3"/>
      <c r="C6" s="3"/>
      <c r="D6" s="3"/>
      <c r="E6" s="3"/>
      <c r="F6" s="3"/>
      <c r="G6" s="3"/>
      <c r="H6" s="3"/>
    </row>
    <row r="7" spans="2:8" ht="28.8" x14ac:dyDescent="0.3">
      <c r="B7" s="19" t="s">
        <v>9</v>
      </c>
      <c r="C7" s="20"/>
      <c r="D7" s="21" t="s">
        <v>7</v>
      </c>
      <c r="E7" s="21"/>
      <c r="F7" s="20"/>
      <c r="G7" s="19" t="s">
        <v>8</v>
      </c>
      <c r="H7" s="20"/>
    </row>
    <row r="8" spans="2:8" x14ac:dyDescent="0.3">
      <c r="B8" s="22" t="s">
        <v>10</v>
      </c>
      <c r="C8" s="22"/>
      <c r="D8" s="22"/>
      <c r="E8" s="20"/>
      <c r="F8" s="21" t="s">
        <v>11</v>
      </c>
      <c r="G8" s="21"/>
      <c r="H8" s="20"/>
    </row>
    <row r="9" spans="2:8" x14ac:dyDescent="0.3">
      <c r="B9" s="21" t="s">
        <v>12</v>
      </c>
      <c r="C9" s="21"/>
      <c r="D9" s="1"/>
      <c r="E9" s="1"/>
      <c r="F9" s="21" t="s">
        <v>13</v>
      </c>
      <c r="G9" s="21"/>
      <c r="H9" s="20"/>
    </row>
    <row r="10" spans="2:8" ht="28.8" x14ac:dyDescent="0.3">
      <c r="B10" s="19" t="s">
        <v>40</v>
      </c>
      <c r="C10" s="1"/>
      <c r="D10" s="1"/>
      <c r="E10" s="1"/>
      <c r="F10" s="1"/>
      <c r="G10" s="1"/>
      <c r="H10" s="1"/>
    </row>
    <row r="11" spans="2:8" x14ac:dyDescent="0.3">
      <c r="B11" s="23"/>
      <c r="C11" s="1"/>
      <c r="D11" s="1"/>
      <c r="E11" s="1"/>
      <c r="F11" s="1"/>
      <c r="G11" s="1"/>
      <c r="H11" s="1"/>
    </row>
    <row r="12" spans="2:8" ht="15" thickBot="1" x14ac:dyDescent="0.35">
      <c r="B12" s="24" t="s">
        <v>14</v>
      </c>
      <c r="C12" s="24"/>
      <c r="D12" s="25"/>
      <c r="E12" s="25"/>
      <c r="F12" s="25"/>
      <c r="G12" s="25"/>
      <c r="H12" s="1"/>
    </row>
    <row r="13" spans="2:8" ht="47.4" customHeight="1" thickBot="1" x14ac:dyDescent="0.35">
      <c r="B13" s="4" t="s">
        <v>15</v>
      </c>
      <c r="C13" s="5"/>
      <c r="D13" s="5"/>
      <c r="E13" s="5"/>
      <c r="F13" s="5"/>
      <c r="G13" s="6"/>
      <c r="H13" s="2"/>
    </row>
    <row r="14" spans="2:8" ht="15" thickBot="1" x14ac:dyDescent="0.35">
      <c r="B14" s="26" t="s">
        <v>16</v>
      </c>
      <c r="C14" s="27"/>
      <c r="D14" s="27"/>
      <c r="E14" s="27"/>
      <c r="F14" s="28"/>
      <c r="G14" s="29">
        <f>C19</f>
        <v>42</v>
      </c>
      <c r="H14" s="3"/>
    </row>
    <row r="15" spans="2:8" x14ac:dyDescent="0.3">
      <c r="B15" s="30">
        <v>33</v>
      </c>
      <c r="C15" s="31">
        <v>34</v>
      </c>
      <c r="D15" s="31">
        <v>34</v>
      </c>
      <c r="E15" s="31"/>
      <c r="F15" s="31"/>
      <c r="G15" s="32"/>
      <c r="H15" s="3"/>
    </row>
    <row r="16" spans="2:8" x14ac:dyDescent="0.3">
      <c r="B16" s="33">
        <v>41</v>
      </c>
      <c r="C16" s="20">
        <v>52</v>
      </c>
      <c r="D16" s="20">
        <v>43</v>
      </c>
      <c r="E16" s="20"/>
      <c r="F16" s="20"/>
      <c r="G16" s="34"/>
      <c r="H16" s="3"/>
    </row>
    <row r="17" spans="2:8" x14ac:dyDescent="0.3">
      <c r="B17" s="33">
        <v>42</v>
      </c>
      <c r="C17" s="20">
        <v>60</v>
      </c>
      <c r="D17" s="20">
        <v>39</v>
      </c>
      <c r="E17" s="20"/>
      <c r="F17" s="20"/>
      <c r="G17" s="34"/>
      <c r="H17" s="3"/>
    </row>
    <row r="18" spans="2:8" ht="15" thickBot="1" x14ac:dyDescent="0.35">
      <c r="B18" s="35"/>
      <c r="C18" s="36"/>
      <c r="D18" s="36"/>
      <c r="E18" s="36"/>
      <c r="F18" s="36"/>
      <c r="G18" s="37"/>
      <c r="H18" s="3"/>
    </row>
    <row r="19" spans="2:8" ht="28.8" x14ac:dyDescent="0.3">
      <c r="B19" s="38" t="s">
        <v>17</v>
      </c>
      <c r="C19" s="38">
        <f>AVERAGE(B15:G18)</f>
        <v>42</v>
      </c>
      <c r="D19" s="38" t="s">
        <v>18</v>
      </c>
      <c r="E19" s="38">
        <f>AVERAGE(B15:G18)-0.2*(C19)</f>
        <v>33.6</v>
      </c>
      <c r="F19" s="38" t="s">
        <v>19</v>
      </c>
      <c r="G19" s="38">
        <f>AVERAGE(B15:G18)+0.2*(C19)</f>
        <v>50.4</v>
      </c>
      <c r="H19" s="3"/>
    </row>
    <row r="20" spans="2:8" ht="15" customHeight="1" x14ac:dyDescent="0.3">
      <c r="B20" s="21" t="s">
        <v>20</v>
      </c>
      <c r="C20" s="21"/>
      <c r="D20" s="19">
        <v>50</v>
      </c>
      <c r="E20" s="40" t="s">
        <v>21</v>
      </c>
      <c r="F20" s="41"/>
      <c r="G20" s="19">
        <v>29</v>
      </c>
      <c r="H20" s="3"/>
    </row>
    <row r="21" spans="2:8" ht="15.6" customHeight="1" x14ac:dyDescent="0.3">
      <c r="B21" s="40" t="s">
        <v>22</v>
      </c>
      <c r="C21" s="41"/>
      <c r="D21" s="39">
        <f>D20*G20/144</f>
        <v>10.069444444444445</v>
      </c>
      <c r="E21" s="40" t="s">
        <v>23</v>
      </c>
      <c r="F21" s="41"/>
      <c r="G21" s="39">
        <f>D21*C19</f>
        <v>422.91666666666669</v>
      </c>
      <c r="H21" s="3"/>
    </row>
    <row r="22" spans="2:8" x14ac:dyDescent="0.3">
      <c r="B22" s="3"/>
      <c r="C22" s="3"/>
      <c r="D22" s="3"/>
      <c r="E22" s="3"/>
      <c r="F22" s="3"/>
      <c r="G22" s="3"/>
      <c r="H22" s="3"/>
    </row>
    <row r="23" spans="2:8" x14ac:dyDescent="0.3">
      <c r="B23" s="16" t="s">
        <v>24</v>
      </c>
      <c r="C23" s="42">
        <v>18</v>
      </c>
      <c r="D23" s="51" t="s">
        <v>25</v>
      </c>
      <c r="E23" s="52"/>
      <c r="F23" s="52"/>
      <c r="G23" s="53"/>
      <c r="H23" s="3"/>
    </row>
    <row r="24" spans="2:8" ht="16.2" customHeight="1" thickBot="1" x14ac:dyDescent="0.35">
      <c r="B24" s="17" t="s">
        <v>26</v>
      </c>
      <c r="C24" s="17">
        <v>18</v>
      </c>
      <c r="D24" s="54" t="s">
        <v>27</v>
      </c>
      <c r="E24" s="55"/>
      <c r="F24" s="56"/>
      <c r="G24" s="43">
        <f>AVERAGE(B25:G28)</f>
        <v>79.666666666666671</v>
      </c>
      <c r="H24" s="3"/>
    </row>
    <row r="25" spans="2:8" x14ac:dyDescent="0.3">
      <c r="B25" s="30">
        <v>74</v>
      </c>
      <c r="C25" s="31">
        <v>80</v>
      </c>
      <c r="D25" s="31">
        <v>83</v>
      </c>
      <c r="E25" s="31"/>
      <c r="F25" s="31"/>
      <c r="G25" s="32"/>
      <c r="H25" s="3"/>
    </row>
    <row r="26" spans="2:8" x14ac:dyDescent="0.3">
      <c r="B26" s="33">
        <v>83</v>
      </c>
      <c r="C26" s="20">
        <v>80</v>
      </c>
      <c r="D26" s="20">
        <v>78</v>
      </c>
      <c r="E26" s="20"/>
      <c r="F26" s="20"/>
      <c r="G26" s="34"/>
      <c r="H26" s="3"/>
    </row>
    <row r="27" spans="2:8" x14ac:dyDescent="0.3">
      <c r="B27" s="33"/>
      <c r="C27" s="20"/>
      <c r="D27" s="20"/>
      <c r="E27" s="20"/>
      <c r="F27" s="20"/>
      <c r="G27" s="34"/>
      <c r="H27" s="3"/>
    </row>
    <row r="28" spans="2:8" ht="15" thickBot="1" x14ac:dyDescent="0.35">
      <c r="B28" s="35"/>
      <c r="C28" s="36"/>
      <c r="D28" s="36"/>
      <c r="E28" s="36"/>
      <c r="F28" s="36"/>
      <c r="G28" s="37"/>
      <c r="H28" s="3"/>
    </row>
    <row r="29" spans="2:8" ht="28.8" x14ac:dyDescent="0.3">
      <c r="B29" s="19" t="s">
        <v>17</v>
      </c>
      <c r="C29" s="39">
        <f>G24</f>
        <v>79.666666666666671</v>
      </c>
      <c r="D29" s="19" t="s">
        <v>18</v>
      </c>
      <c r="E29" s="39">
        <f>G24-0.2*G24</f>
        <v>63.733333333333334</v>
      </c>
      <c r="F29" s="19" t="s">
        <v>19</v>
      </c>
      <c r="G29" s="39">
        <f>G24+0.2*G24</f>
        <v>95.600000000000009</v>
      </c>
      <c r="H29" s="3"/>
    </row>
    <row r="30" spans="2:8" ht="16.8" customHeight="1" x14ac:dyDescent="0.3">
      <c r="B30" s="21" t="s">
        <v>20</v>
      </c>
      <c r="C30" s="21"/>
      <c r="D30" s="19">
        <v>50</v>
      </c>
      <c r="E30" s="40" t="s">
        <v>21</v>
      </c>
      <c r="F30" s="41"/>
      <c r="G30" s="19">
        <v>18</v>
      </c>
      <c r="H30" s="3"/>
    </row>
    <row r="31" spans="2:8" ht="15.6" customHeight="1" x14ac:dyDescent="0.3">
      <c r="B31" s="40" t="s">
        <v>22</v>
      </c>
      <c r="C31" s="41"/>
      <c r="D31" s="19">
        <f>D30*G30/144</f>
        <v>6.25</v>
      </c>
      <c r="E31" s="40" t="s">
        <v>23</v>
      </c>
      <c r="F31" s="41"/>
      <c r="G31" s="39">
        <f>D31*G24</f>
        <v>497.91666666666669</v>
      </c>
      <c r="H31" s="3"/>
    </row>
    <row r="32" spans="2:8" x14ac:dyDescent="0.3">
      <c r="B32" s="3"/>
      <c r="C32" s="3"/>
      <c r="D32" s="3"/>
      <c r="E32" s="3"/>
      <c r="F32" s="3"/>
      <c r="G32" s="3"/>
      <c r="H32" s="3"/>
    </row>
    <row r="33" spans="2:8" x14ac:dyDescent="0.3">
      <c r="B33" s="42" t="s">
        <v>24</v>
      </c>
      <c r="C33" s="42">
        <v>12</v>
      </c>
      <c r="D33" s="51" t="s">
        <v>25</v>
      </c>
      <c r="E33" s="52"/>
      <c r="F33" s="52"/>
      <c r="G33" s="53"/>
      <c r="H33" s="3"/>
    </row>
    <row r="34" spans="2:8" ht="15" thickBot="1" x14ac:dyDescent="0.35">
      <c r="B34" s="17" t="s">
        <v>26</v>
      </c>
      <c r="C34" s="17">
        <v>12</v>
      </c>
      <c r="D34" s="54" t="s">
        <v>27</v>
      </c>
      <c r="E34" s="55"/>
      <c r="F34" s="56"/>
      <c r="G34" s="43">
        <f>AVERAGE(B35:G38)</f>
        <v>110.33333333333333</v>
      </c>
      <c r="H34" s="3"/>
    </row>
    <row r="35" spans="2:8" x14ac:dyDescent="0.3">
      <c r="B35" s="30">
        <v>111</v>
      </c>
      <c r="C35" s="31">
        <v>108</v>
      </c>
      <c r="D35" s="31">
        <v>112</v>
      </c>
      <c r="E35" s="31"/>
      <c r="F35" s="31"/>
      <c r="G35" s="32"/>
      <c r="H35" s="3"/>
    </row>
    <row r="36" spans="2:8" x14ac:dyDescent="0.3">
      <c r="B36" s="33"/>
      <c r="C36" s="20"/>
      <c r="D36" s="20"/>
      <c r="E36" s="20"/>
      <c r="F36" s="20"/>
      <c r="G36" s="34"/>
      <c r="H36" s="3"/>
    </row>
    <row r="37" spans="2:8" x14ac:dyDescent="0.3">
      <c r="B37" s="33"/>
      <c r="C37" s="20"/>
      <c r="D37" s="20"/>
      <c r="E37" s="20"/>
      <c r="F37" s="20"/>
      <c r="G37" s="34"/>
      <c r="H37" s="3"/>
    </row>
    <row r="38" spans="2:8" ht="15" thickBot="1" x14ac:dyDescent="0.35">
      <c r="B38" s="35"/>
      <c r="C38" s="36"/>
      <c r="D38" s="36"/>
      <c r="E38" s="36"/>
      <c r="F38" s="36"/>
      <c r="G38" s="37"/>
      <c r="H38" s="3"/>
    </row>
    <row r="39" spans="2:8" ht="28.8" x14ac:dyDescent="0.3">
      <c r="B39" s="19" t="s">
        <v>17</v>
      </c>
      <c r="C39" s="39">
        <f>G34</f>
        <v>110.33333333333333</v>
      </c>
      <c r="D39" s="19" t="s">
        <v>18</v>
      </c>
      <c r="E39" s="39">
        <f>G34-0.2*G34</f>
        <v>88.266666666666666</v>
      </c>
      <c r="F39" s="19" t="s">
        <v>19</v>
      </c>
      <c r="G39" s="39">
        <f>G34+0.2*G34</f>
        <v>132.4</v>
      </c>
      <c r="H39" s="3"/>
    </row>
    <row r="40" spans="2:8" x14ac:dyDescent="0.3">
      <c r="B40" s="21" t="s">
        <v>20</v>
      </c>
      <c r="C40" s="21"/>
      <c r="D40" s="19">
        <v>50</v>
      </c>
      <c r="E40" s="40" t="s">
        <v>21</v>
      </c>
      <c r="F40" s="41"/>
      <c r="G40" s="19">
        <v>12</v>
      </c>
      <c r="H40" s="3"/>
    </row>
    <row r="41" spans="2:8" x14ac:dyDescent="0.3">
      <c r="B41" s="40" t="s">
        <v>22</v>
      </c>
      <c r="C41" s="41"/>
      <c r="D41" s="39">
        <f>D40*G40/144</f>
        <v>4.166666666666667</v>
      </c>
      <c r="E41" s="40" t="s">
        <v>23</v>
      </c>
      <c r="F41" s="41"/>
      <c r="G41" s="39">
        <f>D41*G34</f>
        <v>459.72222222222223</v>
      </c>
      <c r="H41" s="3"/>
    </row>
    <row r="42" spans="2:8" x14ac:dyDescent="0.3">
      <c r="B42" s="3"/>
      <c r="C42" s="3"/>
      <c r="D42" s="3"/>
      <c r="E42" s="3"/>
      <c r="F42" s="3"/>
      <c r="G42" s="3"/>
      <c r="H42" s="3"/>
    </row>
    <row r="43" spans="2:8" x14ac:dyDescent="0.3">
      <c r="B43" s="44" t="s">
        <v>28</v>
      </c>
      <c r="C43" s="44"/>
      <c r="D43" s="44"/>
      <c r="E43" s="20"/>
      <c r="F43" s="3"/>
      <c r="G43" s="3"/>
      <c r="H43" s="3"/>
    </row>
    <row r="44" spans="2:8" ht="7.2" customHeight="1" thickBot="1" x14ac:dyDescent="0.35">
      <c r="B44" s="3"/>
      <c r="C44" s="3"/>
      <c r="D44" s="3"/>
      <c r="E44" s="3"/>
      <c r="F44" s="3"/>
      <c r="G44" s="3"/>
      <c r="H44" s="3"/>
    </row>
    <row r="45" spans="2:8" ht="28.8" customHeight="1" thickBot="1" x14ac:dyDescent="0.35">
      <c r="B45" s="4" t="s">
        <v>29</v>
      </c>
      <c r="C45" s="5"/>
      <c r="D45" s="5"/>
      <c r="E45" s="5"/>
      <c r="F45" s="5"/>
      <c r="G45" s="6"/>
      <c r="H45" s="3"/>
    </row>
    <row r="46" spans="2:8" ht="14.4" customHeight="1" x14ac:dyDescent="0.3">
      <c r="B46" s="45" t="s">
        <v>30</v>
      </c>
      <c r="C46" s="46"/>
      <c r="D46" s="47" t="s">
        <v>31</v>
      </c>
      <c r="E46" s="47"/>
      <c r="F46" s="3"/>
      <c r="G46" s="3"/>
      <c r="H46" s="3"/>
    </row>
    <row r="47" spans="2:8" x14ac:dyDescent="0.3">
      <c r="B47" s="21" t="s">
        <v>32</v>
      </c>
      <c r="C47" s="21"/>
      <c r="D47" s="20"/>
      <c r="E47" s="40" t="s">
        <v>33</v>
      </c>
      <c r="F47" s="41"/>
      <c r="G47" s="20"/>
      <c r="H47" s="3"/>
    </row>
    <row r="48" spans="2:8" ht="28.8" x14ac:dyDescent="0.3">
      <c r="B48" s="19" t="s">
        <v>34</v>
      </c>
      <c r="C48" s="20"/>
      <c r="D48" s="19" t="s">
        <v>35</v>
      </c>
      <c r="E48" s="20"/>
      <c r="F48" s="19" t="s">
        <v>36</v>
      </c>
      <c r="G48" s="20"/>
      <c r="H48" s="3"/>
    </row>
    <row r="49" spans="2:8" ht="18.600000000000001" customHeight="1" x14ac:dyDescent="0.3">
      <c r="B49" s="48" t="s">
        <v>37</v>
      </c>
      <c r="C49" s="49"/>
      <c r="D49" s="48" t="s">
        <v>38</v>
      </c>
      <c r="E49" s="49"/>
      <c r="F49" s="3"/>
      <c r="G49" s="3"/>
      <c r="H49" s="3"/>
    </row>
    <row r="50" spans="2:8" x14ac:dyDescent="0.3">
      <c r="B50" s="19" t="s">
        <v>39</v>
      </c>
      <c r="C50" s="13"/>
      <c r="D50" s="14"/>
      <c r="E50" s="14"/>
      <c r="F50" s="14"/>
      <c r="G50" s="15"/>
      <c r="H50" s="3"/>
    </row>
    <row r="51" spans="2:8" ht="16.2" customHeight="1" x14ac:dyDescent="0.3">
      <c r="B51" s="50" t="s">
        <v>40</v>
      </c>
      <c r="C51" s="7"/>
      <c r="D51" s="8"/>
      <c r="E51" s="8"/>
      <c r="F51" s="8"/>
      <c r="G51" s="9"/>
      <c r="H51" s="3"/>
    </row>
    <row r="52" spans="2:8" x14ac:dyDescent="0.3">
      <c r="B52" s="3"/>
      <c r="C52" s="10"/>
      <c r="D52" s="11"/>
      <c r="E52" s="11"/>
      <c r="F52" s="11"/>
      <c r="G52" s="12"/>
      <c r="H52" s="3"/>
    </row>
    <row r="53" spans="2:8" x14ac:dyDescent="0.3">
      <c r="B53" s="3"/>
      <c r="C53" s="3"/>
      <c r="D53" s="3"/>
      <c r="E53" s="3"/>
      <c r="F53" s="3"/>
      <c r="G53" s="3"/>
      <c r="H53" s="3"/>
    </row>
    <row r="54" spans="2:8" x14ac:dyDescent="0.3">
      <c r="B54" s="3"/>
      <c r="C54" s="3"/>
      <c r="D54" s="3"/>
      <c r="E54" s="3"/>
      <c r="F54" s="3"/>
      <c r="G54" s="3"/>
      <c r="H54" s="3"/>
    </row>
  </sheetData>
  <mergeCells count="41">
    <mergeCell ref="C50:G50"/>
    <mergeCell ref="E21:F21"/>
    <mergeCell ref="D23:G23"/>
    <mergeCell ref="D24:F24"/>
    <mergeCell ref="D33:G33"/>
    <mergeCell ref="D34:F34"/>
    <mergeCell ref="E40:F40"/>
    <mergeCell ref="E41:F41"/>
    <mergeCell ref="B41:C41"/>
    <mergeCell ref="E31:F31"/>
    <mergeCell ref="B31:C31"/>
    <mergeCell ref="E30:F30"/>
    <mergeCell ref="B21:C21"/>
    <mergeCell ref="B14:F14"/>
    <mergeCell ref="D46:E46"/>
    <mergeCell ref="B47:C47"/>
    <mergeCell ref="B30:C30"/>
    <mergeCell ref="B40:C40"/>
    <mergeCell ref="B43:D43"/>
    <mergeCell ref="B45:G45"/>
    <mergeCell ref="E47:F47"/>
    <mergeCell ref="C51:G52"/>
    <mergeCell ref="B20:C20"/>
    <mergeCell ref="B9:C9"/>
    <mergeCell ref="F9:G9"/>
    <mergeCell ref="D9:E9"/>
    <mergeCell ref="C10:H11"/>
    <mergeCell ref="B12:C12"/>
    <mergeCell ref="D12:H12"/>
    <mergeCell ref="B13:G13"/>
    <mergeCell ref="E20:F20"/>
    <mergeCell ref="D7:E7"/>
    <mergeCell ref="B8:D8"/>
    <mergeCell ref="F8:G8"/>
    <mergeCell ref="C5:D5"/>
    <mergeCell ref="F5:H5"/>
    <mergeCell ref="C3:D3"/>
    <mergeCell ref="F3:H3"/>
    <mergeCell ref="B2:H2"/>
    <mergeCell ref="C4:D4"/>
    <mergeCell ref="F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berta</dc:creator>
  <cp:lastModifiedBy>kelsey berta</cp:lastModifiedBy>
  <cp:lastPrinted>2022-07-14T16:05:44Z</cp:lastPrinted>
  <dcterms:created xsi:type="dcterms:W3CDTF">2022-06-25T21:15:47Z</dcterms:created>
  <dcterms:modified xsi:type="dcterms:W3CDTF">2022-07-15T21:13:33Z</dcterms:modified>
</cp:coreProperties>
</file>