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acd81712e64ae0/Documents/"/>
    </mc:Choice>
  </mc:AlternateContent>
  <xr:revisionPtr revIDLastSave="273" documentId="8_{515F26A5-5D4A-4151-9341-1E7055699EBB}" xr6:coauthVersionLast="47" xr6:coauthVersionMax="47" xr10:uidLastSave="{1EC36AFA-D03D-49D5-BFAD-69CD8DD841A2}"/>
  <bookViews>
    <workbookView xWindow="-108" yWindow="-108" windowWidth="23256" windowHeight="12456" xr2:uid="{D86D5699-EACB-45C5-B790-9B8C776AAB2C}"/>
  </bookViews>
  <sheets>
    <sheet name="Sheet1" sheetId="1" r:id="rId1"/>
  </sheets>
  <definedNames>
    <definedName name="solver_adj" localSheetId="0" hidden="1">Sheet1!$F$8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Sheet1!$F$6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  <c r="F64" i="1" s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G82" i="1"/>
  <c r="G83" i="1"/>
  <c r="G84" i="1"/>
  <c r="G85" i="1"/>
  <c r="G86" i="1"/>
  <c r="G87" i="1"/>
  <c r="G8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7" i="1"/>
  <c r="F70" i="1"/>
  <c r="F71" i="1"/>
  <c r="F75" i="1"/>
  <c r="F78" i="1"/>
  <c r="F79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E59" i="1"/>
  <c r="E61" i="1"/>
  <c r="E75" i="1"/>
  <c r="E76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57" i="1"/>
  <c r="E57" i="1" s="1"/>
  <c r="C58" i="1"/>
  <c r="E58" i="1" s="1"/>
  <c r="C59" i="1"/>
  <c r="C60" i="1"/>
  <c r="E60" i="1" s="1"/>
  <c r="C61" i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C76" i="1"/>
  <c r="C77" i="1"/>
  <c r="E77" i="1" s="1"/>
  <c r="C78" i="1"/>
  <c r="E78" i="1" s="1"/>
  <c r="C79" i="1"/>
  <c r="E79" i="1" s="1"/>
  <c r="C80" i="1"/>
  <c r="E80" i="1" s="1"/>
  <c r="C81" i="1"/>
  <c r="E81" i="1" s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8" i="1"/>
  <c r="I18" i="1" s="1"/>
  <c r="E17" i="1"/>
  <c r="I17" i="1"/>
  <c r="D17" i="1"/>
  <c r="G17" i="1" s="1"/>
  <c r="C17" i="1"/>
  <c r="B17" i="1"/>
  <c r="F77" i="1" l="1"/>
  <c r="F69" i="1"/>
  <c r="F76" i="1"/>
  <c r="F68" i="1"/>
  <c r="F74" i="1"/>
  <c r="F66" i="1"/>
  <c r="F81" i="1"/>
  <c r="F73" i="1"/>
  <c r="F65" i="1"/>
  <c r="F80" i="1"/>
  <c r="F72" i="1"/>
  <c r="H17" i="1"/>
  <c r="D18" i="1" s="1"/>
  <c r="B19" i="1"/>
  <c r="C19" i="1" s="1"/>
  <c r="E19" i="1" s="1"/>
  <c r="F18" i="1"/>
  <c r="C18" i="1"/>
  <c r="E18" i="1" s="1"/>
  <c r="B20" i="1" l="1"/>
  <c r="C20" i="1" s="1"/>
  <c r="E20" i="1" s="1"/>
  <c r="G18" i="1"/>
  <c r="H18" i="1" s="1"/>
  <c r="D19" i="1" s="1"/>
  <c r="G19" i="1" l="1"/>
  <c r="H19" i="1" s="1"/>
  <c r="D20" i="1" s="1"/>
  <c r="B21" i="1"/>
  <c r="B22" i="1" s="1"/>
  <c r="G20" i="1" l="1"/>
  <c r="H20" i="1" s="1"/>
  <c r="D21" i="1" s="1"/>
  <c r="C21" i="1"/>
  <c r="E21" i="1" s="1"/>
  <c r="B23" i="1"/>
  <c r="C22" i="1"/>
  <c r="E22" i="1" s="1"/>
  <c r="G21" i="1" l="1"/>
  <c r="H21" i="1" s="1"/>
  <c r="D22" i="1" s="1"/>
  <c r="C23" i="1"/>
  <c r="E23" i="1" s="1"/>
  <c r="B24" i="1"/>
  <c r="G22" i="1" l="1"/>
  <c r="H22" i="1" s="1"/>
  <c r="D23" i="1" s="1"/>
  <c r="B25" i="1"/>
  <c r="C24" i="1"/>
  <c r="E24" i="1" s="1"/>
  <c r="G23" i="1" l="1"/>
  <c r="H23" i="1" s="1"/>
  <c r="D24" i="1" s="1"/>
  <c r="B26" i="1"/>
  <c r="C25" i="1"/>
  <c r="E25" i="1" s="1"/>
  <c r="G24" i="1" l="1"/>
  <c r="H24" i="1" s="1"/>
  <c r="D25" i="1" s="1"/>
  <c r="B27" i="1"/>
  <c r="C26" i="1"/>
  <c r="E26" i="1" s="1"/>
  <c r="G25" i="1" l="1"/>
  <c r="H25" i="1" s="1"/>
  <c r="D26" i="1" s="1"/>
  <c r="B28" i="1"/>
  <c r="C27" i="1"/>
  <c r="E27" i="1" s="1"/>
  <c r="G26" i="1" l="1"/>
  <c r="H26" i="1" s="1"/>
  <c r="D27" i="1" s="1"/>
  <c r="C28" i="1"/>
  <c r="E28" i="1" s="1"/>
  <c r="B29" i="1"/>
  <c r="G27" i="1" l="1"/>
  <c r="H27" i="1" s="1"/>
  <c r="D28" i="1" s="1"/>
  <c r="B30" i="1"/>
  <c r="C29" i="1"/>
  <c r="E29" i="1" s="1"/>
  <c r="G28" i="1" l="1"/>
  <c r="H28" i="1" s="1"/>
  <c r="D29" i="1" s="1"/>
  <c r="B31" i="1"/>
  <c r="C30" i="1"/>
  <c r="E30" i="1" s="1"/>
  <c r="G29" i="1" l="1"/>
  <c r="H29" i="1" s="1"/>
  <c r="D30" i="1" s="1"/>
  <c r="C31" i="1"/>
  <c r="E31" i="1" s="1"/>
  <c r="B32" i="1"/>
  <c r="G30" i="1" l="1"/>
  <c r="H30" i="1" s="1"/>
  <c r="D31" i="1" s="1"/>
  <c r="B33" i="1"/>
  <c r="C32" i="1"/>
  <c r="E32" i="1" s="1"/>
  <c r="G31" i="1" l="1"/>
  <c r="H31" i="1" s="1"/>
  <c r="D32" i="1" s="1"/>
  <c r="C33" i="1"/>
  <c r="E33" i="1" s="1"/>
  <c r="B34" i="1"/>
  <c r="G32" i="1" l="1"/>
  <c r="H32" i="1" s="1"/>
  <c r="D33" i="1" s="1"/>
  <c r="B35" i="1"/>
  <c r="C34" i="1"/>
  <c r="E34" i="1" s="1"/>
  <c r="G33" i="1" l="1"/>
  <c r="H33" i="1" s="1"/>
  <c r="D34" i="1" s="1"/>
  <c r="B36" i="1"/>
  <c r="C35" i="1"/>
  <c r="E35" i="1" s="1"/>
  <c r="G34" i="1" l="1"/>
  <c r="H34" i="1" s="1"/>
  <c r="D35" i="1" s="1"/>
  <c r="C36" i="1"/>
  <c r="E36" i="1" s="1"/>
  <c r="B37" i="1"/>
  <c r="G35" i="1" l="1"/>
  <c r="H35" i="1" s="1"/>
  <c r="D36" i="1" s="1"/>
  <c r="C37" i="1"/>
  <c r="E37" i="1" s="1"/>
  <c r="B38" i="1"/>
  <c r="G36" i="1" l="1"/>
  <c r="H36" i="1" s="1"/>
  <c r="D37" i="1" s="1"/>
  <c r="B39" i="1"/>
  <c r="C38" i="1"/>
  <c r="E38" i="1" s="1"/>
  <c r="G37" i="1" l="1"/>
  <c r="H37" i="1" s="1"/>
  <c r="D38" i="1" s="1"/>
  <c r="C39" i="1"/>
  <c r="E39" i="1" s="1"/>
  <c r="B40" i="1"/>
  <c r="G38" i="1" l="1"/>
  <c r="H38" i="1" s="1"/>
  <c r="D39" i="1" s="1"/>
  <c r="B41" i="1"/>
  <c r="C40" i="1"/>
  <c r="E40" i="1" s="1"/>
  <c r="G39" i="1" l="1"/>
  <c r="H39" i="1" s="1"/>
  <c r="D40" i="1" s="1"/>
  <c r="B42" i="1"/>
  <c r="C41" i="1"/>
  <c r="E41" i="1" s="1"/>
  <c r="G40" i="1" l="1"/>
  <c r="H40" i="1" s="1"/>
  <c r="D41" i="1" s="1"/>
  <c r="B43" i="1"/>
  <c r="C42" i="1"/>
  <c r="E42" i="1" s="1"/>
  <c r="G41" i="1" l="1"/>
  <c r="H41" i="1" s="1"/>
  <c r="D42" i="1" s="1"/>
  <c r="C43" i="1"/>
  <c r="E43" i="1" s="1"/>
  <c r="B44" i="1"/>
  <c r="G42" i="1" l="1"/>
  <c r="H42" i="1" s="1"/>
  <c r="D43" i="1" s="1"/>
  <c r="C44" i="1"/>
  <c r="E44" i="1" s="1"/>
  <c r="B45" i="1"/>
  <c r="G43" i="1" l="1"/>
  <c r="H43" i="1" s="1"/>
  <c r="D44" i="1" s="1"/>
  <c r="C45" i="1"/>
  <c r="E45" i="1" s="1"/>
  <c r="B46" i="1"/>
  <c r="G44" i="1" l="1"/>
  <c r="H44" i="1" s="1"/>
  <c r="D45" i="1" s="1"/>
  <c r="C46" i="1"/>
  <c r="E46" i="1" s="1"/>
  <c r="B47" i="1"/>
  <c r="G45" i="1" l="1"/>
  <c r="H45" i="1" s="1"/>
  <c r="D46" i="1" s="1"/>
  <c r="C47" i="1"/>
  <c r="E47" i="1" s="1"/>
  <c r="B48" i="1"/>
  <c r="G46" i="1" l="1"/>
  <c r="H46" i="1" s="1"/>
  <c r="D47" i="1" s="1"/>
  <c r="B49" i="1"/>
  <c r="C48" i="1"/>
  <c r="E48" i="1" s="1"/>
  <c r="G47" i="1" l="1"/>
  <c r="H47" i="1" s="1"/>
  <c r="D48" i="1" s="1"/>
  <c r="B50" i="1"/>
  <c r="C49" i="1"/>
  <c r="E49" i="1" s="1"/>
  <c r="G48" i="1" l="1"/>
  <c r="H48" i="1" s="1"/>
  <c r="D49" i="1" s="1"/>
  <c r="B51" i="1"/>
  <c r="C50" i="1"/>
  <c r="E50" i="1" s="1"/>
  <c r="G49" i="1" l="1"/>
  <c r="H49" i="1" s="1"/>
  <c r="D50" i="1" s="1"/>
  <c r="B52" i="1"/>
  <c r="C51" i="1"/>
  <c r="E51" i="1" s="1"/>
  <c r="G50" i="1" l="1"/>
  <c r="H50" i="1" s="1"/>
  <c r="D51" i="1" s="1"/>
  <c r="C52" i="1"/>
  <c r="E52" i="1" s="1"/>
  <c r="B53" i="1"/>
  <c r="G51" i="1" l="1"/>
  <c r="H51" i="1" s="1"/>
  <c r="D52" i="1" s="1"/>
  <c r="C53" i="1"/>
  <c r="E53" i="1" s="1"/>
  <c r="B54" i="1"/>
  <c r="G52" i="1" l="1"/>
  <c r="H52" i="1" s="1"/>
  <c r="D53" i="1" s="1"/>
  <c r="C54" i="1"/>
  <c r="E54" i="1" s="1"/>
  <c r="B55" i="1"/>
  <c r="G53" i="1" l="1"/>
  <c r="H53" i="1" s="1"/>
  <c r="D54" i="1" s="1"/>
  <c r="C55" i="1"/>
  <c r="E55" i="1" s="1"/>
  <c r="B56" i="1"/>
  <c r="G54" i="1" l="1"/>
  <c r="H54" i="1" s="1"/>
  <c r="D55" i="1" s="1"/>
  <c r="C56" i="1"/>
  <c r="E56" i="1" s="1"/>
  <c r="G55" i="1" l="1"/>
  <c r="H55" i="1" s="1"/>
  <c r="D56" i="1" s="1"/>
  <c r="G56" i="1" l="1"/>
  <c r="H56" i="1" s="1"/>
  <c r="D57" i="1" s="1"/>
  <c r="G57" i="1" l="1"/>
  <c r="H57" i="1" s="1"/>
  <c r="D58" i="1" s="1"/>
  <c r="G58" i="1" l="1"/>
  <c r="H58" i="1" s="1"/>
  <c r="D59" i="1" s="1"/>
  <c r="G59" i="1" l="1"/>
  <c r="H59" i="1" s="1"/>
  <c r="D60" i="1" s="1"/>
  <c r="G60" i="1" l="1"/>
  <c r="H60" i="1" s="1"/>
  <c r="D61" i="1" s="1"/>
  <c r="G61" i="1" l="1"/>
  <c r="H61" i="1" s="1"/>
  <c r="D62" i="1" s="1"/>
  <c r="G62" i="1" l="1"/>
  <c r="H62" i="1" s="1"/>
  <c r="D63" i="1" s="1"/>
  <c r="G63" i="1" l="1"/>
  <c r="H63" i="1" s="1"/>
  <c r="D64" i="1" s="1"/>
  <c r="G64" i="1" l="1"/>
  <c r="H64" i="1" s="1"/>
  <c r="D65" i="1" s="1"/>
  <c r="G65" i="1" l="1"/>
  <c r="H65" i="1" s="1"/>
  <c r="D66" i="1" s="1"/>
  <c r="G66" i="1" l="1"/>
  <c r="H66" i="1" s="1"/>
  <c r="D67" i="1" s="1"/>
  <c r="G67" i="1" l="1"/>
  <c r="H67" i="1" s="1"/>
  <c r="D68" i="1" s="1"/>
  <c r="G68" i="1" l="1"/>
  <c r="H68" i="1" s="1"/>
  <c r="D69" i="1" s="1"/>
  <c r="G69" i="1" l="1"/>
  <c r="H69" i="1" s="1"/>
  <c r="D70" i="1" s="1"/>
  <c r="G70" i="1" l="1"/>
  <c r="H70" i="1" s="1"/>
  <c r="D71" i="1" s="1"/>
  <c r="G71" i="1" l="1"/>
  <c r="H71" i="1" s="1"/>
  <c r="D72" i="1" s="1"/>
  <c r="G72" i="1" l="1"/>
  <c r="H72" i="1" s="1"/>
  <c r="D73" i="1" s="1"/>
  <c r="G73" i="1" l="1"/>
  <c r="H73" i="1" s="1"/>
  <c r="D74" i="1" s="1"/>
  <c r="G74" i="1" l="1"/>
  <c r="H74" i="1" s="1"/>
  <c r="D75" i="1" s="1"/>
  <c r="G75" i="1" l="1"/>
  <c r="H75" i="1" s="1"/>
  <c r="D76" i="1" s="1"/>
  <c r="G76" i="1" l="1"/>
  <c r="H76" i="1" s="1"/>
  <c r="D77" i="1" s="1"/>
  <c r="G77" i="1" l="1"/>
  <c r="H77" i="1" s="1"/>
  <c r="D78" i="1" s="1"/>
  <c r="G78" i="1" l="1"/>
  <c r="H78" i="1" s="1"/>
  <c r="D79" i="1" s="1"/>
  <c r="G79" i="1" l="1"/>
  <c r="H79" i="1" s="1"/>
  <c r="D80" i="1" s="1"/>
  <c r="G80" i="1" l="1"/>
  <c r="H80" i="1" s="1"/>
  <c r="D81" i="1" s="1"/>
  <c r="G81" i="1" l="1"/>
  <c r="H81" i="1" s="1"/>
  <c r="F5" i="1" s="1"/>
  <c r="F6" i="1" s="1"/>
</calcChain>
</file>

<file path=xl/sharedStrings.xml><?xml version="1.0" encoding="utf-8"?>
<sst xmlns="http://schemas.openxmlformats.org/spreadsheetml/2006/main" count="23" uniqueCount="23">
  <si>
    <t>Beg.Age</t>
  </si>
  <si>
    <t>Salary</t>
  </si>
  <si>
    <t>end.age</t>
  </si>
  <si>
    <t>Current Annual Income</t>
  </si>
  <si>
    <t>Assumed Real  Annual Raise</t>
  </si>
  <si>
    <t>Current Age</t>
  </si>
  <si>
    <t>Retirement Age</t>
  </si>
  <si>
    <t>Death Age</t>
  </si>
  <si>
    <t>Current Retirement Savings</t>
  </si>
  <si>
    <t>Assumed Rate Of Return</t>
  </si>
  <si>
    <t>Assumed Inflation Rate</t>
  </si>
  <si>
    <t>% of Income Needed During Retirement</t>
  </si>
  <si>
    <t>Necessary Current Annual Income</t>
  </si>
  <si>
    <t>% of Annual Income Contributed</t>
  </si>
  <si>
    <t>Withdrawl (Assumed BoY)</t>
  </si>
  <si>
    <t>Deposit (Assumed EoY)</t>
  </si>
  <si>
    <t>Beg. Ret. Savings</t>
  </si>
  <si>
    <t>Return</t>
  </si>
  <si>
    <t>End. Ret. Savings</t>
  </si>
  <si>
    <t>Desired Savings at Death</t>
  </si>
  <si>
    <t>Actual Savings at Death</t>
  </si>
  <si>
    <t>Surplus/(Deficit)</t>
  </si>
  <si>
    <t>Break Even Contribution Rate Using  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</si>
</sst>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11">
    <xf numFmtId="0" fontId="0" fillId="0" borderId="0" xfId="0"/>
    <xf numFmtId="0" fontId="0" fillId="3" borderId="0" xfId="0" applyFill="1"/>
    <xf numFmtId="44" fontId="0" fillId="3" borderId="0" xfId="1" applyFont="1" applyFill="1"/>
    <xf numFmtId="9" fontId="0" fillId="3" borderId="0" xfId="2" applyFont="1" applyFill="1"/>
    <xf numFmtId="0" fontId="0" fillId="0" borderId="0" xfId="0" applyAlignment="1">
      <alignment horizontal="center" vertical="center" wrapText="1"/>
    </xf>
    <xf numFmtId="44" fontId="0" fillId="2" borderId="1" xfId="3" applyNumberFormat="1" applyFont="1"/>
    <xf numFmtId="44" fontId="0" fillId="0" borderId="0" xfId="1" applyFont="1"/>
    <xf numFmtId="0" fontId="0" fillId="0" borderId="0" xfId="1" applyNumberFormat="1" applyFont="1"/>
    <xf numFmtId="44" fontId="0" fillId="0" borderId="0" xfId="0" applyNumberFormat="1"/>
    <xf numFmtId="164" fontId="0" fillId="0" borderId="0" xfId="1" applyNumberFormat="1" applyFont="1"/>
    <xf numFmtId="10" fontId="0" fillId="3" borderId="0" xfId="2" applyNumberFormat="1" applyFont="1" applyFill="1"/>
  </cellXfs>
  <cellStyles count="4">
    <cellStyle name="Currency" xfId="1" builtinId="4"/>
    <cellStyle name="Normal" xfId="0" builtinId="0"/>
    <cellStyle name="Note" xfId="3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46ACE-3CDF-44C0-BAD1-D268E035D00A}">
  <dimension ref="B4:I147"/>
  <sheetViews>
    <sheetView tabSelected="1" workbookViewId="0">
      <selection activeCell="F9" sqref="F9"/>
    </sheetView>
  </sheetViews>
  <sheetFormatPr defaultRowHeight="14.4" x14ac:dyDescent="0.3"/>
  <cols>
    <col min="2" max="2" width="11.109375" bestFit="1" customWidth="1"/>
    <col min="3" max="3" width="34.33203125" customWidth="1"/>
    <col min="4" max="4" width="16.6640625" customWidth="1"/>
    <col min="5" max="5" width="19.109375" customWidth="1"/>
    <col min="6" max="6" width="14.88671875" customWidth="1"/>
    <col min="7" max="7" width="28.77734375" bestFit="1" customWidth="1"/>
    <col min="8" max="8" width="13.88671875" customWidth="1"/>
    <col min="9" max="9" width="9" bestFit="1" customWidth="1"/>
  </cols>
  <sheetData>
    <row r="4" spans="2:9" x14ac:dyDescent="0.3">
      <c r="B4" s="2">
        <v>57000</v>
      </c>
      <c r="C4" t="s">
        <v>3</v>
      </c>
      <c r="F4" s="2">
        <v>350000</v>
      </c>
      <c r="G4" t="s">
        <v>19</v>
      </c>
    </row>
    <row r="5" spans="2:9" x14ac:dyDescent="0.3">
      <c r="B5" s="3">
        <v>0.02</v>
      </c>
      <c r="C5" t="s">
        <v>4</v>
      </c>
      <c r="F5" s="9">
        <f>VLOOKUP($B$8,B17:H100,7,FALSE)</f>
        <v>552062.47469106596</v>
      </c>
      <c r="G5" t="s">
        <v>20</v>
      </c>
    </row>
    <row r="6" spans="2:9" x14ac:dyDescent="0.3">
      <c r="B6" s="1">
        <v>21</v>
      </c>
      <c r="C6" t="s">
        <v>5</v>
      </c>
      <c r="F6" s="8">
        <f>F5-F4</f>
        <v>202062.47469106596</v>
      </c>
      <c r="G6" t="s">
        <v>21</v>
      </c>
    </row>
    <row r="7" spans="2:9" x14ac:dyDescent="0.3">
      <c r="B7" s="1">
        <v>65</v>
      </c>
      <c r="C7" t="s">
        <v>6</v>
      </c>
    </row>
    <row r="8" spans="2:9" x14ac:dyDescent="0.3">
      <c r="B8" s="1">
        <v>85</v>
      </c>
      <c r="C8" t="s">
        <v>7</v>
      </c>
      <c r="F8">
        <v>0</v>
      </c>
    </row>
    <row r="9" spans="2:9" x14ac:dyDescent="0.3">
      <c r="B9" s="2">
        <v>12500</v>
      </c>
      <c r="C9" t="s">
        <v>8</v>
      </c>
      <c r="G9" t="s">
        <v>22</v>
      </c>
    </row>
    <row r="10" spans="2:9" x14ac:dyDescent="0.3">
      <c r="B10" s="10">
        <v>7.4999999999999997E-2</v>
      </c>
      <c r="C10" t="s">
        <v>9</v>
      </c>
    </row>
    <row r="11" spans="2:9" x14ac:dyDescent="0.3">
      <c r="B11" s="10">
        <v>2.5000000000000001E-2</v>
      </c>
      <c r="C11" t="s">
        <v>10</v>
      </c>
    </row>
    <row r="12" spans="2:9" x14ac:dyDescent="0.3">
      <c r="B12" s="10">
        <v>0.75</v>
      </c>
      <c r="C12" t="s">
        <v>11</v>
      </c>
    </row>
    <row r="13" spans="2:9" x14ac:dyDescent="0.3">
      <c r="B13" s="5">
        <f>B4*B12</f>
        <v>42750</v>
      </c>
      <c r="C13" t="s">
        <v>12</v>
      </c>
    </row>
    <row r="14" spans="2:9" x14ac:dyDescent="0.3">
      <c r="B14" s="10">
        <v>4.3400000000000001E-2</v>
      </c>
      <c r="C14" t="s">
        <v>13</v>
      </c>
    </row>
    <row r="16" spans="2:9" ht="28.8" x14ac:dyDescent="0.3">
      <c r="B16" s="4" t="s">
        <v>0</v>
      </c>
      <c r="C16" s="4" t="s">
        <v>1</v>
      </c>
      <c r="D16" s="4" t="s">
        <v>16</v>
      </c>
      <c r="E16" s="4" t="s">
        <v>15</v>
      </c>
      <c r="F16" s="4" t="s">
        <v>14</v>
      </c>
      <c r="G16" s="4" t="s">
        <v>17</v>
      </c>
      <c r="H16" s="4" t="s">
        <v>18</v>
      </c>
      <c r="I16" s="4" t="s">
        <v>2</v>
      </c>
    </row>
    <row r="17" spans="2:9" x14ac:dyDescent="0.3">
      <c r="B17">
        <f>B6</f>
        <v>21</v>
      </c>
      <c r="C17" s="6">
        <f>B4</f>
        <v>57000</v>
      </c>
      <c r="D17" s="6">
        <f>B9</f>
        <v>12500</v>
      </c>
      <c r="E17" s="6">
        <f>B14*C17</f>
        <v>2473.8000000000002</v>
      </c>
      <c r="F17" s="6">
        <v>0</v>
      </c>
      <c r="G17" s="6">
        <f>(D17+F17)*B10</f>
        <v>937.5</v>
      </c>
      <c r="H17" s="6">
        <f>G17+F17+E17+D17</f>
        <v>15911.3</v>
      </c>
      <c r="I17" s="7">
        <f>B6+1</f>
        <v>22</v>
      </c>
    </row>
    <row r="18" spans="2:9" x14ac:dyDescent="0.3">
      <c r="B18">
        <f>IF(B17="","",IF(B17+1&lt;=$B$8,B17+1,""))</f>
        <v>22</v>
      </c>
      <c r="C18" s="6">
        <f>IF(B18="","",IF(B18&lt;$B$7,$B$4*(1+$B$5+$B$11)^(B18-$B$17),0))</f>
        <v>59564.999999999993</v>
      </c>
      <c r="D18" s="6">
        <f>IF(B18="","",H17)</f>
        <v>15911.3</v>
      </c>
      <c r="E18" s="6">
        <f>IF(B18="","",$B$14*C18)</f>
        <v>2585.1209999999996</v>
      </c>
      <c r="F18" s="6">
        <f>IF(B18="","",IF(B18&gt;$B$7,-$B$13*(1+$B$11)^(B18-$B$17),0))</f>
        <v>0</v>
      </c>
      <c r="G18" s="6">
        <f>IF(B18="","",(D18+F18)*$B$10)</f>
        <v>1193.3474999999999</v>
      </c>
      <c r="H18" s="6">
        <f>IF(B18="","",D18+E18+F18+G18)</f>
        <v>19689.768499999998</v>
      </c>
      <c r="I18" s="7">
        <f>IF(B18="","",B18+1)</f>
        <v>23</v>
      </c>
    </row>
    <row r="19" spans="2:9" x14ac:dyDescent="0.3">
      <c r="B19">
        <f t="shared" ref="B19:B82" si="0">IF(B18="","",IF(B18+1&lt;=$B$8,B18+1,""))</f>
        <v>23</v>
      </c>
      <c r="C19" s="6">
        <f t="shared" ref="C19:C82" si="1">IF(B19="","",IF(B19&lt;$B$7,$B$4*(1+$B$5+$B$11)^(B19-$B$17),0))</f>
        <v>62245.424999999988</v>
      </c>
      <c r="D19" s="6">
        <f t="shared" ref="D19:D82" si="2">IF(B19="","",H18)</f>
        <v>19689.768499999998</v>
      </c>
      <c r="E19" s="6">
        <f t="shared" ref="E19:E82" si="3">IF(B19="","",$B$14*C19)</f>
        <v>2701.4514449999997</v>
      </c>
      <c r="F19" s="6">
        <f t="shared" ref="F19:F82" si="4">IF(B19="","",IF(B19&gt;$B$7,-$B$13*(1+$B$11)^(B19-$B$17),0))</f>
        <v>0</v>
      </c>
      <c r="G19" s="6">
        <f t="shared" ref="G19:G82" si="5">IF(B19="","",(D19+F19)*$B$10)</f>
        <v>1476.7326374999998</v>
      </c>
      <c r="H19" s="6">
        <f t="shared" ref="H19:H82" si="6">IF(B19="","",D19+E19+F19+G19)</f>
        <v>23867.952582499998</v>
      </c>
      <c r="I19" s="7">
        <f t="shared" ref="I19:I82" si="7">IF(B19="","",B19+1)</f>
        <v>24</v>
      </c>
    </row>
    <row r="20" spans="2:9" x14ac:dyDescent="0.3">
      <c r="B20">
        <f t="shared" si="0"/>
        <v>24</v>
      </c>
      <c r="C20" s="6">
        <f t="shared" si="1"/>
        <v>65046.469124999989</v>
      </c>
      <c r="D20" s="6">
        <f t="shared" si="2"/>
        <v>23867.952582499998</v>
      </c>
      <c r="E20" s="6">
        <f t="shared" si="3"/>
        <v>2823.0167600249997</v>
      </c>
      <c r="F20" s="6">
        <f t="shared" si="4"/>
        <v>0</v>
      </c>
      <c r="G20" s="6">
        <f t="shared" si="5"/>
        <v>1790.0964436874999</v>
      </c>
      <c r="H20" s="6">
        <f t="shared" si="6"/>
        <v>28481.065786212497</v>
      </c>
      <c r="I20" s="7">
        <f t="shared" si="7"/>
        <v>25</v>
      </c>
    </row>
    <row r="21" spans="2:9" x14ac:dyDescent="0.3">
      <c r="B21">
        <f t="shared" si="0"/>
        <v>25</v>
      </c>
      <c r="C21" s="6">
        <f t="shared" si="1"/>
        <v>67973.560235624973</v>
      </c>
      <c r="D21" s="6">
        <f t="shared" si="2"/>
        <v>28481.065786212497</v>
      </c>
      <c r="E21" s="6">
        <f t="shared" si="3"/>
        <v>2950.052514226124</v>
      </c>
      <c r="F21" s="6">
        <f t="shared" si="4"/>
        <v>0</v>
      </c>
      <c r="G21" s="6">
        <f t="shared" si="5"/>
        <v>2136.079933965937</v>
      </c>
      <c r="H21" s="6">
        <f t="shared" si="6"/>
        <v>33567.198234404561</v>
      </c>
      <c r="I21" s="7">
        <f t="shared" si="7"/>
        <v>26</v>
      </c>
    </row>
    <row r="22" spans="2:9" x14ac:dyDescent="0.3">
      <c r="B22">
        <f t="shared" si="0"/>
        <v>26</v>
      </c>
      <c r="C22" s="6">
        <f t="shared" si="1"/>
        <v>71032.370446228088</v>
      </c>
      <c r="D22" s="6">
        <f t="shared" si="2"/>
        <v>33567.198234404561</v>
      </c>
      <c r="E22" s="6">
        <f t="shared" si="3"/>
        <v>3082.804877366299</v>
      </c>
      <c r="F22" s="6">
        <f t="shared" si="4"/>
        <v>0</v>
      </c>
      <c r="G22" s="6">
        <f t="shared" si="5"/>
        <v>2517.5398675803422</v>
      </c>
      <c r="H22" s="6">
        <f t="shared" si="6"/>
        <v>39167.542979351201</v>
      </c>
      <c r="I22" s="7">
        <f t="shared" si="7"/>
        <v>27</v>
      </c>
    </row>
    <row r="23" spans="2:9" x14ac:dyDescent="0.3">
      <c r="B23">
        <f t="shared" si="0"/>
        <v>27</v>
      </c>
      <c r="C23" s="6">
        <f t="shared" si="1"/>
        <v>74228.827116308341</v>
      </c>
      <c r="D23" s="6">
        <f t="shared" si="2"/>
        <v>39167.542979351201</v>
      </c>
      <c r="E23" s="6">
        <f t="shared" si="3"/>
        <v>3221.531096847782</v>
      </c>
      <c r="F23" s="6">
        <f t="shared" si="4"/>
        <v>0</v>
      </c>
      <c r="G23" s="6">
        <f t="shared" si="5"/>
        <v>2937.5657234513401</v>
      </c>
      <c r="H23" s="6">
        <f t="shared" si="6"/>
        <v>45326.639799650322</v>
      </c>
      <c r="I23" s="7">
        <f t="shared" si="7"/>
        <v>28</v>
      </c>
    </row>
    <row r="24" spans="2:9" x14ac:dyDescent="0.3">
      <c r="B24">
        <f t="shared" si="0"/>
        <v>28</v>
      </c>
      <c r="C24" s="6">
        <f t="shared" si="1"/>
        <v>77569.124336542227</v>
      </c>
      <c r="D24" s="6">
        <f t="shared" si="2"/>
        <v>45326.639799650322</v>
      </c>
      <c r="E24" s="6">
        <f t="shared" si="3"/>
        <v>3366.4999962059328</v>
      </c>
      <c r="F24" s="6">
        <f t="shared" si="4"/>
        <v>0</v>
      </c>
      <c r="G24" s="6">
        <f t="shared" si="5"/>
        <v>3399.4979849737742</v>
      </c>
      <c r="H24" s="6">
        <f t="shared" si="6"/>
        <v>52092.637780830024</v>
      </c>
      <c r="I24" s="7">
        <f t="shared" si="7"/>
        <v>29</v>
      </c>
    </row>
    <row r="25" spans="2:9" x14ac:dyDescent="0.3">
      <c r="B25">
        <f t="shared" si="0"/>
        <v>29</v>
      </c>
      <c r="C25" s="6">
        <f t="shared" si="1"/>
        <v>81059.734931686602</v>
      </c>
      <c r="D25" s="6">
        <f t="shared" si="2"/>
        <v>52092.637780830024</v>
      </c>
      <c r="E25" s="6">
        <f t="shared" si="3"/>
        <v>3517.9924960351987</v>
      </c>
      <c r="F25" s="6">
        <f t="shared" si="4"/>
        <v>0</v>
      </c>
      <c r="G25" s="6">
        <f t="shared" si="5"/>
        <v>3906.9478335622516</v>
      </c>
      <c r="H25" s="6">
        <f t="shared" si="6"/>
        <v>59517.578110427479</v>
      </c>
      <c r="I25" s="7">
        <f t="shared" si="7"/>
        <v>30</v>
      </c>
    </row>
    <row r="26" spans="2:9" x14ac:dyDescent="0.3">
      <c r="B26">
        <f t="shared" si="0"/>
        <v>30</v>
      </c>
      <c r="C26" s="6">
        <f t="shared" si="1"/>
        <v>84707.423003612494</v>
      </c>
      <c r="D26" s="6">
        <f t="shared" si="2"/>
        <v>59517.578110427479</v>
      </c>
      <c r="E26" s="6">
        <f t="shared" si="3"/>
        <v>3676.3021583567825</v>
      </c>
      <c r="F26" s="6">
        <f t="shared" si="4"/>
        <v>0</v>
      </c>
      <c r="G26" s="6">
        <f t="shared" si="5"/>
        <v>4463.8183582820611</v>
      </c>
      <c r="H26" s="6">
        <f t="shared" si="6"/>
        <v>67657.698627066318</v>
      </c>
      <c r="I26" s="7">
        <f t="shared" si="7"/>
        <v>31</v>
      </c>
    </row>
    <row r="27" spans="2:9" x14ac:dyDescent="0.3">
      <c r="B27">
        <f t="shared" si="0"/>
        <v>31</v>
      </c>
      <c r="C27" s="6">
        <f t="shared" si="1"/>
        <v>88519.257038775031</v>
      </c>
      <c r="D27" s="6">
        <f t="shared" si="2"/>
        <v>67657.698627066318</v>
      </c>
      <c r="E27" s="6">
        <f t="shared" si="3"/>
        <v>3841.7357554828363</v>
      </c>
      <c r="F27" s="6">
        <f t="shared" si="4"/>
        <v>0</v>
      </c>
      <c r="G27" s="6">
        <f t="shared" si="5"/>
        <v>5074.3273970299733</v>
      </c>
      <c r="H27" s="6">
        <f t="shared" si="6"/>
        <v>76573.76177957913</v>
      </c>
      <c r="I27" s="7">
        <f t="shared" si="7"/>
        <v>32</v>
      </c>
    </row>
    <row r="28" spans="2:9" x14ac:dyDescent="0.3">
      <c r="B28">
        <f t="shared" si="0"/>
        <v>32</v>
      </c>
      <c r="C28" s="6">
        <f t="shared" si="1"/>
        <v>92502.623605519912</v>
      </c>
      <c r="D28" s="6">
        <f t="shared" si="2"/>
        <v>76573.76177957913</v>
      </c>
      <c r="E28" s="6">
        <f t="shared" si="3"/>
        <v>4014.6138644795642</v>
      </c>
      <c r="F28" s="6">
        <f t="shared" si="4"/>
        <v>0</v>
      </c>
      <c r="G28" s="6">
        <f t="shared" si="5"/>
        <v>5743.0321334684349</v>
      </c>
      <c r="H28" s="6">
        <f t="shared" si="6"/>
        <v>86331.407777527129</v>
      </c>
      <c r="I28" s="7">
        <f t="shared" si="7"/>
        <v>33</v>
      </c>
    </row>
    <row r="29" spans="2:9" x14ac:dyDescent="0.3">
      <c r="B29">
        <f t="shared" si="0"/>
        <v>33</v>
      </c>
      <c r="C29" s="6">
        <f t="shared" si="1"/>
        <v>96665.241667768278</v>
      </c>
      <c r="D29" s="6">
        <f t="shared" si="2"/>
        <v>86331.407777527129</v>
      </c>
      <c r="E29" s="6">
        <f t="shared" si="3"/>
        <v>4195.2714883811432</v>
      </c>
      <c r="F29" s="6">
        <f t="shared" si="4"/>
        <v>0</v>
      </c>
      <c r="G29" s="6">
        <f t="shared" si="5"/>
        <v>6474.8555833145347</v>
      </c>
      <c r="H29" s="6">
        <f t="shared" si="6"/>
        <v>97001.534849222808</v>
      </c>
      <c r="I29" s="7">
        <f t="shared" si="7"/>
        <v>34</v>
      </c>
    </row>
    <row r="30" spans="2:9" x14ac:dyDescent="0.3">
      <c r="B30">
        <f t="shared" si="0"/>
        <v>34</v>
      </c>
      <c r="C30" s="6">
        <f t="shared" si="1"/>
        <v>101015.17754281787</v>
      </c>
      <c r="D30" s="6">
        <f t="shared" si="2"/>
        <v>97001.534849222808</v>
      </c>
      <c r="E30" s="6">
        <f t="shared" si="3"/>
        <v>4384.0587053582958</v>
      </c>
      <c r="F30" s="6">
        <f t="shared" si="4"/>
        <v>0</v>
      </c>
      <c r="G30" s="6">
        <f t="shared" si="5"/>
        <v>7275.1151136917106</v>
      </c>
      <c r="H30" s="6">
        <f t="shared" si="6"/>
        <v>108660.70866827283</v>
      </c>
      <c r="I30" s="7">
        <f t="shared" si="7"/>
        <v>35</v>
      </c>
    </row>
    <row r="31" spans="2:9" x14ac:dyDescent="0.3">
      <c r="B31">
        <f t="shared" si="0"/>
        <v>35</v>
      </c>
      <c r="C31" s="6">
        <f t="shared" si="1"/>
        <v>105560.86053224464</v>
      </c>
      <c r="D31" s="6">
        <f t="shared" si="2"/>
        <v>108660.70866827283</v>
      </c>
      <c r="E31" s="6">
        <f t="shared" si="3"/>
        <v>4581.3413470994174</v>
      </c>
      <c r="F31" s="6">
        <f t="shared" si="4"/>
        <v>0</v>
      </c>
      <c r="G31" s="6">
        <f t="shared" si="5"/>
        <v>8149.5531501204614</v>
      </c>
      <c r="H31" s="6">
        <f t="shared" si="6"/>
        <v>121391.60316549271</v>
      </c>
      <c r="I31" s="7">
        <f t="shared" si="7"/>
        <v>36</v>
      </c>
    </row>
    <row r="32" spans="2:9" x14ac:dyDescent="0.3">
      <c r="B32">
        <f t="shared" si="0"/>
        <v>36</v>
      </c>
      <c r="C32" s="6">
        <f t="shared" si="1"/>
        <v>110311.09925619567</v>
      </c>
      <c r="D32" s="6">
        <f t="shared" si="2"/>
        <v>121391.60316549271</v>
      </c>
      <c r="E32" s="6">
        <f t="shared" si="3"/>
        <v>4787.5017077188922</v>
      </c>
      <c r="F32" s="6">
        <f t="shared" si="4"/>
        <v>0</v>
      </c>
      <c r="G32" s="6">
        <f t="shared" si="5"/>
        <v>9104.370237411953</v>
      </c>
      <c r="H32" s="6">
        <f t="shared" si="6"/>
        <v>135283.47511062355</v>
      </c>
      <c r="I32" s="7">
        <f t="shared" si="7"/>
        <v>37</v>
      </c>
    </row>
    <row r="33" spans="2:9" x14ac:dyDescent="0.3">
      <c r="B33">
        <f t="shared" si="0"/>
        <v>37</v>
      </c>
      <c r="C33" s="6">
        <f t="shared" si="1"/>
        <v>115275.09872272442</v>
      </c>
      <c r="D33" s="6">
        <f t="shared" si="2"/>
        <v>135283.47511062355</v>
      </c>
      <c r="E33" s="6">
        <f t="shared" si="3"/>
        <v>5002.9392845662396</v>
      </c>
      <c r="F33" s="6">
        <f t="shared" si="4"/>
        <v>0</v>
      </c>
      <c r="G33" s="6">
        <f t="shared" si="5"/>
        <v>10146.260633296766</v>
      </c>
      <c r="H33" s="6">
        <f t="shared" si="6"/>
        <v>150432.67502848656</v>
      </c>
      <c r="I33" s="7">
        <f t="shared" si="7"/>
        <v>38</v>
      </c>
    </row>
    <row r="34" spans="2:9" x14ac:dyDescent="0.3">
      <c r="B34">
        <f t="shared" si="0"/>
        <v>38</v>
      </c>
      <c r="C34" s="6">
        <f t="shared" si="1"/>
        <v>120462.47816524701</v>
      </c>
      <c r="D34" s="6">
        <f t="shared" si="2"/>
        <v>150432.67502848656</v>
      </c>
      <c r="E34" s="6">
        <f t="shared" si="3"/>
        <v>5228.0715523717208</v>
      </c>
      <c r="F34" s="6">
        <f t="shared" si="4"/>
        <v>0</v>
      </c>
      <c r="G34" s="6">
        <f t="shared" si="5"/>
        <v>11282.450627136492</v>
      </c>
      <c r="H34" s="6">
        <f t="shared" si="6"/>
        <v>166943.19720799476</v>
      </c>
      <c r="I34" s="7">
        <f t="shared" si="7"/>
        <v>39</v>
      </c>
    </row>
    <row r="35" spans="2:9" x14ac:dyDescent="0.3">
      <c r="B35">
        <f t="shared" si="0"/>
        <v>39</v>
      </c>
      <c r="C35" s="6">
        <f t="shared" si="1"/>
        <v>125883.28968268311</v>
      </c>
      <c r="D35" s="6">
        <f t="shared" si="2"/>
        <v>166943.19720799476</v>
      </c>
      <c r="E35" s="6">
        <f t="shared" si="3"/>
        <v>5463.334772228447</v>
      </c>
      <c r="F35" s="6">
        <f t="shared" si="4"/>
        <v>0</v>
      </c>
      <c r="G35" s="6">
        <f t="shared" si="5"/>
        <v>12520.739790599606</v>
      </c>
      <c r="H35" s="6">
        <f t="shared" si="6"/>
        <v>184927.27177082282</v>
      </c>
      <c r="I35" s="7">
        <f t="shared" si="7"/>
        <v>40</v>
      </c>
    </row>
    <row r="36" spans="2:9" x14ac:dyDescent="0.3">
      <c r="B36">
        <f t="shared" si="0"/>
        <v>40</v>
      </c>
      <c r="C36" s="6">
        <f t="shared" si="1"/>
        <v>131548.03771840385</v>
      </c>
      <c r="D36" s="6">
        <f t="shared" si="2"/>
        <v>184927.27177082282</v>
      </c>
      <c r="E36" s="6">
        <f t="shared" si="3"/>
        <v>5709.1848369787276</v>
      </c>
      <c r="F36" s="6">
        <f t="shared" si="4"/>
        <v>0</v>
      </c>
      <c r="G36" s="6">
        <f t="shared" si="5"/>
        <v>13869.545382811712</v>
      </c>
      <c r="H36" s="6">
        <f t="shared" si="6"/>
        <v>204506.00199061327</v>
      </c>
      <c r="I36" s="7">
        <f t="shared" si="7"/>
        <v>41</v>
      </c>
    </row>
    <row r="37" spans="2:9" x14ac:dyDescent="0.3">
      <c r="B37">
        <f t="shared" si="0"/>
        <v>41</v>
      </c>
      <c r="C37" s="6">
        <f t="shared" si="1"/>
        <v>137467.69941573197</v>
      </c>
      <c r="D37" s="6">
        <f t="shared" si="2"/>
        <v>204506.00199061327</v>
      </c>
      <c r="E37" s="6">
        <f t="shared" si="3"/>
        <v>5966.0981546427674</v>
      </c>
      <c r="F37" s="6">
        <f t="shared" si="4"/>
        <v>0</v>
      </c>
      <c r="G37" s="6">
        <f t="shared" si="5"/>
        <v>15337.950149295993</v>
      </c>
      <c r="H37" s="6">
        <f t="shared" si="6"/>
        <v>225810.05029455203</v>
      </c>
      <c r="I37" s="7">
        <f t="shared" si="7"/>
        <v>42</v>
      </c>
    </row>
    <row r="38" spans="2:9" x14ac:dyDescent="0.3">
      <c r="B38">
        <f t="shared" si="0"/>
        <v>42</v>
      </c>
      <c r="C38" s="6">
        <f t="shared" si="1"/>
        <v>143653.74588943995</v>
      </c>
      <c r="D38" s="6">
        <f t="shared" si="2"/>
        <v>225810.05029455203</v>
      </c>
      <c r="E38" s="6">
        <f t="shared" si="3"/>
        <v>6234.5725716016941</v>
      </c>
      <c r="F38" s="6">
        <f t="shared" si="4"/>
        <v>0</v>
      </c>
      <c r="G38" s="6">
        <f t="shared" si="5"/>
        <v>16935.753772091401</v>
      </c>
      <c r="H38" s="6">
        <f t="shared" si="6"/>
        <v>248980.37663824513</v>
      </c>
      <c r="I38" s="7">
        <f t="shared" si="7"/>
        <v>43</v>
      </c>
    </row>
    <row r="39" spans="2:9" x14ac:dyDescent="0.3">
      <c r="B39">
        <f t="shared" si="0"/>
        <v>43</v>
      </c>
      <c r="C39" s="6">
        <f t="shared" si="1"/>
        <v>150118.16445446468</v>
      </c>
      <c r="D39" s="6">
        <f t="shared" si="2"/>
        <v>248980.37663824513</v>
      </c>
      <c r="E39" s="6">
        <f t="shared" si="3"/>
        <v>6515.1283373237675</v>
      </c>
      <c r="F39" s="6">
        <f t="shared" si="4"/>
        <v>0</v>
      </c>
      <c r="G39" s="6">
        <f t="shared" si="5"/>
        <v>18673.528247868384</v>
      </c>
      <c r="H39" s="6">
        <f t="shared" si="6"/>
        <v>274169.03322343732</v>
      </c>
      <c r="I39" s="7">
        <f t="shared" si="7"/>
        <v>44</v>
      </c>
    </row>
    <row r="40" spans="2:9" x14ac:dyDescent="0.3">
      <c r="B40">
        <f t="shared" si="0"/>
        <v>44</v>
      </c>
      <c r="C40" s="6">
        <f t="shared" si="1"/>
        <v>156873.48185491559</v>
      </c>
      <c r="D40" s="6">
        <f t="shared" si="2"/>
        <v>274169.03322343732</v>
      </c>
      <c r="E40" s="6">
        <f t="shared" si="3"/>
        <v>6808.309112503337</v>
      </c>
      <c r="F40" s="6">
        <f t="shared" si="4"/>
        <v>0</v>
      </c>
      <c r="G40" s="6">
        <f t="shared" si="5"/>
        <v>20562.677491757797</v>
      </c>
      <c r="H40" s="6">
        <f t="shared" si="6"/>
        <v>301540.01982769842</v>
      </c>
      <c r="I40" s="7">
        <f t="shared" si="7"/>
        <v>45</v>
      </c>
    </row>
    <row r="41" spans="2:9" x14ac:dyDescent="0.3">
      <c r="B41">
        <f t="shared" si="0"/>
        <v>45</v>
      </c>
      <c r="C41" s="6">
        <f t="shared" si="1"/>
        <v>163932.78853838675</v>
      </c>
      <c r="D41" s="6">
        <f t="shared" si="2"/>
        <v>301540.01982769842</v>
      </c>
      <c r="E41" s="6">
        <f t="shared" si="3"/>
        <v>7114.6830225659851</v>
      </c>
      <c r="F41" s="6">
        <f t="shared" si="4"/>
        <v>0</v>
      </c>
      <c r="G41" s="6">
        <f t="shared" si="5"/>
        <v>22615.501487077381</v>
      </c>
      <c r="H41" s="6">
        <f t="shared" si="6"/>
        <v>331270.20433734177</v>
      </c>
      <c r="I41" s="7">
        <f t="shared" si="7"/>
        <v>46</v>
      </c>
    </row>
    <row r="42" spans="2:9" x14ac:dyDescent="0.3">
      <c r="B42">
        <f t="shared" si="0"/>
        <v>46</v>
      </c>
      <c r="C42" s="6">
        <f t="shared" si="1"/>
        <v>171309.76402261417</v>
      </c>
      <c r="D42" s="6">
        <f t="shared" si="2"/>
        <v>331270.20433734177</v>
      </c>
      <c r="E42" s="6">
        <f t="shared" si="3"/>
        <v>7434.8437585814554</v>
      </c>
      <c r="F42" s="6">
        <f t="shared" si="4"/>
        <v>0</v>
      </c>
      <c r="G42" s="6">
        <f t="shared" si="5"/>
        <v>24845.265325300632</v>
      </c>
      <c r="H42" s="6">
        <f t="shared" si="6"/>
        <v>363550.31342122384</v>
      </c>
      <c r="I42" s="7">
        <f t="shared" si="7"/>
        <v>47</v>
      </c>
    </row>
    <row r="43" spans="2:9" x14ac:dyDescent="0.3">
      <c r="B43">
        <f t="shared" si="0"/>
        <v>47</v>
      </c>
      <c r="C43" s="6">
        <f t="shared" si="1"/>
        <v>179018.70340363175</v>
      </c>
      <c r="D43" s="6">
        <f t="shared" si="2"/>
        <v>363550.31342122384</v>
      </c>
      <c r="E43" s="6">
        <f t="shared" si="3"/>
        <v>7769.4117277176183</v>
      </c>
      <c r="F43" s="6">
        <f t="shared" si="4"/>
        <v>0</v>
      </c>
      <c r="G43" s="6">
        <f t="shared" si="5"/>
        <v>27266.273506591788</v>
      </c>
      <c r="H43" s="6">
        <f t="shared" si="6"/>
        <v>398585.99865553324</v>
      </c>
      <c r="I43" s="7">
        <f t="shared" si="7"/>
        <v>48</v>
      </c>
    </row>
    <row r="44" spans="2:9" x14ac:dyDescent="0.3">
      <c r="B44">
        <f t="shared" si="0"/>
        <v>48</v>
      </c>
      <c r="C44" s="6">
        <f t="shared" si="1"/>
        <v>187074.54505679518</v>
      </c>
      <c r="D44" s="6">
        <f t="shared" si="2"/>
        <v>398585.99865553324</v>
      </c>
      <c r="E44" s="6">
        <f t="shared" si="3"/>
        <v>8119.0352554649107</v>
      </c>
      <c r="F44" s="6">
        <f t="shared" si="4"/>
        <v>0</v>
      </c>
      <c r="G44" s="6">
        <f t="shared" si="5"/>
        <v>29893.949899164993</v>
      </c>
      <c r="H44" s="6">
        <f t="shared" si="6"/>
        <v>436598.98381016316</v>
      </c>
      <c r="I44" s="7">
        <f t="shared" si="7"/>
        <v>49</v>
      </c>
    </row>
    <row r="45" spans="2:9" x14ac:dyDescent="0.3">
      <c r="B45">
        <f t="shared" si="0"/>
        <v>49</v>
      </c>
      <c r="C45" s="6">
        <f t="shared" si="1"/>
        <v>195492.8995843509</v>
      </c>
      <c r="D45" s="6">
        <f t="shared" si="2"/>
        <v>436598.98381016316</v>
      </c>
      <c r="E45" s="6">
        <f t="shared" si="3"/>
        <v>8484.391841960829</v>
      </c>
      <c r="F45" s="6">
        <f t="shared" si="4"/>
        <v>0</v>
      </c>
      <c r="G45" s="6">
        <f t="shared" si="5"/>
        <v>32744.923785762236</v>
      </c>
      <c r="H45" s="6">
        <f t="shared" si="6"/>
        <v>477828.29943788622</v>
      </c>
      <c r="I45" s="7">
        <f t="shared" si="7"/>
        <v>50</v>
      </c>
    </row>
    <row r="46" spans="2:9" x14ac:dyDescent="0.3">
      <c r="B46">
        <f t="shared" si="0"/>
        <v>50</v>
      </c>
      <c r="C46" s="6">
        <f t="shared" si="1"/>
        <v>204290.08006564673</v>
      </c>
      <c r="D46" s="6">
        <f t="shared" si="2"/>
        <v>477828.29943788622</v>
      </c>
      <c r="E46" s="6">
        <f t="shared" si="3"/>
        <v>8866.1894748490686</v>
      </c>
      <c r="F46" s="6">
        <f t="shared" si="4"/>
        <v>0</v>
      </c>
      <c r="G46" s="6">
        <f t="shared" si="5"/>
        <v>35837.122457841462</v>
      </c>
      <c r="H46" s="6">
        <f t="shared" si="6"/>
        <v>522531.61137057678</v>
      </c>
      <c r="I46" s="7">
        <f t="shared" si="7"/>
        <v>51</v>
      </c>
    </row>
    <row r="47" spans="2:9" x14ac:dyDescent="0.3">
      <c r="B47">
        <f t="shared" si="0"/>
        <v>51</v>
      </c>
      <c r="C47" s="6">
        <f t="shared" si="1"/>
        <v>213483.13366860076</v>
      </c>
      <c r="D47" s="6">
        <f t="shared" si="2"/>
        <v>522531.61137057678</v>
      </c>
      <c r="E47" s="6">
        <f t="shared" si="3"/>
        <v>9265.1680012172728</v>
      </c>
      <c r="F47" s="6">
        <f t="shared" si="4"/>
        <v>0</v>
      </c>
      <c r="G47" s="6">
        <f t="shared" si="5"/>
        <v>39189.870852793254</v>
      </c>
      <c r="H47" s="6">
        <f t="shared" si="6"/>
        <v>570986.6502245873</v>
      </c>
      <c r="I47" s="7">
        <f t="shared" si="7"/>
        <v>52</v>
      </c>
    </row>
    <row r="48" spans="2:9" x14ac:dyDescent="0.3">
      <c r="B48">
        <f t="shared" si="0"/>
        <v>52</v>
      </c>
      <c r="C48" s="6">
        <f t="shared" si="1"/>
        <v>223089.87468368784</v>
      </c>
      <c r="D48" s="6">
        <f t="shared" si="2"/>
        <v>570986.6502245873</v>
      </c>
      <c r="E48" s="6">
        <f t="shared" si="3"/>
        <v>9682.1005612720528</v>
      </c>
      <c r="F48" s="6">
        <f t="shared" si="4"/>
        <v>0</v>
      </c>
      <c r="G48" s="6">
        <f t="shared" si="5"/>
        <v>42823.998766844044</v>
      </c>
      <c r="H48" s="6">
        <f t="shared" si="6"/>
        <v>623492.74955270335</v>
      </c>
      <c r="I48" s="7">
        <f t="shared" si="7"/>
        <v>53</v>
      </c>
    </row>
    <row r="49" spans="2:9" x14ac:dyDescent="0.3">
      <c r="B49">
        <f t="shared" si="0"/>
        <v>53</v>
      </c>
      <c r="C49" s="6">
        <f t="shared" si="1"/>
        <v>233128.91904445368</v>
      </c>
      <c r="D49" s="6">
        <f t="shared" si="2"/>
        <v>623492.74955270335</v>
      </c>
      <c r="E49" s="6">
        <f t="shared" si="3"/>
        <v>10117.79508652929</v>
      </c>
      <c r="F49" s="6">
        <f t="shared" si="4"/>
        <v>0</v>
      </c>
      <c r="G49" s="6">
        <f t="shared" si="5"/>
        <v>46761.956216452752</v>
      </c>
      <c r="H49" s="6">
        <f t="shared" si="6"/>
        <v>680372.50085568544</v>
      </c>
      <c r="I49" s="7">
        <f t="shared" si="7"/>
        <v>54</v>
      </c>
    </row>
    <row r="50" spans="2:9" x14ac:dyDescent="0.3">
      <c r="B50">
        <f t="shared" si="0"/>
        <v>54</v>
      </c>
      <c r="C50" s="6">
        <f t="shared" si="1"/>
        <v>243619.72040145405</v>
      </c>
      <c r="D50" s="6">
        <f t="shared" si="2"/>
        <v>680372.50085568544</v>
      </c>
      <c r="E50" s="6">
        <f t="shared" si="3"/>
        <v>10573.095865423105</v>
      </c>
      <c r="F50" s="6">
        <f t="shared" si="4"/>
        <v>0</v>
      </c>
      <c r="G50" s="6">
        <f t="shared" si="5"/>
        <v>51027.937564176405</v>
      </c>
      <c r="H50" s="6">
        <f t="shared" si="6"/>
        <v>741973.53428528493</v>
      </c>
      <c r="I50" s="7">
        <f t="shared" si="7"/>
        <v>55</v>
      </c>
    </row>
    <row r="51" spans="2:9" x14ac:dyDescent="0.3">
      <c r="B51">
        <f t="shared" si="0"/>
        <v>55</v>
      </c>
      <c r="C51" s="6">
        <f t="shared" si="1"/>
        <v>254582.60781951947</v>
      </c>
      <c r="D51" s="6">
        <f t="shared" si="2"/>
        <v>741973.53428528493</v>
      </c>
      <c r="E51" s="6">
        <f t="shared" si="3"/>
        <v>11048.885179367146</v>
      </c>
      <c r="F51" s="6">
        <f t="shared" si="4"/>
        <v>0</v>
      </c>
      <c r="G51" s="6">
        <f t="shared" si="5"/>
        <v>55648.015071396367</v>
      </c>
      <c r="H51" s="6">
        <f t="shared" si="6"/>
        <v>808670.43453604844</v>
      </c>
      <c r="I51" s="7">
        <f t="shared" si="7"/>
        <v>56</v>
      </c>
    </row>
    <row r="52" spans="2:9" x14ac:dyDescent="0.3">
      <c r="B52">
        <f t="shared" si="0"/>
        <v>56</v>
      </c>
      <c r="C52" s="6">
        <f t="shared" si="1"/>
        <v>266038.82517139782</v>
      </c>
      <c r="D52" s="6">
        <f t="shared" si="2"/>
        <v>808670.43453604844</v>
      </c>
      <c r="E52" s="6">
        <f t="shared" si="3"/>
        <v>11546.085012438665</v>
      </c>
      <c r="F52" s="6">
        <f t="shared" si="4"/>
        <v>0</v>
      </c>
      <c r="G52" s="6">
        <f t="shared" si="5"/>
        <v>60650.282590203627</v>
      </c>
      <c r="H52" s="6">
        <f t="shared" si="6"/>
        <v>880866.80213869084</v>
      </c>
      <c r="I52" s="7">
        <f t="shared" si="7"/>
        <v>57</v>
      </c>
    </row>
    <row r="53" spans="2:9" x14ac:dyDescent="0.3">
      <c r="B53">
        <f t="shared" si="0"/>
        <v>57</v>
      </c>
      <c r="C53" s="6">
        <f t="shared" si="1"/>
        <v>278010.57230411068</v>
      </c>
      <c r="D53" s="6">
        <f t="shared" si="2"/>
        <v>880866.80213869084</v>
      </c>
      <c r="E53" s="6">
        <f t="shared" si="3"/>
        <v>12065.658837998404</v>
      </c>
      <c r="F53" s="6">
        <f t="shared" si="4"/>
        <v>0</v>
      </c>
      <c r="G53" s="6">
        <f t="shared" si="5"/>
        <v>66065.010160401813</v>
      </c>
      <c r="H53" s="6">
        <f t="shared" si="6"/>
        <v>958997.47113709105</v>
      </c>
      <c r="I53" s="7">
        <f t="shared" si="7"/>
        <v>58</v>
      </c>
    </row>
    <row r="54" spans="2:9" x14ac:dyDescent="0.3">
      <c r="B54">
        <f t="shared" si="0"/>
        <v>58</v>
      </c>
      <c r="C54" s="6">
        <f t="shared" si="1"/>
        <v>290521.04805779562</v>
      </c>
      <c r="D54" s="6">
        <f t="shared" si="2"/>
        <v>958997.47113709105</v>
      </c>
      <c r="E54" s="6">
        <f t="shared" si="3"/>
        <v>12608.613485708331</v>
      </c>
      <c r="F54" s="6">
        <f t="shared" si="4"/>
        <v>0</v>
      </c>
      <c r="G54" s="6">
        <f t="shared" si="5"/>
        <v>71924.810335281829</v>
      </c>
      <c r="H54" s="6">
        <f t="shared" si="6"/>
        <v>1043530.8949580812</v>
      </c>
      <c r="I54" s="7">
        <f t="shared" si="7"/>
        <v>59</v>
      </c>
    </row>
    <row r="55" spans="2:9" x14ac:dyDescent="0.3">
      <c r="B55">
        <f t="shared" si="0"/>
        <v>59</v>
      </c>
      <c r="C55" s="6">
        <f t="shared" si="1"/>
        <v>303594.49522039643</v>
      </c>
      <c r="D55" s="6">
        <f t="shared" si="2"/>
        <v>1043530.8949580812</v>
      </c>
      <c r="E55" s="6">
        <f t="shared" si="3"/>
        <v>13176.001092565206</v>
      </c>
      <c r="F55" s="6">
        <f t="shared" si="4"/>
        <v>0</v>
      </c>
      <c r="G55" s="6">
        <f t="shared" si="5"/>
        <v>78264.817121856089</v>
      </c>
      <c r="H55" s="6">
        <f t="shared" si="6"/>
        <v>1134971.7131725026</v>
      </c>
      <c r="I55" s="7">
        <f t="shared" si="7"/>
        <v>60</v>
      </c>
    </row>
    <row r="56" spans="2:9" x14ac:dyDescent="0.3">
      <c r="B56">
        <f t="shared" si="0"/>
        <v>60</v>
      </c>
      <c r="C56" s="6">
        <f t="shared" si="1"/>
        <v>317256.24750531424</v>
      </c>
      <c r="D56" s="6">
        <f t="shared" si="2"/>
        <v>1134971.7131725026</v>
      </c>
      <c r="E56" s="6">
        <f t="shared" si="3"/>
        <v>13768.921141730638</v>
      </c>
      <c r="F56" s="6">
        <f t="shared" si="4"/>
        <v>0</v>
      </c>
      <c r="G56" s="6">
        <f t="shared" si="5"/>
        <v>85122.878487937691</v>
      </c>
      <c r="H56" s="6">
        <f t="shared" si="6"/>
        <v>1233863.5128021708</v>
      </c>
      <c r="I56" s="7">
        <f t="shared" si="7"/>
        <v>61</v>
      </c>
    </row>
    <row r="57" spans="2:9" x14ac:dyDescent="0.3">
      <c r="B57">
        <f t="shared" si="0"/>
        <v>61</v>
      </c>
      <c r="C57" s="6">
        <f t="shared" si="1"/>
        <v>331532.77864305332</v>
      </c>
      <c r="D57" s="6">
        <f t="shared" si="2"/>
        <v>1233863.5128021708</v>
      </c>
      <c r="E57" s="6">
        <f t="shared" si="3"/>
        <v>14388.522593108515</v>
      </c>
      <c r="F57" s="6">
        <f t="shared" si="4"/>
        <v>0</v>
      </c>
      <c r="G57" s="6">
        <f t="shared" si="5"/>
        <v>92539.763460162809</v>
      </c>
      <c r="H57" s="6">
        <f t="shared" si="6"/>
        <v>1340791.7988554421</v>
      </c>
      <c r="I57" s="7">
        <f t="shared" si="7"/>
        <v>62</v>
      </c>
    </row>
    <row r="58" spans="2:9" x14ac:dyDescent="0.3">
      <c r="B58">
        <f t="shared" si="0"/>
        <v>62</v>
      </c>
      <c r="C58" s="6">
        <f t="shared" si="1"/>
        <v>346451.75368199067</v>
      </c>
      <c r="D58" s="6">
        <f t="shared" si="2"/>
        <v>1340791.7988554421</v>
      </c>
      <c r="E58" s="6">
        <f t="shared" si="3"/>
        <v>15036.006109798396</v>
      </c>
      <c r="F58" s="6">
        <f t="shared" si="4"/>
        <v>0</v>
      </c>
      <c r="G58" s="6">
        <f t="shared" si="5"/>
        <v>100559.38491415816</v>
      </c>
      <c r="H58" s="6">
        <f t="shared" si="6"/>
        <v>1456387.1898793986</v>
      </c>
      <c r="I58" s="7">
        <f t="shared" si="7"/>
        <v>63</v>
      </c>
    </row>
    <row r="59" spans="2:9" x14ac:dyDescent="0.3">
      <c r="B59">
        <f t="shared" si="0"/>
        <v>63</v>
      </c>
      <c r="C59" s="6">
        <f t="shared" si="1"/>
        <v>362042.08259768016</v>
      </c>
      <c r="D59" s="6">
        <f t="shared" si="2"/>
        <v>1456387.1898793986</v>
      </c>
      <c r="E59" s="6">
        <f t="shared" si="3"/>
        <v>15712.626384739318</v>
      </c>
      <c r="F59" s="6">
        <f t="shared" si="4"/>
        <v>0</v>
      </c>
      <c r="G59" s="6">
        <f t="shared" si="5"/>
        <v>109229.03924095489</v>
      </c>
      <c r="H59" s="6">
        <f t="shared" si="6"/>
        <v>1581328.8555050928</v>
      </c>
      <c r="I59" s="7">
        <f t="shared" si="7"/>
        <v>64</v>
      </c>
    </row>
    <row r="60" spans="2:9" x14ac:dyDescent="0.3">
      <c r="B60">
        <f t="shared" si="0"/>
        <v>64</v>
      </c>
      <c r="C60" s="6">
        <f t="shared" si="1"/>
        <v>378333.97631457576</v>
      </c>
      <c r="D60" s="6">
        <f t="shared" si="2"/>
        <v>1581328.8555050928</v>
      </c>
      <c r="E60" s="6">
        <f t="shared" si="3"/>
        <v>16419.694572052587</v>
      </c>
      <c r="F60" s="6">
        <f t="shared" si="4"/>
        <v>0</v>
      </c>
      <c r="G60" s="6">
        <f t="shared" si="5"/>
        <v>118599.66416288195</v>
      </c>
      <c r="H60" s="6">
        <f t="shared" si="6"/>
        <v>1716348.2142400274</v>
      </c>
      <c r="I60" s="7">
        <f t="shared" si="7"/>
        <v>65</v>
      </c>
    </row>
    <row r="61" spans="2:9" x14ac:dyDescent="0.3">
      <c r="B61">
        <f t="shared" si="0"/>
        <v>65</v>
      </c>
      <c r="C61" s="6">
        <f t="shared" si="1"/>
        <v>0</v>
      </c>
      <c r="D61" s="6">
        <f t="shared" si="2"/>
        <v>1716348.2142400274</v>
      </c>
      <c r="E61" s="6">
        <f t="shared" si="3"/>
        <v>0</v>
      </c>
      <c r="F61" s="6">
        <f t="shared" si="4"/>
        <v>0</v>
      </c>
      <c r="G61" s="6">
        <f t="shared" si="5"/>
        <v>128726.11606800204</v>
      </c>
      <c r="H61" s="6">
        <f t="shared" si="6"/>
        <v>1845074.3303080294</v>
      </c>
      <c r="I61" s="7">
        <f t="shared" si="7"/>
        <v>66</v>
      </c>
    </row>
    <row r="62" spans="2:9" x14ac:dyDescent="0.3">
      <c r="B62">
        <f t="shared" si="0"/>
        <v>66</v>
      </c>
      <c r="C62" s="6">
        <f t="shared" si="1"/>
        <v>0</v>
      </c>
      <c r="D62" s="6">
        <f t="shared" si="2"/>
        <v>1845074.3303080294</v>
      </c>
      <c r="E62" s="6">
        <f t="shared" si="3"/>
        <v>0</v>
      </c>
      <c r="F62" s="6">
        <f t="shared" si="4"/>
        <v>-129870.36517254896</v>
      </c>
      <c r="G62" s="6">
        <f t="shared" si="5"/>
        <v>128640.29738516103</v>
      </c>
      <c r="H62" s="6">
        <f t="shared" si="6"/>
        <v>1843844.2625206416</v>
      </c>
      <c r="I62" s="7">
        <f t="shared" si="7"/>
        <v>67</v>
      </c>
    </row>
    <row r="63" spans="2:9" x14ac:dyDescent="0.3">
      <c r="B63">
        <f t="shared" si="0"/>
        <v>67</v>
      </c>
      <c r="C63" s="6">
        <f t="shared" si="1"/>
        <v>0</v>
      </c>
      <c r="D63" s="6">
        <f t="shared" si="2"/>
        <v>1843844.2625206416</v>
      </c>
      <c r="E63" s="6">
        <f t="shared" si="3"/>
        <v>0</v>
      </c>
      <c r="F63" s="6">
        <f t="shared" si="4"/>
        <v>-133117.12430186267</v>
      </c>
      <c r="G63" s="6">
        <f t="shared" si="5"/>
        <v>128304.53536640841</v>
      </c>
      <c r="H63" s="6">
        <f t="shared" si="6"/>
        <v>1839031.6735851872</v>
      </c>
      <c r="I63" s="7">
        <f t="shared" si="7"/>
        <v>68</v>
      </c>
    </row>
    <row r="64" spans="2:9" x14ac:dyDescent="0.3">
      <c r="B64">
        <f t="shared" si="0"/>
        <v>68</v>
      </c>
      <c r="C64" s="6">
        <f t="shared" si="1"/>
        <v>0</v>
      </c>
      <c r="D64" s="6">
        <f t="shared" si="2"/>
        <v>1839031.6735851872</v>
      </c>
      <c r="E64" s="6">
        <f t="shared" si="3"/>
        <v>0</v>
      </c>
      <c r="F64" s="6">
        <f t="shared" si="4"/>
        <v>-136445.05240940925</v>
      </c>
      <c r="G64" s="6">
        <f t="shared" si="5"/>
        <v>127693.99658818333</v>
      </c>
      <c r="H64" s="6">
        <f t="shared" si="6"/>
        <v>1830280.6177639612</v>
      </c>
      <c r="I64" s="7">
        <f t="shared" si="7"/>
        <v>69</v>
      </c>
    </row>
    <row r="65" spans="2:9" x14ac:dyDescent="0.3">
      <c r="B65">
        <f t="shared" si="0"/>
        <v>69</v>
      </c>
      <c r="C65" s="6">
        <f t="shared" si="1"/>
        <v>0</v>
      </c>
      <c r="D65" s="6">
        <f t="shared" si="2"/>
        <v>1830280.6177639612</v>
      </c>
      <c r="E65" s="6">
        <f t="shared" si="3"/>
        <v>0</v>
      </c>
      <c r="F65" s="6">
        <f t="shared" si="4"/>
        <v>-139856.17871964446</v>
      </c>
      <c r="G65" s="6">
        <f t="shared" si="5"/>
        <v>126781.83292832375</v>
      </c>
      <c r="H65" s="6">
        <f t="shared" si="6"/>
        <v>1817206.2719726404</v>
      </c>
      <c r="I65" s="7">
        <f t="shared" si="7"/>
        <v>70</v>
      </c>
    </row>
    <row r="66" spans="2:9" x14ac:dyDescent="0.3">
      <c r="B66">
        <f t="shared" si="0"/>
        <v>70</v>
      </c>
      <c r="C66" s="6">
        <f t="shared" si="1"/>
        <v>0</v>
      </c>
      <c r="D66" s="6">
        <f t="shared" si="2"/>
        <v>1817206.2719726404</v>
      </c>
      <c r="E66" s="6">
        <f t="shared" si="3"/>
        <v>0</v>
      </c>
      <c r="F66" s="6">
        <f t="shared" si="4"/>
        <v>-143352.58318763555</v>
      </c>
      <c r="G66" s="6">
        <f t="shared" si="5"/>
        <v>125539.02665887536</v>
      </c>
      <c r="H66" s="6">
        <f t="shared" si="6"/>
        <v>1799392.7154438803</v>
      </c>
      <c r="I66" s="7">
        <f t="shared" si="7"/>
        <v>71</v>
      </c>
    </row>
    <row r="67" spans="2:9" x14ac:dyDescent="0.3">
      <c r="B67">
        <f t="shared" si="0"/>
        <v>71</v>
      </c>
      <c r="C67" s="6">
        <f t="shared" si="1"/>
        <v>0</v>
      </c>
      <c r="D67" s="6">
        <f t="shared" si="2"/>
        <v>1799392.7154438803</v>
      </c>
      <c r="E67" s="6">
        <f t="shared" si="3"/>
        <v>0</v>
      </c>
      <c r="F67" s="6">
        <f t="shared" si="4"/>
        <v>-146936.39776732645</v>
      </c>
      <c r="G67" s="6">
        <f t="shared" si="5"/>
        <v>123934.22382574154</v>
      </c>
      <c r="H67" s="6">
        <f t="shared" si="6"/>
        <v>1776390.5415022955</v>
      </c>
      <c r="I67" s="7">
        <f t="shared" si="7"/>
        <v>72</v>
      </c>
    </row>
    <row r="68" spans="2:9" x14ac:dyDescent="0.3">
      <c r="B68">
        <f t="shared" si="0"/>
        <v>72</v>
      </c>
      <c r="C68" s="6">
        <f t="shared" si="1"/>
        <v>0</v>
      </c>
      <c r="D68" s="6">
        <f t="shared" si="2"/>
        <v>1776390.5415022955</v>
      </c>
      <c r="E68" s="6">
        <f t="shared" si="3"/>
        <v>0</v>
      </c>
      <c r="F68" s="6">
        <f t="shared" si="4"/>
        <v>-150609.80771150964</v>
      </c>
      <c r="G68" s="6">
        <f t="shared" si="5"/>
        <v>121933.55503430894</v>
      </c>
      <c r="H68" s="6">
        <f t="shared" si="6"/>
        <v>1747714.2888250949</v>
      </c>
      <c r="I68" s="7">
        <f t="shared" si="7"/>
        <v>73</v>
      </c>
    </row>
    <row r="69" spans="2:9" x14ac:dyDescent="0.3">
      <c r="B69">
        <f t="shared" si="0"/>
        <v>73</v>
      </c>
      <c r="C69" s="6">
        <f t="shared" si="1"/>
        <v>0</v>
      </c>
      <c r="D69" s="6">
        <f t="shared" si="2"/>
        <v>1747714.2888250949</v>
      </c>
      <c r="E69" s="6">
        <f t="shared" si="3"/>
        <v>0</v>
      </c>
      <c r="F69" s="6">
        <f t="shared" si="4"/>
        <v>-154375.05290429734</v>
      </c>
      <c r="G69" s="6">
        <f t="shared" si="5"/>
        <v>119500.44269405981</v>
      </c>
      <c r="H69" s="6">
        <f t="shared" si="6"/>
        <v>1712839.6786148574</v>
      </c>
      <c r="I69" s="7">
        <f t="shared" si="7"/>
        <v>74</v>
      </c>
    </row>
    <row r="70" spans="2:9" x14ac:dyDescent="0.3">
      <c r="B70">
        <f t="shared" si="0"/>
        <v>74</v>
      </c>
      <c r="C70" s="6">
        <f t="shared" si="1"/>
        <v>0</v>
      </c>
      <c r="D70" s="6">
        <f t="shared" si="2"/>
        <v>1712839.6786148574</v>
      </c>
      <c r="E70" s="6">
        <f t="shared" si="3"/>
        <v>0</v>
      </c>
      <c r="F70" s="6">
        <f t="shared" si="4"/>
        <v>-158234.42922690476</v>
      </c>
      <c r="G70" s="6">
        <f t="shared" si="5"/>
        <v>116595.39370409644</v>
      </c>
      <c r="H70" s="6">
        <f t="shared" si="6"/>
        <v>1671200.6430920488</v>
      </c>
      <c r="I70" s="7">
        <f t="shared" si="7"/>
        <v>75</v>
      </c>
    </row>
    <row r="71" spans="2:9" x14ac:dyDescent="0.3">
      <c r="B71">
        <f t="shared" si="0"/>
        <v>75</v>
      </c>
      <c r="C71" s="6">
        <f t="shared" si="1"/>
        <v>0</v>
      </c>
      <c r="D71" s="6">
        <f t="shared" si="2"/>
        <v>1671200.6430920488</v>
      </c>
      <c r="E71" s="6">
        <f t="shared" si="3"/>
        <v>0</v>
      </c>
      <c r="F71" s="6">
        <f t="shared" si="4"/>
        <v>-162190.28995757736</v>
      </c>
      <c r="G71" s="6">
        <f t="shared" si="5"/>
        <v>113175.77648508536</v>
      </c>
      <c r="H71" s="6">
        <f t="shared" si="6"/>
        <v>1622186.1296195567</v>
      </c>
      <c r="I71" s="7">
        <f t="shared" si="7"/>
        <v>76</v>
      </c>
    </row>
    <row r="72" spans="2:9" x14ac:dyDescent="0.3">
      <c r="B72">
        <f t="shared" si="0"/>
        <v>76</v>
      </c>
      <c r="C72" s="6">
        <f t="shared" si="1"/>
        <v>0</v>
      </c>
      <c r="D72" s="6">
        <f t="shared" si="2"/>
        <v>1622186.1296195567</v>
      </c>
      <c r="E72" s="6">
        <f t="shared" si="3"/>
        <v>0</v>
      </c>
      <c r="F72" s="6">
        <f t="shared" si="4"/>
        <v>-166245.04720651681</v>
      </c>
      <c r="G72" s="6">
        <f t="shared" si="5"/>
        <v>109195.58118097798</v>
      </c>
      <c r="H72" s="6">
        <f t="shared" si="6"/>
        <v>1565136.6635940177</v>
      </c>
      <c r="I72" s="7">
        <f t="shared" si="7"/>
        <v>77</v>
      </c>
    </row>
    <row r="73" spans="2:9" x14ac:dyDescent="0.3">
      <c r="B73">
        <f t="shared" si="0"/>
        <v>77</v>
      </c>
      <c r="C73" s="6">
        <f t="shared" si="1"/>
        <v>0</v>
      </c>
      <c r="D73" s="6">
        <f t="shared" si="2"/>
        <v>1565136.6635940177</v>
      </c>
      <c r="E73" s="6">
        <f t="shared" si="3"/>
        <v>0</v>
      </c>
      <c r="F73" s="6">
        <f t="shared" si="4"/>
        <v>-170401.17338667973</v>
      </c>
      <c r="G73" s="6">
        <f t="shared" si="5"/>
        <v>104605.16176555035</v>
      </c>
      <c r="H73" s="6">
        <f t="shared" si="6"/>
        <v>1499340.6519728883</v>
      </c>
      <c r="I73" s="7">
        <f t="shared" si="7"/>
        <v>78</v>
      </c>
    </row>
    <row r="74" spans="2:9" x14ac:dyDescent="0.3">
      <c r="B74">
        <f t="shared" si="0"/>
        <v>78</v>
      </c>
      <c r="C74" s="6">
        <f t="shared" si="1"/>
        <v>0</v>
      </c>
      <c r="D74" s="6">
        <f t="shared" si="2"/>
        <v>1499340.6519728883</v>
      </c>
      <c r="E74" s="6">
        <f t="shared" si="3"/>
        <v>0</v>
      </c>
      <c r="F74" s="6">
        <f t="shared" si="4"/>
        <v>-174661.20272134669</v>
      </c>
      <c r="G74" s="6">
        <f t="shared" si="5"/>
        <v>99350.958693865614</v>
      </c>
      <c r="H74" s="6">
        <f t="shared" si="6"/>
        <v>1424030.4079454073</v>
      </c>
      <c r="I74" s="7">
        <f t="shared" si="7"/>
        <v>79</v>
      </c>
    </row>
    <row r="75" spans="2:9" x14ac:dyDescent="0.3">
      <c r="B75">
        <f t="shared" si="0"/>
        <v>79</v>
      </c>
      <c r="C75" s="6">
        <f t="shared" si="1"/>
        <v>0</v>
      </c>
      <c r="D75" s="6">
        <f t="shared" si="2"/>
        <v>1424030.4079454073</v>
      </c>
      <c r="E75" s="6">
        <f t="shared" si="3"/>
        <v>0</v>
      </c>
      <c r="F75" s="6">
        <f t="shared" si="4"/>
        <v>-179027.73278938036</v>
      </c>
      <c r="G75" s="6">
        <f t="shared" si="5"/>
        <v>93375.200636702022</v>
      </c>
      <c r="H75" s="6">
        <f t="shared" si="6"/>
        <v>1338377.8757927292</v>
      </c>
      <c r="I75" s="7">
        <f t="shared" si="7"/>
        <v>80</v>
      </c>
    </row>
    <row r="76" spans="2:9" x14ac:dyDescent="0.3">
      <c r="B76">
        <f t="shared" si="0"/>
        <v>80</v>
      </c>
      <c r="C76" s="6">
        <f t="shared" si="1"/>
        <v>0</v>
      </c>
      <c r="D76" s="6">
        <f t="shared" si="2"/>
        <v>1338377.8757927292</v>
      </c>
      <c r="E76" s="6">
        <f t="shared" si="3"/>
        <v>0</v>
      </c>
      <c r="F76" s="6">
        <f t="shared" si="4"/>
        <v>-183503.42610911487</v>
      </c>
      <c r="G76" s="6">
        <f t="shared" si="5"/>
        <v>86615.58372627107</v>
      </c>
      <c r="H76" s="6">
        <f t="shared" si="6"/>
        <v>1241490.0334098854</v>
      </c>
      <c r="I76" s="7">
        <f t="shared" si="7"/>
        <v>81</v>
      </c>
    </row>
    <row r="77" spans="2:9" x14ac:dyDescent="0.3">
      <c r="B77">
        <f t="shared" si="0"/>
        <v>81</v>
      </c>
      <c r="C77" s="6">
        <f t="shared" si="1"/>
        <v>0</v>
      </c>
      <c r="D77" s="6">
        <f t="shared" si="2"/>
        <v>1241490.0334098854</v>
      </c>
      <c r="E77" s="6">
        <f t="shared" si="3"/>
        <v>0</v>
      </c>
      <c r="F77" s="6">
        <f t="shared" si="4"/>
        <v>-188091.0117618427</v>
      </c>
      <c r="G77" s="6">
        <f t="shared" si="5"/>
        <v>79004.926623603198</v>
      </c>
      <c r="H77" s="6">
        <f t="shared" si="6"/>
        <v>1132403.9482716457</v>
      </c>
      <c r="I77" s="7">
        <f t="shared" si="7"/>
        <v>82</v>
      </c>
    </row>
    <row r="78" spans="2:9" x14ac:dyDescent="0.3">
      <c r="B78">
        <f t="shared" si="0"/>
        <v>82</v>
      </c>
      <c r="C78" s="6">
        <f t="shared" si="1"/>
        <v>0</v>
      </c>
      <c r="D78" s="6">
        <f t="shared" si="2"/>
        <v>1132403.9482716457</v>
      </c>
      <c r="E78" s="6">
        <f t="shared" si="3"/>
        <v>0</v>
      </c>
      <c r="F78" s="6">
        <f t="shared" si="4"/>
        <v>-192793.2870558888</v>
      </c>
      <c r="G78" s="6">
        <f t="shared" si="5"/>
        <v>70470.799591181771</v>
      </c>
      <c r="H78" s="6">
        <f t="shared" si="6"/>
        <v>1010081.4608069387</v>
      </c>
      <c r="I78" s="7">
        <f t="shared" si="7"/>
        <v>83</v>
      </c>
    </row>
    <row r="79" spans="2:9" x14ac:dyDescent="0.3">
      <c r="B79">
        <f t="shared" si="0"/>
        <v>83</v>
      </c>
      <c r="C79" s="6">
        <f t="shared" si="1"/>
        <v>0</v>
      </c>
      <c r="D79" s="6">
        <f t="shared" si="2"/>
        <v>1010081.4608069387</v>
      </c>
      <c r="E79" s="6">
        <f t="shared" si="3"/>
        <v>0</v>
      </c>
      <c r="F79" s="6">
        <f t="shared" si="4"/>
        <v>-197613.11923228597</v>
      </c>
      <c r="G79" s="6">
        <f t="shared" si="5"/>
        <v>60935.125618098951</v>
      </c>
      <c r="H79" s="6">
        <f t="shared" si="6"/>
        <v>873403.4671927517</v>
      </c>
      <c r="I79" s="7">
        <f t="shared" si="7"/>
        <v>84</v>
      </c>
    </row>
    <row r="80" spans="2:9" x14ac:dyDescent="0.3">
      <c r="B80">
        <f t="shared" si="0"/>
        <v>84</v>
      </c>
      <c r="C80" s="6">
        <f t="shared" si="1"/>
        <v>0</v>
      </c>
      <c r="D80" s="6">
        <f t="shared" si="2"/>
        <v>873403.4671927517</v>
      </c>
      <c r="E80" s="6">
        <f t="shared" si="3"/>
        <v>0</v>
      </c>
      <c r="F80" s="6">
        <f t="shared" si="4"/>
        <v>-202553.44721309317</v>
      </c>
      <c r="G80" s="6">
        <f t="shared" si="5"/>
        <v>50313.75149847439</v>
      </c>
      <c r="H80" s="6">
        <f t="shared" si="6"/>
        <v>721163.77147813293</v>
      </c>
      <c r="I80" s="7">
        <f t="shared" si="7"/>
        <v>85</v>
      </c>
    </row>
    <row r="81" spans="2:9" x14ac:dyDescent="0.3">
      <c r="B81">
        <f t="shared" si="0"/>
        <v>85</v>
      </c>
      <c r="C81" s="6">
        <f t="shared" si="1"/>
        <v>0</v>
      </c>
      <c r="D81" s="6">
        <f t="shared" si="2"/>
        <v>721163.77147813293</v>
      </c>
      <c r="E81" s="6">
        <f t="shared" si="3"/>
        <v>0</v>
      </c>
      <c r="F81" s="6">
        <f t="shared" si="4"/>
        <v>-207617.28339342045</v>
      </c>
      <c r="G81" s="6">
        <f t="shared" si="5"/>
        <v>38515.986606353435</v>
      </c>
      <c r="H81" s="6">
        <f t="shared" si="6"/>
        <v>552062.47469106596</v>
      </c>
      <c r="I81" s="7">
        <f t="shared" si="7"/>
        <v>86</v>
      </c>
    </row>
    <row r="82" spans="2:9" x14ac:dyDescent="0.3">
      <c r="B82" t="str">
        <f t="shared" si="0"/>
        <v/>
      </c>
      <c r="C82" s="6" t="str">
        <f t="shared" si="1"/>
        <v/>
      </c>
      <c r="D82" s="6" t="str">
        <f t="shared" si="2"/>
        <v/>
      </c>
      <c r="E82" s="6" t="str">
        <f t="shared" si="3"/>
        <v/>
      </c>
      <c r="F82" s="6" t="str">
        <f t="shared" si="4"/>
        <v/>
      </c>
      <c r="G82" s="6" t="str">
        <f t="shared" si="5"/>
        <v/>
      </c>
      <c r="H82" s="6" t="str">
        <f t="shared" si="6"/>
        <v/>
      </c>
      <c r="I82" s="7" t="str">
        <f t="shared" si="7"/>
        <v/>
      </c>
    </row>
    <row r="83" spans="2:9" x14ac:dyDescent="0.3">
      <c r="B83" t="str">
        <f t="shared" ref="B83:B146" si="8">IF(B82="","",IF(B82+1&lt;=$B$8,B82+1,""))</f>
        <v/>
      </c>
      <c r="C83" s="6" t="str">
        <f t="shared" ref="C83:C141" si="9">IF(B83="","",IF(B83&lt;$B$7,$B$4*(1+$B$5+$B$11)^(B83-$B$17),0))</f>
        <v/>
      </c>
      <c r="D83" s="6" t="str">
        <f t="shared" ref="D83:D121" si="10">IF(B83="","",H82)</f>
        <v/>
      </c>
      <c r="E83" s="6" t="str">
        <f t="shared" ref="E83:E107" si="11">IF(B83="","",$B$14*C83)</f>
        <v/>
      </c>
      <c r="F83" s="6" t="str">
        <f t="shared" ref="F83:F124" si="12">IF(B83="","",IF(B83&gt;$B$7,-$B$13*(1+$B$11)^(B83-$B$17),0))</f>
        <v/>
      </c>
      <c r="G83" s="6" t="str">
        <f t="shared" ref="G83:G88" si="13">IF(B83="","",(D83+F83)*$B$10)</f>
        <v/>
      </c>
      <c r="H83" s="6" t="str">
        <f t="shared" ref="H83:H135" si="14">IF(B83="","",D83+E83+F83+G83)</f>
        <v/>
      </c>
      <c r="I83" s="7" t="str">
        <f t="shared" ref="I83:I97" si="15">IF(B83="","",B83+1)</f>
        <v/>
      </c>
    </row>
    <row r="84" spans="2:9" x14ac:dyDescent="0.3">
      <c r="B84" t="str">
        <f t="shared" si="8"/>
        <v/>
      </c>
      <c r="C84" s="6" t="str">
        <f t="shared" si="9"/>
        <v/>
      </c>
      <c r="D84" s="6" t="str">
        <f t="shared" si="10"/>
        <v/>
      </c>
      <c r="E84" s="6" t="str">
        <f t="shared" si="11"/>
        <v/>
      </c>
      <c r="F84" s="6" t="str">
        <f t="shared" si="12"/>
        <v/>
      </c>
      <c r="G84" s="6" t="str">
        <f t="shared" si="13"/>
        <v/>
      </c>
      <c r="H84" s="6" t="str">
        <f t="shared" si="14"/>
        <v/>
      </c>
      <c r="I84" s="7" t="str">
        <f t="shared" si="15"/>
        <v/>
      </c>
    </row>
    <row r="85" spans="2:9" x14ac:dyDescent="0.3">
      <c r="B85" t="str">
        <f t="shared" si="8"/>
        <v/>
      </c>
      <c r="C85" s="6" t="str">
        <f t="shared" si="9"/>
        <v/>
      </c>
      <c r="D85" s="6" t="str">
        <f t="shared" si="10"/>
        <v/>
      </c>
      <c r="E85" s="6" t="str">
        <f t="shared" si="11"/>
        <v/>
      </c>
      <c r="F85" s="6" t="str">
        <f t="shared" si="12"/>
        <v/>
      </c>
      <c r="G85" s="6" t="str">
        <f t="shared" si="13"/>
        <v/>
      </c>
      <c r="H85" s="6" t="str">
        <f t="shared" si="14"/>
        <v/>
      </c>
      <c r="I85" s="7" t="str">
        <f t="shared" si="15"/>
        <v/>
      </c>
    </row>
    <row r="86" spans="2:9" x14ac:dyDescent="0.3">
      <c r="B86" t="str">
        <f t="shared" si="8"/>
        <v/>
      </c>
      <c r="C86" s="6" t="str">
        <f t="shared" si="9"/>
        <v/>
      </c>
      <c r="D86" s="6" t="str">
        <f t="shared" si="10"/>
        <v/>
      </c>
      <c r="E86" s="6" t="str">
        <f t="shared" si="11"/>
        <v/>
      </c>
      <c r="F86" s="6" t="str">
        <f t="shared" si="12"/>
        <v/>
      </c>
      <c r="G86" s="6" t="str">
        <f t="shared" si="13"/>
        <v/>
      </c>
      <c r="H86" s="6" t="str">
        <f t="shared" si="14"/>
        <v/>
      </c>
      <c r="I86" s="7" t="str">
        <f t="shared" si="15"/>
        <v/>
      </c>
    </row>
    <row r="87" spans="2:9" x14ac:dyDescent="0.3">
      <c r="B87" t="str">
        <f t="shared" si="8"/>
        <v/>
      </c>
      <c r="C87" s="6" t="str">
        <f t="shared" si="9"/>
        <v/>
      </c>
      <c r="D87" s="6" t="str">
        <f t="shared" si="10"/>
        <v/>
      </c>
      <c r="E87" s="6" t="str">
        <f t="shared" si="11"/>
        <v/>
      </c>
      <c r="F87" s="6" t="str">
        <f t="shared" si="12"/>
        <v/>
      </c>
      <c r="G87" s="6" t="str">
        <f t="shared" si="13"/>
        <v/>
      </c>
      <c r="H87" s="6" t="str">
        <f t="shared" si="14"/>
        <v/>
      </c>
      <c r="I87" s="7" t="str">
        <f t="shared" si="15"/>
        <v/>
      </c>
    </row>
    <row r="88" spans="2:9" x14ac:dyDescent="0.3">
      <c r="B88" t="str">
        <f t="shared" si="8"/>
        <v/>
      </c>
      <c r="C88" s="6" t="str">
        <f t="shared" si="9"/>
        <v/>
      </c>
      <c r="D88" s="6" t="str">
        <f t="shared" si="10"/>
        <v/>
      </c>
      <c r="E88" s="6" t="str">
        <f t="shared" si="11"/>
        <v/>
      </c>
      <c r="F88" s="6" t="str">
        <f t="shared" si="12"/>
        <v/>
      </c>
      <c r="G88" s="6" t="str">
        <f t="shared" si="13"/>
        <v/>
      </c>
      <c r="H88" s="6" t="str">
        <f t="shared" si="14"/>
        <v/>
      </c>
      <c r="I88" s="7" t="str">
        <f t="shared" si="15"/>
        <v/>
      </c>
    </row>
    <row r="89" spans="2:9" x14ac:dyDescent="0.3">
      <c r="B89" t="str">
        <f t="shared" si="8"/>
        <v/>
      </c>
      <c r="C89" s="6" t="str">
        <f t="shared" si="9"/>
        <v/>
      </c>
      <c r="D89" s="6" t="str">
        <f t="shared" si="10"/>
        <v/>
      </c>
      <c r="E89" s="6" t="str">
        <f t="shared" si="11"/>
        <v/>
      </c>
      <c r="F89" s="6" t="str">
        <f t="shared" si="12"/>
        <v/>
      </c>
      <c r="G89" s="6"/>
      <c r="H89" s="6" t="str">
        <f t="shared" si="14"/>
        <v/>
      </c>
      <c r="I89" s="7" t="str">
        <f t="shared" si="15"/>
        <v/>
      </c>
    </row>
    <row r="90" spans="2:9" x14ac:dyDescent="0.3">
      <c r="B90" t="str">
        <f t="shared" si="8"/>
        <v/>
      </c>
      <c r="C90" s="6" t="str">
        <f t="shared" si="9"/>
        <v/>
      </c>
      <c r="D90" s="6" t="str">
        <f t="shared" si="10"/>
        <v/>
      </c>
      <c r="E90" s="6" t="str">
        <f t="shared" si="11"/>
        <v/>
      </c>
      <c r="F90" s="6" t="str">
        <f t="shared" si="12"/>
        <v/>
      </c>
      <c r="G90" s="6"/>
      <c r="H90" s="6" t="str">
        <f t="shared" si="14"/>
        <v/>
      </c>
      <c r="I90" s="7" t="str">
        <f t="shared" si="15"/>
        <v/>
      </c>
    </row>
    <row r="91" spans="2:9" x14ac:dyDescent="0.3">
      <c r="B91" t="str">
        <f t="shared" si="8"/>
        <v/>
      </c>
      <c r="C91" s="6" t="str">
        <f t="shared" si="9"/>
        <v/>
      </c>
      <c r="D91" s="6" t="str">
        <f t="shared" si="10"/>
        <v/>
      </c>
      <c r="E91" s="6" t="str">
        <f t="shared" si="11"/>
        <v/>
      </c>
      <c r="F91" s="6" t="str">
        <f t="shared" si="12"/>
        <v/>
      </c>
      <c r="G91" s="6"/>
      <c r="H91" s="6" t="str">
        <f t="shared" si="14"/>
        <v/>
      </c>
      <c r="I91" s="7" t="str">
        <f t="shared" si="15"/>
        <v/>
      </c>
    </row>
    <row r="92" spans="2:9" x14ac:dyDescent="0.3">
      <c r="B92" t="str">
        <f t="shared" si="8"/>
        <v/>
      </c>
      <c r="C92" s="6" t="str">
        <f t="shared" si="9"/>
        <v/>
      </c>
      <c r="D92" s="6" t="str">
        <f t="shared" si="10"/>
        <v/>
      </c>
      <c r="E92" s="6" t="str">
        <f t="shared" si="11"/>
        <v/>
      </c>
      <c r="F92" s="6" t="str">
        <f t="shared" si="12"/>
        <v/>
      </c>
      <c r="G92" s="6"/>
      <c r="H92" s="6" t="str">
        <f t="shared" si="14"/>
        <v/>
      </c>
      <c r="I92" s="7" t="str">
        <f t="shared" si="15"/>
        <v/>
      </c>
    </row>
    <row r="93" spans="2:9" x14ac:dyDescent="0.3">
      <c r="B93" t="str">
        <f t="shared" si="8"/>
        <v/>
      </c>
      <c r="C93" s="6" t="str">
        <f t="shared" si="9"/>
        <v/>
      </c>
      <c r="D93" s="6" t="str">
        <f t="shared" si="10"/>
        <v/>
      </c>
      <c r="E93" s="6" t="str">
        <f t="shared" si="11"/>
        <v/>
      </c>
      <c r="F93" s="6" t="str">
        <f t="shared" si="12"/>
        <v/>
      </c>
      <c r="G93" s="6"/>
      <c r="H93" s="6" t="str">
        <f t="shared" si="14"/>
        <v/>
      </c>
      <c r="I93" s="7" t="str">
        <f t="shared" si="15"/>
        <v/>
      </c>
    </row>
    <row r="94" spans="2:9" x14ac:dyDescent="0.3">
      <c r="B94" t="str">
        <f t="shared" si="8"/>
        <v/>
      </c>
      <c r="C94" s="6" t="str">
        <f t="shared" si="9"/>
        <v/>
      </c>
      <c r="D94" s="6" t="str">
        <f t="shared" si="10"/>
        <v/>
      </c>
      <c r="E94" s="6" t="str">
        <f t="shared" si="11"/>
        <v/>
      </c>
      <c r="F94" s="6" t="str">
        <f t="shared" si="12"/>
        <v/>
      </c>
      <c r="G94" s="6"/>
      <c r="H94" s="6" t="str">
        <f t="shared" si="14"/>
        <v/>
      </c>
      <c r="I94" s="6" t="str">
        <f t="shared" si="15"/>
        <v/>
      </c>
    </row>
    <row r="95" spans="2:9" x14ac:dyDescent="0.3">
      <c r="B95" t="str">
        <f t="shared" si="8"/>
        <v/>
      </c>
      <c r="C95" s="6" t="str">
        <f t="shared" si="9"/>
        <v/>
      </c>
      <c r="D95" s="6" t="str">
        <f t="shared" si="10"/>
        <v/>
      </c>
      <c r="E95" s="6" t="str">
        <f t="shared" si="11"/>
        <v/>
      </c>
      <c r="F95" s="6" t="str">
        <f t="shared" si="12"/>
        <v/>
      </c>
      <c r="G95" s="6"/>
      <c r="H95" s="6" t="str">
        <f t="shared" si="14"/>
        <v/>
      </c>
      <c r="I95" s="6" t="str">
        <f t="shared" si="15"/>
        <v/>
      </c>
    </row>
    <row r="96" spans="2:9" x14ac:dyDescent="0.3">
      <c r="B96" t="str">
        <f t="shared" si="8"/>
        <v/>
      </c>
      <c r="C96" s="6" t="str">
        <f t="shared" si="9"/>
        <v/>
      </c>
      <c r="D96" s="6" t="str">
        <f t="shared" si="10"/>
        <v/>
      </c>
      <c r="E96" s="6" t="str">
        <f t="shared" si="11"/>
        <v/>
      </c>
      <c r="F96" s="6" t="str">
        <f t="shared" si="12"/>
        <v/>
      </c>
      <c r="G96" s="6"/>
      <c r="H96" s="6" t="str">
        <f t="shared" si="14"/>
        <v/>
      </c>
      <c r="I96" s="6" t="str">
        <f t="shared" si="15"/>
        <v/>
      </c>
    </row>
    <row r="97" spans="2:9" x14ac:dyDescent="0.3">
      <c r="B97" t="str">
        <f t="shared" si="8"/>
        <v/>
      </c>
      <c r="C97" s="6" t="str">
        <f t="shared" si="9"/>
        <v/>
      </c>
      <c r="D97" s="6" t="str">
        <f t="shared" si="10"/>
        <v/>
      </c>
      <c r="E97" s="6" t="str">
        <f t="shared" si="11"/>
        <v/>
      </c>
      <c r="F97" s="6" t="str">
        <f t="shared" si="12"/>
        <v/>
      </c>
      <c r="G97" s="6"/>
      <c r="H97" s="6" t="str">
        <f t="shared" si="14"/>
        <v/>
      </c>
      <c r="I97" s="6" t="str">
        <f t="shared" si="15"/>
        <v/>
      </c>
    </row>
    <row r="98" spans="2:9" x14ac:dyDescent="0.3">
      <c r="B98" t="str">
        <f t="shared" si="8"/>
        <v/>
      </c>
      <c r="C98" s="6" t="str">
        <f t="shared" si="9"/>
        <v/>
      </c>
      <c r="D98" s="6" t="str">
        <f t="shared" si="10"/>
        <v/>
      </c>
      <c r="E98" s="6" t="str">
        <f t="shared" si="11"/>
        <v/>
      </c>
      <c r="F98" s="6" t="str">
        <f t="shared" si="12"/>
        <v/>
      </c>
      <c r="G98" s="6"/>
      <c r="H98" s="6" t="str">
        <f t="shared" si="14"/>
        <v/>
      </c>
      <c r="I98" s="6"/>
    </row>
    <row r="99" spans="2:9" x14ac:dyDescent="0.3">
      <c r="B99" t="str">
        <f t="shared" si="8"/>
        <v/>
      </c>
      <c r="C99" t="str">
        <f t="shared" si="9"/>
        <v/>
      </c>
      <c r="D99" s="6" t="str">
        <f t="shared" si="10"/>
        <v/>
      </c>
      <c r="E99" s="6" t="str">
        <f t="shared" si="11"/>
        <v/>
      </c>
      <c r="F99" s="6" t="str">
        <f t="shared" si="12"/>
        <v/>
      </c>
      <c r="G99" s="6"/>
      <c r="H99" s="6" t="str">
        <f t="shared" si="14"/>
        <v/>
      </c>
      <c r="I99" s="6"/>
    </row>
    <row r="100" spans="2:9" x14ac:dyDescent="0.3">
      <c r="B100" t="str">
        <f t="shared" si="8"/>
        <v/>
      </c>
      <c r="C100" t="str">
        <f t="shared" si="9"/>
        <v/>
      </c>
      <c r="D100" s="6" t="str">
        <f t="shared" si="10"/>
        <v/>
      </c>
      <c r="E100" s="6" t="str">
        <f t="shared" si="11"/>
        <v/>
      </c>
      <c r="F100" s="6" t="str">
        <f t="shared" si="12"/>
        <v/>
      </c>
      <c r="G100" s="6"/>
      <c r="H100" s="6" t="str">
        <f t="shared" si="14"/>
        <v/>
      </c>
      <c r="I100" s="6"/>
    </row>
    <row r="101" spans="2:9" x14ac:dyDescent="0.3">
      <c r="B101" t="str">
        <f t="shared" si="8"/>
        <v/>
      </c>
      <c r="C101" t="str">
        <f t="shared" si="9"/>
        <v/>
      </c>
      <c r="D101" s="6" t="str">
        <f t="shared" si="10"/>
        <v/>
      </c>
      <c r="E101" s="6" t="str">
        <f t="shared" si="11"/>
        <v/>
      </c>
      <c r="F101" s="6" t="str">
        <f t="shared" si="12"/>
        <v/>
      </c>
      <c r="G101" s="6"/>
      <c r="H101" s="6" t="str">
        <f t="shared" si="14"/>
        <v/>
      </c>
      <c r="I101" s="6"/>
    </row>
    <row r="102" spans="2:9" x14ac:dyDescent="0.3">
      <c r="B102" t="str">
        <f t="shared" si="8"/>
        <v/>
      </c>
      <c r="C102" t="str">
        <f t="shared" si="9"/>
        <v/>
      </c>
      <c r="D102" s="6" t="str">
        <f t="shared" si="10"/>
        <v/>
      </c>
      <c r="E102" s="6" t="str">
        <f t="shared" si="11"/>
        <v/>
      </c>
      <c r="F102" s="6" t="str">
        <f t="shared" si="12"/>
        <v/>
      </c>
      <c r="G102" s="6"/>
      <c r="H102" s="6" t="str">
        <f t="shared" si="14"/>
        <v/>
      </c>
      <c r="I102" s="6"/>
    </row>
    <row r="103" spans="2:9" x14ac:dyDescent="0.3">
      <c r="B103" t="str">
        <f t="shared" si="8"/>
        <v/>
      </c>
      <c r="C103" t="str">
        <f t="shared" si="9"/>
        <v/>
      </c>
      <c r="D103" s="6" t="str">
        <f t="shared" si="10"/>
        <v/>
      </c>
      <c r="E103" s="6" t="str">
        <f t="shared" si="11"/>
        <v/>
      </c>
      <c r="F103" s="6" t="str">
        <f t="shared" si="12"/>
        <v/>
      </c>
      <c r="G103" s="6"/>
      <c r="H103" s="6" t="str">
        <f t="shared" si="14"/>
        <v/>
      </c>
      <c r="I103" s="6"/>
    </row>
    <row r="104" spans="2:9" x14ac:dyDescent="0.3">
      <c r="B104" t="str">
        <f t="shared" si="8"/>
        <v/>
      </c>
      <c r="C104" t="str">
        <f t="shared" si="9"/>
        <v/>
      </c>
      <c r="D104" s="6" t="str">
        <f t="shared" si="10"/>
        <v/>
      </c>
      <c r="E104" s="6" t="str">
        <f t="shared" si="11"/>
        <v/>
      </c>
      <c r="F104" s="6" t="str">
        <f t="shared" si="12"/>
        <v/>
      </c>
      <c r="G104" s="6"/>
      <c r="H104" s="6" t="str">
        <f t="shared" si="14"/>
        <v/>
      </c>
      <c r="I104" s="6"/>
    </row>
    <row r="105" spans="2:9" x14ac:dyDescent="0.3">
      <c r="B105" t="str">
        <f t="shared" si="8"/>
        <v/>
      </c>
      <c r="C105" t="str">
        <f t="shared" si="9"/>
        <v/>
      </c>
      <c r="D105" s="6" t="str">
        <f t="shared" si="10"/>
        <v/>
      </c>
      <c r="E105" s="6" t="str">
        <f t="shared" si="11"/>
        <v/>
      </c>
      <c r="F105" s="6" t="str">
        <f t="shared" si="12"/>
        <v/>
      </c>
      <c r="G105" s="6"/>
      <c r="H105" s="6" t="str">
        <f t="shared" si="14"/>
        <v/>
      </c>
      <c r="I105" s="6"/>
    </row>
    <row r="106" spans="2:9" x14ac:dyDescent="0.3">
      <c r="B106" t="str">
        <f t="shared" si="8"/>
        <v/>
      </c>
      <c r="C106" t="str">
        <f t="shared" si="9"/>
        <v/>
      </c>
      <c r="D106" s="6" t="str">
        <f t="shared" si="10"/>
        <v/>
      </c>
      <c r="E106" s="6" t="str">
        <f t="shared" si="11"/>
        <v/>
      </c>
      <c r="F106" s="6" t="str">
        <f t="shared" si="12"/>
        <v/>
      </c>
      <c r="G106" s="6"/>
      <c r="H106" s="6" t="str">
        <f t="shared" si="14"/>
        <v/>
      </c>
      <c r="I106" s="6"/>
    </row>
    <row r="107" spans="2:9" x14ac:dyDescent="0.3">
      <c r="B107" t="str">
        <f t="shared" si="8"/>
        <v/>
      </c>
      <c r="C107" t="str">
        <f t="shared" si="9"/>
        <v/>
      </c>
      <c r="D107" s="6" t="str">
        <f t="shared" si="10"/>
        <v/>
      </c>
      <c r="E107" s="6" t="str">
        <f t="shared" si="11"/>
        <v/>
      </c>
      <c r="F107" s="6" t="str">
        <f t="shared" si="12"/>
        <v/>
      </c>
      <c r="G107" s="6"/>
      <c r="H107" s="6" t="str">
        <f t="shared" si="14"/>
        <v/>
      </c>
      <c r="I107" s="6"/>
    </row>
    <row r="108" spans="2:9" x14ac:dyDescent="0.3">
      <c r="B108" t="str">
        <f t="shared" si="8"/>
        <v/>
      </c>
      <c r="C108" t="str">
        <f t="shared" si="9"/>
        <v/>
      </c>
      <c r="D108" s="6" t="str">
        <f t="shared" si="10"/>
        <v/>
      </c>
      <c r="E108" s="6"/>
      <c r="F108" s="6" t="str">
        <f t="shared" si="12"/>
        <v/>
      </c>
      <c r="G108" s="6"/>
      <c r="H108" s="6" t="str">
        <f t="shared" si="14"/>
        <v/>
      </c>
      <c r="I108" s="6"/>
    </row>
    <row r="109" spans="2:9" x14ac:dyDescent="0.3">
      <c r="B109" t="str">
        <f t="shared" si="8"/>
        <v/>
      </c>
      <c r="C109" t="str">
        <f t="shared" si="9"/>
        <v/>
      </c>
      <c r="D109" s="6" t="str">
        <f t="shared" si="10"/>
        <v/>
      </c>
      <c r="E109" s="6"/>
      <c r="F109" s="6" t="str">
        <f t="shared" si="12"/>
        <v/>
      </c>
      <c r="G109" s="6"/>
      <c r="H109" s="6" t="str">
        <f t="shared" si="14"/>
        <v/>
      </c>
      <c r="I109" s="6"/>
    </row>
    <row r="110" spans="2:9" x14ac:dyDescent="0.3">
      <c r="B110" t="str">
        <f t="shared" si="8"/>
        <v/>
      </c>
      <c r="C110" t="str">
        <f t="shared" si="9"/>
        <v/>
      </c>
      <c r="D110" s="6" t="str">
        <f t="shared" si="10"/>
        <v/>
      </c>
      <c r="E110" s="6"/>
      <c r="F110" s="6" t="str">
        <f t="shared" si="12"/>
        <v/>
      </c>
      <c r="G110" s="6"/>
      <c r="H110" s="6" t="str">
        <f t="shared" si="14"/>
        <v/>
      </c>
      <c r="I110" s="6"/>
    </row>
    <row r="111" spans="2:9" x14ac:dyDescent="0.3">
      <c r="B111" t="str">
        <f t="shared" si="8"/>
        <v/>
      </c>
      <c r="C111" t="str">
        <f t="shared" si="9"/>
        <v/>
      </c>
      <c r="D111" s="6" t="str">
        <f t="shared" si="10"/>
        <v/>
      </c>
      <c r="E111" s="6"/>
      <c r="F111" s="6" t="str">
        <f t="shared" si="12"/>
        <v/>
      </c>
      <c r="G111" s="6"/>
      <c r="H111" s="6" t="str">
        <f t="shared" si="14"/>
        <v/>
      </c>
      <c r="I111" s="6"/>
    </row>
    <row r="112" spans="2:9" x14ac:dyDescent="0.3">
      <c r="B112" t="str">
        <f t="shared" si="8"/>
        <v/>
      </c>
      <c r="C112" t="str">
        <f t="shared" si="9"/>
        <v/>
      </c>
      <c r="D112" s="6" t="str">
        <f t="shared" si="10"/>
        <v/>
      </c>
      <c r="E112" s="6"/>
      <c r="F112" s="6" t="str">
        <f t="shared" si="12"/>
        <v/>
      </c>
      <c r="G112" s="6"/>
      <c r="H112" s="6" t="str">
        <f t="shared" si="14"/>
        <v/>
      </c>
      <c r="I112" s="6"/>
    </row>
    <row r="113" spans="2:9" x14ac:dyDescent="0.3">
      <c r="B113" t="str">
        <f t="shared" si="8"/>
        <v/>
      </c>
      <c r="C113" t="str">
        <f t="shared" si="9"/>
        <v/>
      </c>
      <c r="D113" s="6" t="str">
        <f t="shared" si="10"/>
        <v/>
      </c>
      <c r="E113" s="6"/>
      <c r="F113" s="6" t="str">
        <f t="shared" si="12"/>
        <v/>
      </c>
      <c r="G113" s="6"/>
      <c r="H113" s="6" t="str">
        <f t="shared" si="14"/>
        <v/>
      </c>
      <c r="I113" s="6"/>
    </row>
    <row r="114" spans="2:9" x14ac:dyDescent="0.3">
      <c r="B114" t="str">
        <f t="shared" si="8"/>
        <v/>
      </c>
      <c r="C114" t="str">
        <f t="shared" si="9"/>
        <v/>
      </c>
      <c r="D114" s="6" t="str">
        <f t="shared" si="10"/>
        <v/>
      </c>
      <c r="E114" s="6"/>
      <c r="F114" s="6" t="str">
        <f t="shared" si="12"/>
        <v/>
      </c>
      <c r="G114" s="6"/>
      <c r="H114" s="6" t="str">
        <f t="shared" si="14"/>
        <v/>
      </c>
      <c r="I114" s="6"/>
    </row>
    <row r="115" spans="2:9" x14ac:dyDescent="0.3">
      <c r="B115" t="str">
        <f t="shared" si="8"/>
        <v/>
      </c>
      <c r="C115" t="str">
        <f t="shared" si="9"/>
        <v/>
      </c>
      <c r="D115" s="6" t="str">
        <f t="shared" si="10"/>
        <v/>
      </c>
      <c r="E115" s="6"/>
      <c r="F115" s="6" t="str">
        <f t="shared" si="12"/>
        <v/>
      </c>
      <c r="G115" s="6"/>
      <c r="H115" s="6" t="str">
        <f t="shared" si="14"/>
        <v/>
      </c>
      <c r="I115" s="6"/>
    </row>
    <row r="116" spans="2:9" x14ac:dyDescent="0.3">
      <c r="B116" t="str">
        <f t="shared" si="8"/>
        <v/>
      </c>
      <c r="C116" t="str">
        <f t="shared" si="9"/>
        <v/>
      </c>
      <c r="D116" s="6" t="str">
        <f t="shared" si="10"/>
        <v/>
      </c>
      <c r="E116" s="6"/>
      <c r="F116" s="6" t="str">
        <f t="shared" si="12"/>
        <v/>
      </c>
      <c r="G116" s="6"/>
      <c r="H116" s="6" t="str">
        <f t="shared" si="14"/>
        <v/>
      </c>
      <c r="I116" s="6"/>
    </row>
    <row r="117" spans="2:9" x14ac:dyDescent="0.3">
      <c r="B117" t="str">
        <f t="shared" si="8"/>
        <v/>
      </c>
      <c r="C117" t="str">
        <f t="shared" si="9"/>
        <v/>
      </c>
      <c r="D117" s="6" t="str">
        <f t="shared" si="10"/>
        <v/>
      </c>
      <c r="E117" s="6"/>
      <c r="F117" s="6" t="str">
        <f t="shared" si="12"/>
        <v/>
      </c>
      <c r="G117" s="6"/>
      <c r="H117" s="6" t="str">
        <f t="shared" si="14"/>
        <v/>
      </c>
      <c r="I117" s="6"/>
    </row>
    <row r="118" spans="2:9" x14ac:dyDescent="0.3">
      <c r="B118" t="str">
        <f t="shared" si="8"/>
        <v/>
      </c>
      <c r="C118" t="str">
        <f t="shared" si="9"/>
        <v/>
      </c>
      <c r="D118" s="6" t="str">
        <f t="shared" si="10"/>
        <v/>
      </c>
      <c r="E118" s="6"/>
      <c r="F118" s="6" t="str">
        <f t="shared" si="12"/>
        <v/>
      </c>
      <c r="G118" s="6"/>
      <c r="H118" s="6" t="str">
        <f t="shared" si="14"/>
        <v/>
      </c>
      <c r="I118" s="6"/>
    </row>
    <row r="119" spans="2:9" x14ac:dyDescent="0.3">
      <c r="B119" t="str">
        <f t="shared" si="8"/>
        <v/>
      </c>
      <c r="C119" t="str">
        <f t="shared" si="9"/>
        <v/>
      </c>
      <c r="D119" s="6" t="str">
        <f t="shared" si="10"/>
        <v/>
      </c>
      <c r="E119" s="6"/>
      <c r="F119" s="6" t="str">
        <f t="shared" si="12"/>
        <v/>
      </c>
      <c r="G119" s="6"/>
      <c r="H119" s="6" t="str">
        <f t="shared" si="14"/>
        <v/>
      </c>
      <c r="I119" s="6"/>
    </row>
    <row r="120" spans="2:9" x14ac:dyDescent="0.3">
      <c r="B120" t="str">
        <f t="shared" si="8"/>
        <v/>
      </c>
      <c r="C120" t="str">
        <f t="shared" si="9"/>
        <v/>
      </c>
      <c r="D120" s="6" t="str">
        <f t="shared" si="10"/>
        <v/>
      </c>
      <c r="E120" s="6"/>
      <c r="F120" s="6" t="str">
        <f t="shared" si="12"/>
        <v/>
      </c>
      <c r="G120" s="6"/>
      <c r="H120" s="6" t="str">
        <f t="shared" si="14"/>
        <v/>
      </c>
      <c r="I120" s="6"/>
    </row>
    <row r="121" spans="2:9" x14ac:dyDescent="0.3">
      <c r="B121" t="str">
        <f t="shared" si="8"/>
        <v/>
      </c>
      <c r="C121" t="str">
        <f t="shared" si="9"/>
        <v/>
      </c>
      <c r="D121" s="6" t="str">
        <f t="shared" si="10"/>
        <v/>
      </c>
      <c r="E121" s="6"/>
      <c r="F121" s="6" t="str">
        <f t="shared" si="12"/>
        <v/>
      </c>
      <c r="G121" s="6"/>
      <c r="H121" s="6" t="str">
        <f t="shared" si="14"/>
        <v/>
      </c>
      <c r="I121" s="6"/>
    </row>
    <row r="122" spans="2:9" x14ac:dyDescent="0.3">
      <c r="B122" t="str">
        <f t="shared" si="8"/>
        <v/>
      </c>
      <c r="C122" t="str">
        <f t="shared" si="9"/>
        <v/>
      </c>
      <c r="F122" t="str">
        <f t="shared" si="12"/>
        <v/>
      </c>
      <c r="H122" t="str">
        <f t="shared" si="14"/>
        <v/>
      </c>
    </row>
    <row r="123" spans="2:9" x14ac:dyDescent="0.3">
      <c r="B123" t="str">
        <f t="shared" si="8"/>
        <v/>
      </c>
      <c r="C123" t="str">
        <f t="shared" si="9"/>
        <v/>
      </c>
      <c r="F123" t="str">
        <f t="shared" si="12"/>
        <v/>
      </c>
      <c r="H123" t="str">
        <f t="shared" si="14"/>
        <v/>
      </c>
    </row>
    <row r="124" spans="2:9" x14ac:dyDescent="0.3">
      <c r="B124" t="str">
        <f t="shared" si="8"/>
        <v/>
      </c>
      <c r="C124" t="str">
        <f t="shared" si="9"/>
        <v/>
      </c>
      <c r="F124" t="str">
        <f t="shared" si="12"/>
        <v/>
      </c>
      <c r="H124" t="str">
        <f t="shared" si="14"/>
        <v/>
      </c>
    </row>
    <row r="125" spans="2:9" x14ac:dyDescent="0.3">
      <c r="B125" t="str">
        <f t="shared" si="8"/>
        <v/>
      </c>
      <c r="C125" t="str">
        <f t="shared" si="9"/>
        <v/>
      </c>
      <c r="H125" t="str">
        <f t="shared" si="14"/>
        <v/>
      </c>
    </row>
    <row r="126" spans="2:9" x14ac:dyDescent="0.3">
      <c r="B126" t="str">
        <f t="shared" si="8"/>
        <v/>
      </c>
      <c r="C126" t="str">
        <f t="shared" si="9"/>
        <v/>
      </c>
      <c r="H126" t="str">
        <f t="shared" si="14"/>
        <v/>
      </c>
    </row>
    <row r="127" spans="2:9" x14ac:dyDescent="0.3">
      <c r="B127" t="str">
        <f t="shared" si="8"/>
        <v/>
      </c>
      <c r="C127" t="str">
        <f t="shared" si="9"/>
        <v/>
      </c>
      <c r="H127" t="str">
        <f t="shared" si="14"/>
        <v/>
      </c>
    </row>
    <row r="128" spans="2:9" x14ac:dyDescent="0.3">
      <c r="B128" t="str">
        <f t="shared" si="8"/>
        <v/>
      </c>
      <c r="C128" t="str">
        <f t="shared" si="9"/>
        <v/>
      </c>
      <c r="H128" t="str">
        <f t="shared" si="14"/>
        <v/>
      </c>
    </row>
    <row r="129" spans="2:8" x14ac:dyDescent="0.3">
      <c r="B129" t="str">
        <f t="shared" si="8"/>
        <v/>
      </c>
      <c r="C129" t="str">
        <f t="shared" si="9"/>
        <v/>
      </c>
      <c r="H129" t="str">
        <f t="shared" si="14"/>
        <v/>
      </c>
    </row>
    <row r="130" spans="2:8" x14ac:dyDescent="0.3">
      <c r="B130" t="str">
        <f t="shared" si="8"/>
        <v/>
      </c>
      <c r="C130" t="str">
        <f t="shared" si="9"/>
        <v/>
      </c>
      <c r="H130" t="str">
        <f t="shared" si="14"/>
        <v/>
      </c>
    </row>
    <row r="131" spans="2:8" x14ac:dyDescent="0.3">
      <c r="B131" t="str">
        <f t="shared" si="8"/>
        <v/>
      </c>
      <c r="C131" t="str">
        <f t="shared" si="9"/>
        <v/>
      </c>
      <c r="H131" t="str">
        <f t="shared" si="14"/>
        <v/>
      </c>
    </row>
    <row r="132" spans="2:8" x14ac:dyDescent="0.3">
      <c r="B132" t="str">
        <f t="shared" si="8"/>
        <v/>
      </c>
      <c r="C132" t="str">
        <f t="shared" si="9"/>
        <v/>
      </c>
      <c r="H132" t="str">
        <f t="shared" si="14"/>
        <v/>
      </c>
    </row>
    <row r="133" spans="2:8" x14ac:dyDescent="0.3">
      <c r="B133" t="str">
        <f t="shared" si="8"/>
        <v/>
      </c>
      <c r="C133" t="str">
        <f t="shared" si="9"/>
        <v/>
      </c>
      <c r="H133" t="str">
        <f t="shared" si="14"/>
        <v/>
      </c>
    </row>
    <row r="134" spans="2:8" x14ac:dyDescent="0.3">
      <c r="B134" t="str">
        <f t="shared" si="8"/>
        <v/>
      </c>
      <c r="C134" t="str">
        <f t="shared" si="9"/>
        <v/>
      </c>
      <c r="H134" t="str">
        <f t="shared" si="14"/>
        <v/>
      </c>
    </row>
    <row r="135" spans="2:8" x14ac:dyDescent="0.3">
      <c r="B135" t="str">
        <f t="shared" si="8"/>
        <v/>
      </c>
      <c r="C135" t="str">
        <f t="shared" si="9"/>
        <v/>
      </c>
      <c r="H135" t="str">
        <f t="shared" si="14"/>
        <v/>
      </c>
    </row>
    <row r="136" spans="2:8" x14ac:dyDescent="0.3">
      <c r="B136" t="str">
        <f t="shared" si="8"/>
        <v/>
      </c>
      <c r="C136" t="str">
        <f t="shared" si="9"/>
        <v/>
      </c>
    </row>
    <row r="137" spans="2:8" x14ac:dyDescent="0.3">
      <c r="B137" t="str">
        <f t="shared" si="8"/>
        <v/>
      </c>
      <c r="C137" t="str">
        <f t="shared" si="9"/>
        <v/>
      </c>
    </row>
    <row r="138" spans="2:8" x14ac:dyDescent="0.3">
      <c r="B138" t="str">
        <f t="shared" si="8"/>
        <v/>
      </c>
      <c r="C138" t="str">
        <f t="shared" si="9"/>
        <v/>
      </c>
    </row>
    <row r="139" spans="2:8" x14ac:dyDescent="0.3">
      <c r="B139" t="str">
        <f t="shared" si="8"/>
        <v/>
      </c>
      <c r="C139" t="str">
        <f t="shared" si="9"/>
        <v/>
      </c>
    </row>
    <row r="140" spans="2:8" x14ac:dyDescent="0.3">
      <c r="B140" t="str">
        <f t="shared" si="8"/>
        <v/>
      </c>
      <c r="C140" t="str">
        <f t="shared" si="9"/>
        <v/>
      </c>
    </row>
    <row r="141" spans="2:8" x14ac:dyDescent="0.3">
      <c r="B141" t="str">
        <f t="shared" si="8"/>
        <v/>
      </c>
      <c r="C141" t="str">
        <f t="shared" si="9"/>
        <v/>
      </c>
    </row>
    <row r="142" spans="2:8" x14ac:dyDescent="0.3">
      <c r="B142" t="str">
        <f t="shared" si="8"/>
        <v/>
      </c>
    </row>
    <row r="143" spans="2:8" x14ac:dyDescent="0.3">
      <c r="B143" t="str">
        <f t="shared" si="8"/>
        <v/>
      </c>
    </row>
    <row r="144" spans="2:8" x14ac:dyDescent="0.3">
      <c r="B144" t="str">
        <f t="shared" si="8"/>
        <v/>
      </c>
    </row>
    <row r="145" spans="2:2" x14ac:dyDescent="0.3">
      <c r="B145" t="str">
        <f t="shared" si="8"/>
        <v/>
      </c>
    </row>
    <row r="146" spans="2:2" x14ac:dyDescent="0.3">
      <c r="B146" t="str">
        <f t="shared" si="8"/>
        <v/>
      </c>
    </row>
    <row r="147" spans="2:2" x14ac:dyDescent="0.3">
      <c r="B147" t="str">
        <f t="shared" ref="B147" si="16">IF(B146="","",IF(B146+1&lt;=$B$8,B146+1,""))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berta</dc:creator>
  <cp:lastModifiedBy>kelsey berta</cp:lastModifiedBy>
  <dcterms:created xsi:type="dcterms:W3CDTF">2022-05-10T16:52:17Z</dcterms:created>
  <dcterms:modified xsi:type="dcterms:W3CDTF">2022-05-16T19:12:43Z</dcterms:modified>
</cp:coreProperties>
</file>